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7_Verwert-Entsorg\8-7-10_Altfahrzeugverwertung\"/>
    </mc:Choice>
  </mc:AlternateContent>
  <xr:revisionPtr revIDLastSave="0" documentId="13_ncr:1_{8A601366-22E3-44AB-9976-04D43AE47DF2}" xr6:coauthVersionLast="36" xr6:coauthVersionMax="36" xr10:uidLastSave="{00000000-0000-0000-0000-000000000000}"/>
  <bookViews>
    <workbookView xWindow="-15" yWindow="45" windowWidth="23640" windowHeight="9480" tabRatio="802" firstSheet="1" activeTab="2" xr2:uid="{00000000-000D-0000-FFFF-FFFF00000000}"/>
  </bookViews>
  <sheets>
    <sheet name="Vorberechnung" sheetId="9" state="hidden" r:id="rId1"/>
    <sheet name="Daten" sheetId="1" r:id="rId2"/>
    <sheet name="Diagramm" sheetId="19" r:id="rId3"/>
  </sheets>
  <externalReferences>
    <externalReference r:id="rId4"/>
  </externalReference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OFFSET(Daten!$F$10,0,0,COUNTA(Daten!$F$10:$F$24),-1)</definedName>
    <definedName name="Daten05">OFFSET(Daten!$G$10,0,0,COUNTA(Daten!$G$10:$G$24),-1)</definedName>
    <definedName name="Daten06">OFFSET(Daten!$H$10,0,0,COUNTA(Daten!$H$10:$H$24),-1)</definedName>
    <definedName name="Daten07">OFFSET(Daten!$I$10,0,0,COUNTA(Daten!$I$10:$I$24),-1)</definedName>
    <definedName name="Daten08">OFFSET(Daten!$J$10,0,0,COUNTA(Daten!$J$10:$J$24),-1)</definedName>
    <definedName name="Daten09">OFFSET(Daten!$K$10,0,0,COUNTA(Daten!$K$10:$K$24),-1)</definedName>
    <definedName name="Daten10">OFFSET(Daten!$L$10,0,0,COUNTA(Daten!$L$10:$L$24),-1)</definedName>
    <definedName name="Print_Area" localSheetId="2">Diagramm!$B$1:$N$33</definedName>
  </definedNames>
  <calcPr calcId="191029"/>
</workbook>
</file>

<file path=xl/calcChain.xml><?xml version="1.0" encoding="utf-8"?>
<calcChain xmlns="http://schemas.openxmlformats.org/spreadsheetml/2006/main">
  <c r="I18" i="1" l="1"/>
  <c r="G18" i="1"/>
  <c r="D18" i="1"/>
  <c r="J17" i="1"/>
  <c r="J15" i="1"/>
  <c r="G15" i="1"/>
  <c r="D15" i="1"/>
  <c r="J14" i="1"/>
  <c r="G14" i="1"/>
  <c r="D14" i="1"/>
  <c r="I13" i="1"/>
  <c r="F13" i="1"/>
  <c r="C13" i="1"/>
  <c r="I12" i="1"/>
  <c r="F12" i="1"/>
  <c r="C12" i="1"/>
  <c r="J11" i="1"/>
  <c r="G11" i="1"/>
  <c r="D11" i="1"/>
  <c r="I10" i="1"/>
  <c r="F10" i="1"/>
  <c r="C10" i="1"/>
  <c r="E12" i="9" l="1"/>
  <c r="E15" i="9" l="1"/>
  <c r="C15" i="9" l="1"/>
  <c r="D15" i="9"/>
  <c r="AA3" i="1" l="1"/>
</calcChain>
</file>

<file path=xl/sharedStrings.xml><?xml version="1.0" encoding="utf-8"?>
<sst xmlns="http://schemas.openxmlformats.org/spreadsheetml/2006/main" count="79" uniqueCount="78">
  <si>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</si>
  <si>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</si>
  <si>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</si>
  <si>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</si>
  <si>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</si>
  <si>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</si>
  <si>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</si>
  <si>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</si>
  <si>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</si>
  <si>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</si>
  <si>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Bestandsbilanz (M1- und N1-Kfz)</t>
  </si>
  <si>
    <t>Erläuterungen</t>
  </si>
  <si>
    <r>
      <t xml:space="preserve">+ </t>
    </r>
    <r>
      <rPr>
        <sz val="10"/>
        <color rgb="FF000000"/>
        <rFont val="Calibri"/>
        <family val="2"/>
      </rPr>
      <t>Bestand zum Jahresbeginn</t>
    </r>
  </si>
  <si>
    <t>Q1, Bestand Pkw und Lkw bis 3,5 t am 1.1. des Jahres</t>
  </si>
  <si>
    <r>
      <t xml:space="preserve">- </t>
    </r>
    <r>
      <rPr>
        <sz val="10"/>
        <color rgb="FF000000"/>
        <rFont val="Calibri"/>
        <family val="2"/>
      </rPr>
      <t>Bestand zum Beginn des Folgejahres</t>
    </r>
  </si>
  <si>
    <t>Q1, Bestand Pkw und Lkw bis 3,5 t am 1.1. des Folgejahres</t>
  </si>
  <si>
    <r>
      <t xml:space="preserve">+ </t>
    </r>
    <r>
      <rPr>
        <sz val="10"/>
        <color rgb="FF000000"/>
        <rFont val="Calibri"/>
        <family val="2"/>
      </rPr>
      <t>Neuzulassungen</t>
    </r>
  </si>
  <si>
    <t>Q2, Neuzulassungen Pkw und Lkw bis 3,5 t</t>
  </si>
  <si>
    <r>
      <t>+</t>
    </r>
    <r>
      <rPr>
        <sz val="10"/>
        <color rgb="FF000000"/>
        <rFont val="Calibri"/>
        <family val="2"/>
      </rPr>
      <t xml:space="preserve"> Importe Gebrauchtfahrzeuge</t>
    </r>
  </si>
  <si>
    <r>
      <t xml:space="preserve">- </t>
    </r>
    <r>
      <rPr>
        <sz val="10"/>
        <color rgb="FF000000"/>
        <rFont val="Calibri"/>
        <family val="2"/>
      </rPr>
      <t>Altfahrzeuge</t>
    </r>
  </si>
  <si>
    <t>Q 6, Abfallstatistik, siehe KOM-Tabelle 4</t>
  </si>
  <si>
    <t>- Gebrauchtfahrzeugexporte (inkl. gerundete Zuschätzung)</t>
  </si>
  <si>
    <t>Bilanzdifferenz ≈ Abschätzung
für unbekannten Verbleib</t>
  </si>
  <si>
    <t>Quellen:</t>
  </si>
  <si>
    <t>Q1)</t>
  </si>
  <si>
    <t>Q2)</t>
  </si>
  <si>
    <t>Q3)</t>
  </si>
  <si>
    <t>Q4)</t>
  </si>
  <si>
    <t>Q5)</t>
  </si>
  <si>
    <t>Q6)</t>
  </si>
  <si>
    <t>+ Bestand zum Jahresbeginn</t>
  </si>
  <si>
    <t>- Bestand zum Beginn des Folgejahres</t>
  </si>
  <si>
    <t>+ Neuzulassungen</t>
  </si>
  <si>
    <t>+ Importe Gebrauchtfahrzeuge</t>
  </si>
  <si>
    <t>- Altfahrzeuge</t>
  </si>
  <si>
    <t>Anzahl Fahrzeuge in Millionen</t>
  </si>
  <si>
    <t>Alternative Bilanzierung des unbekannten Verbleibs von deutschen Gebraucht- und Altfahrzeugen in den Jahren 2018 bis 2020
	Bilanzierung des Verbleibs über die Bestandsänderung von M1- und N1-Kfz</t>
  </si>
  <si>
    <r>
      <t xml:space="preserve">Q4, Q5 
- für 2019: siehe Tabellen 10, 11, 13, 14 des Vorjahresberichts, sowie Aktualisierung in </t>
    </r>
    <r>
      <rPr>
        <sz val="10"/>
        <color rgb="FFFF0000"/>
        <rFont val="Calibri"/>
        <family val="2"/>
      </rPr>
      <t>Tabelle y</t>
    </r>
    <r>
      <rPr>
        <sz val="10"/>
        <rFont val="Calibri"/>
        <family val="2"/>
      </rPr>
      <t xml:space="preserve"> dieses Berichts (+10.000)
- für 2020: siehe Tabellen </t>
    </r>
    <r>
      <rPr>
        <sz val="10"/>
        <color rgb="FFFF0000"/>
        <rFont val="Calibri"/>
        <family val="2"/>
      </rPr>
      <t>x,y, z dieses Berichts</t>
    </r>
  </si>
  <si>
    <t>2019 Aktualisiert: 10.000 geringer als im Vorjahresbericht</t>
  </si>
  <si>
    <t>https://www.kba.de/DE/Statistik/Fahrzeuge/Bestand/FahrzeugklassenAufbauarten/2022/b_fzkl_zeitreihen.html?nn=3524712&amp;fromStatistic=3524712&amp;yearFilter=2022&amp;fromStatistic=3524712&amp;yearFilter=2022</t>
  </si>
  <si>
    <t>Kraftfahrt-Bundesamt: Bestand an Kraftfahrzeugen und Kraftfahrzeuganhängern in den Jahren 1960 bis 2022 nach Fahrzeugklassen</t>
  </si>
  <si>
    <t>https://www.kba.de/DE/Statistik/Fahrzeuge/Bestand/Groessenklassen/2021/2021_b_groessenklassen_zeitreihen.html?nn=3524630&amp;fromStatistic=3524630&amp;yearFilter=2021&amp;fromStatistic=3524630&amp;yearFilter=2021</t>
  </si>
  <si>
    <t>Kraftfahrt-Bundesamt: Bestand an Lastkraftwagen in den Jahren 2012 bis 2021 nach zulässiger Gesamtmasse,</t>
  </si>
  <si>
    <t>https://www.kba.de/DE/Statistik/Fahrzeuge/Neuzulassungen/FahrzeugklassenAufbauarten/2021/2021_n_fzkl_zeitreihen.html?nn=3524574&amp;fromStatistic=3524574&amp;yearFilter=2021&amp;fromStatistic=3524574&amp;yearFilter=2021</t>
  </si>
  <si>
    <t>Kraftfahrt-Bundesamt: Neuzulassungen von Kraftfahrzeugen und Kraftfahrzeuganhängern in den Jahren 1960 bis 2021 nach Fahrzeugklassen</t>
  </si>
  <si>
    <t>https://www.kba.de/DE/Statistik/Fahrzeuge/Neuzulassungen/Groessenklassen/2020/2020_n_grossenklassen_zeitreihen.html?nn=3534098&amp;fromStatistic=3534098&amp;yearFilter=2020&amp;fromStatistic=3534098&amp;yearFilter=2020</t>
  </si>
  <si>
    <t>Kraftfahrt-Bundesamt: Neuzulassungen von Lastkraftwagen in den Jahren 2011 bis 2020 nach zulässiger Gesamtmasse</t>
  </si>
  <si>
    <t>Statistisches Bundesamt: Außenhandelsstatistiken 2018, 2019 und 2020, 8-Steller, Gebrauchtfahrzeugimport nach Deutschland (11 Warennummern: gebrauchte Pkw, Wohnmobile, Lkw bis 5 t, Elektrofahrzeuge). Wiesbaden, 2019, 2021 und 2022.</t>
  </si>
  <si>
    <t>Bewirtschaftungszahlen des Kraftfahrt-Bundesamtes zu den Meldungen gemäß der Richtlinie 1999/37/EG für 2018, für 2018, Stand: 4.6.2019, für 2019: Stand: 22.5.2020, für 2020: Stand: 18.3.2022</t>
  </si>
  <si>
    <t>Statistisches Bundesamt: Außenhandelsstatistiken 2018, 2019 und 2020, 8-Steller, Gebrauchtfahrzeugexport aus Deutschland (11 Warennummern: gebrauchte Pkw, Wohnmobile, Lkw bis 5 t, Elektrofahrzeuge). Wiesbaden, 2019, 2021 und 2022.</t>
  </si>
  <si>
    <t>Statistisches Bundesamt, Erhebung über die Abfallentsorgung in den Jahren 2018, 2019 und 2020,</t>
  </si>
  <si>
    <t>2019 - Herkunft 
der Fahrzeuge</t>
  </si>
  <si>
    <t>2020 - Herkunft 
der Fahrzeuge</t>
  </si>
  <si>
    <t>2020 - Verbleib 
der Fahrzeuge</t>
  </si>
  <si>
    <t>Q3 für 2018 und 2019.
Q7 für 2020: Kraftfahrt-Bundesamt, 16.6.2022: Information über Arbeitsgänge zur erstmaligen Zulassung von gebrauchten Pkw und Lkw aus dem Ausland</t>
  </si>
  <si>
    <t>Q7)</t>
  </si>
  <si>
    <t xml:space="preserve"> Kraftfahrt-Bundesamt, 16.6.2022: Information über Arbeitsgänge zur erstmaligen Zulassung von gebrauchten Pkw und Lkw aus dem Ausland</t>
  </si>
  <si>
    <t>Quellen 2</t>
  </si>
  <si>
    <t xml:space="preserve">Quellen: 1) Kraftfahrt-Bundesamt: a) Bestand an Kraftfahrzeugen und Kraftfahrzeuganhängern in den Jahren 1960 bis 2022 nach Fahrzeugklassen; 
b) Bestand an Lkw in den Jahren 2012 bis 2021 nach zulässiger Gesamtmasse; </t>
  </si>
  <si>
    <t>Quellen 3</t>
  </si>
  <si>
    <t>Quellen 4</t>
  </si>
  <si>
    <t>Quellen 5</t>
  </si>
  <si>
    <t>c) Neuzulassungen von Kraftfahrzeugen und Kraftfahrzeuganhängern in den Jahren 1960 bis 2021 nach Fahrzeugklassen; 
d) Neuzulassungen von Lkw in den Jahren 2011 bis 2021 nach zulässiger Gesamtmasse;</t>
  </si>
  <si>
    <t>2019 - Verbleib 
der Fahrzeuge</t>
  </si>
  <si>
    <t>Bilanzierung des Verbleibs über die Bestandsänderung von M1- und N1-Kfz in den Jahren 2019 bis 2021</t>
  </si>
  <si>
    <t>Abschätzung des unbekannten Verbleibs von deutschen Gebraucht- und Altfahrzeugen</t>
  </si>
  <si>
    <t>e) Bewirtschaftungszahlen zu den Meldungen der anderen EU-Staaten gemäß der Richtlinie 1999/37/EG für 2018 (Wiederanmeldungen im EU-Ausland). Für 2019 Stand: 22.5.2020, für 2020 Stand: 18.3.2022, für 2021: 11.4.2023.</t>
  </si>
  <si>
    <t>f)  Information über Arbeitsgänge zur erstmaligen Zulassung von gebrauchten Pkw und Lkw aus dem Ausland im Jahr 2020, Stand 16.6.2022, und für 2021, Stand 13.7.2023.</t>
  </si>
  <si>
    <t>b) Tabelle 14 der Erhebung über die Abfallentsorgung in den Jahren 2019, 2020 und 2021, Wiesbaden, 2021, 2022 und 2023.
3) Für 2019 und 2020: Eigene Zuschätzungen.</t>
  </si>
  <si>
    <t>Quellen 6</t>
  </si>
  <si>
    <t xml:space="preserve">2) Statistisches Bundesamt, a) Außenhandelsstatistik 2019, 2020 und 2021, 8-Steller, Gebrauchtfahrzeugexport und -import aus und nach Deutschland (11 bzw. 14 Warennummern); </t>
  </si>
  <si>
    <t>2021 - Herkunft 
der Fahrzeuge</t>
  </si>
  <si>
    <t>2021 - Verbleib 
der Fahrzeuge</t>
  </si>
  <si>
    <t>- Gebrauchtfahrzeugexporte (für 2019/2020: inkl. Zuschätzung)</t>
  </si>
  <si>
    <t>+ Wiederzulassungen/Umschreibungen von Kfz. aus Vorjahren</t>
  </si>
  <si>
    <t>- Außerbetriebsetzungen mit Wiederzulassung in Folgejahren</t>
  </si>
  <si>
    <t xml:space="preserve">   Bilanzdifferenz</t>
  </si>
  <si>
    <t>Hinweis: Quellen manuell aktualisieren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</si>
</sst>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u/>
      <sz val="10"/>
      <name val="Calibri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sz val="10"/>
      <color rgb="FFFF0000"/>
      <name val="Calibri"/>
      <family val="2"/>
    </font>
    <font>
      <b/>
      <sz val="9"/>
      <color rgb="FFFFFFFF"/>
      <name val="Meta Offc"/>
      <family val="2"/>
    </font>
    <font>
      <sz val="9"/>
      <color rgb="FFFF0000"/>
      <name val="Cambria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68D4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3" fillId="0" borderId="0" applyNumberFormat="0" applyFill="0" applyBorder="0" applyAlignment="0" applyProtection="0"/>
  </cellStyleXfs>
  <cellXfs count="77">
    <xf numFmtId="0" fontId="0" fillId="0" borderId="0" xfId="0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3" fillId="24" borderId="0" xfId="0" applyFont="1" applyFill="1" applyProtection="1"/>
    <xf numFmtId="0" fontId="23" fillId="24" borderId="0" xfId="0" applyFont="1" applyFill="1"/>
    <xf numFmtId="0" fontId="23" fillId="24" borderId="0" xfId="0" applyFont="1" applyFill="1" applyBorder="1" applyProtection="1"/>
    <xf numFmtId="0" fontId="24" fillId="24" borderId="0" xfId="0" applyFont="1" applyFill="1" applyBorder="1" applyAlignment="1" applyProtection="1"/>
    <xf numFmtId="0" fontId="24" fillId="24" borderId="0" xfId="0" applyFont="1" applyFill="1" applyBorder="1" applyProtection="1"/>
    <xf numFmtId="0" fontId="24" fillId="24" borderId="0" xfId="0" applyFont="1" applyFill="1" applyBorder="1" applyProtection="1">
      <protection locked="0"/>
    </xf>
    <xf numFmtId="0" fontId="22" fillId="24" borderId="18" xfId="0" applyFont="1" applyFill="1" applyBorder="1" applyAlignment="1">
      <alignment horizontal="left" vertical="center" wrapText="1"/>
    </xf>
    <xf numFmtId="4" fontId="25" fillId="24" borderId="19" xfId="0" applyNumberFormat="1" applyFont="1" applyFill="1" applyBorder="1" applyAlignment="1">
      <alignment horizontal="right" vertical="center" wrapText="1" indent="3"/>
    </xf>
    <xf numFmtId="4" fontId="25" fillId="24" borderId="20" xfId="0" applyNumberFormat="1" applyFont="1" applyFill="1" applyBorder="1" applyAlignment="1">
      <alignment horizontal="right" vertical="center" wrapText="1" indent="3"/>
    </xf>
    <xf numFmtId="0" fontId="24" fillId="24" borderId="0" xfId="0" applyFont="1" applyFill="1" applyBorder="1" applyAlignment="1" applyProtection="1">
      <alignment vertical="center"/>
    </xf>
    <xf numFmtId="0" fontId="22" fillId="26" borderId="18" xfId="0" applyFont="1" applyFill="1" applyBorder="1" applyAlignment="1">
      <alignment horizontal="left" vertical="center" wrapText="1"/>
    </xf>
    <xf numFmtId="4" fontId="25" fillId="26" borderId="19" xfId="0" applyNumberFormat="1" applyFont="1" applyFill="1" applyBorder="1" applyAlignment="1">
      <alignment horizontal="right" vertical="center" wrapText="1" indent="3"/>
    </xf>
    <xf numFmtId="4" fontId="25" fillId="26" borderId="20" xfId="0" applyNumberFormat="1" applyFont="1" applyFill="1" applyBorder="1" applyAlignment="1">
      <alignment horizontal="right" vertical="center" wrapText="1" indent="3"/>
    </xf>
    <xf numFmtId="0" fontId="26" fillId="25" borderId="13" xfId="0" applyFont="1" applyFill="1" applyBorder="1" applyAlignment="1">
      <alignment horizontal="right" vertical="center"/>
    </xf>
    <xf numFmtId="0" fontId="26" fillId="25" borderId="14" xfId="0" applyFont="1" applyFill="1" applyBorder="1" applyAlignment="1">
      <alignment horizontal="right" vertical="center"/>
    </xf>
    <xf numFmtId="0" fontId="20" fillId="24" borderId="0" xfId="0" applyFont="1" applyFill="1" applyBorder="1" applyAlignment="1">
      <alignment horizontal="right" indent="1"/>
    </xf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20" fillId="26" borderId="0" xfId="0" applyFont="1" applyFill="1" applyBorder="1" applyProtection="1"/>
    <xf numFmtId="0" fontId="20" fillId="26" borderId="0" xfId="0" applyFont="1" applyFill="1" applyBorder="1"/>
    <xf numFmtId="0" fontId="26" fillId="25" borderId="21" xfId="0" applyFont="1" applyFill="1" applyBorder="1" applyAlignment="1">
      <alignment horizontal="left" vertical="center" wrapText="1"/>
    </xf>
    <xf numFmtId="0" fontId="26" fillId="25" borderId="22" xfId="0" applyFont="1" applyFill="1" applyBorder="1" applyAlignment="1">
      <alignment horizontal="center" vertical="center" wrapText="1"/>
    </xf>
    <xf numFmtId="0" fontId="26" fillId="25" borderId="23" xfId="0" applyFont="1" applyFill="1" applyBorder="1" applyAlignment="1">
      <alignment horizontal="center" vertical="center" wrapText="1"/>
    </xf>
    <xf numFmtId="0" fontId="28" fillId="27" borderId="10" xfId="0" applyFont="1" applyFill="1" applyBorder="1" applyAlignment="1">
      <alignment vertical="center" wrapText="1"/>
    </xf>
    <xf numFmtId="0" fontId="28" fillId="27" borderId="10" xfId="0" applyFont="1" applyFill="1" applyBorder="1" applyAlignment="1">
      <alignment horizontal="center" vertical="center" wrapText="1"/>
    </xf>
    <xf numFmtId="0" fontId="28" fillId="0" borderId="10" xfId="0" quotePrefix="1" applyFont="1" applyBorder="1" applyAlignment="1">
      <alignment vertical="center" wrapText="1"/>
    </xf>
    <xf numFmtId="3" fontId="29" fillId="0" borderId="10" xfId="0" applyNumberFormat="1" applyFont="1" applyBorder="1" applyAlignment="1">
      <alignment horizontal="right" vertical="center" wrapText="1"/>
    </xf>
    <xf numFmtId="0" fontId="30" fillId="0" borderId="10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0" fontId="27" fillId="28" borderId="10" xfId="0" applyFont="1" applyFill="1" applyBorder="1" applyAlignment="1">
      <alignment vertical="center" wrapText="1"/>
    </xf>
    <xf numFmtId="3" fontId="27" fillId="28" borderId="10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Continuous" wrapText="1"/>
    </xf>
    <xf numFmtId="0" fontId="0" fillId="0" borderId="0" xfId="0" applyAlignment="1">
      <alignment horizontal="centerContinuous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 vertical="center" indent="2"/>
    </xf>
    <xf numFmtId="0" fontId="33" fillId="0" borderId="0" xfId="43" applyAlignment="1">
      <alignment horizontal="left" vertical="center" indent="2"/>
    </xf>
    <xf numFmtId="0" fontId="34" fillId="0" borderId="10" xfId="0" quotePrefix="1" applyFont="1" applyBorder="1" applyAlignment="1">
      <alignment vertical="center" wrapText="1"/>
    </xf>
    <xf numFmtId="3" fontId="29" fillId="29" borderId="10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33" fillId="0" borderId="0" xfId="43"/>
    <xf numFmtId="0" fontId="23" fillId="24" borderId="12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/>
    <xf numFmtId="0" fontId="20" fillId="0" borderId="0" xfId="0" applyFont="1"/>
    <xf numFmtId="0" fontId="20" fillId="26" borderId="11" xfId="0" applyFont="1" applyFill="1" applyBorder="1" applyProtection="1"/>
    <xf numFmtId="0" fontId="20" fillId="26" borderId="15" xfId="0" applyFont="1" applyFill="1" applyBorder="1" applyProtection="1"/>
    <xf numFmtId="0" fontId="20" fillId="26" borderId="11" xfId="0" applyFont="1" applyFill="1" applyBorder="1"/>
    <xf numFmtId="0" fontId="20" fillId="26" borderId="15" xfId="0" applyFont="1" applyFill="1" applyBorder="1"/>
    <xf numFmtId="0" fontId="20" fillId="24" borderId="0" xfId="0" applyFont="1" applyFill="1" applyBorder="1" applyProtection="1"/>
    <xf numFmtId="0" fontId="20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 applyAlignment="1">
      <alignment vertical="center"/>
    </xf>
    <xf numFmtId="164" fontId="20" fillId="24" borderId="0" xfId="0" applyNumberFormat="1" applyFont="1" applyFill="1" applyBorder="1" applyAlignment="1">
      <alignment vertical="top" wrapText="1"/>
    </xf>
    <xf numFmtId="0" fontId="20" fillId="24" borderId="0" xfId="0" applyFont="1" applyFill="1" applyBorder="1" applyAlignment="1">
      <alignment vertical="top"/>
    </xf>
    <xf numFmtId="0" fontId="20" fillId="0" borderId="0" xfId="0" applyFont="1" applyFill="1"/>
    <xf numFmtId="0" fontId="23" fillId="24" borderId="10" xfId="0" applyFont="1" applyFill="1" applyBorder="1" applyAlignment="1">
      <alignment vertical="center" wrapText="1"/>
    </xf>
    <xf numFmtId="0" fontId="22" fillId="24" borderId="18" xfId="0" quotePrefix="1" applyFont="1" applyFill="1" applyBorder="1" applyAlignment="1">
      <alignment horizontal="left" vertical="center" wrapText="1"/>
    </xf>
    <xf numFmtId="4" fontId="37" fillId="24" borderId="19" xfId="0" applyNumberFormat="1" applyFont="1" applyFill="1" applyBorder="1" applyAlignment="1">
      <alignment horizontal="right" vertical="center" wrapText="1" indent="3"/>
    </xf>
    <xf numFmtId="0" fontId="22" fillId="26" borderId="18" xfId="0" quotePrefix="1" applyFont="1" applyFill="1" applyBorder="1" applyAlignment="1">
      <alignment horizontal="left" vertical="center" wrapText="1"/>
    </xf>
    <xf numFmtId="4" fontId="37" fillId="26" borderId="19" xfId="0" applyNumberFormat="1" applyFont="1" applyFill="1" applyBorder="1" applyAlignment="1">
      <alignment horizontal="right" vertical="center" wrapText="1" indent="3"/>
    </xf>
    <xf numFmtId="0" fontId="1" fillId="30" borderId="0" xfId="0" applyFont="1" applyFill="1" applyBorder="1"/>
    <xf numFmtId="0" fontId="23" fillId="24" borderId="16" xfId="0" applyFont="1" applyFill="1" applyBorder="1" applyAlignment="1" applyProtection="1">
      <alignment horizontal="left"/>
      <protection locked="0"/>
    </xf>
    <xf numFmtId="0" fontId="23" fillId="24" borderId="17" xfId="0" applyFont="1" applyFill="1" applyBorder="1" applyAlignment="1" applyProtection="1">
      <alignment horizontal="left"/>
      <protection locked="0"/>
    </xf>
    <xf numFmtId="0" fontId="23" fillId="24" borderId="12" xfId="0" applyFont="1" applyFill="1" applyBorder="1" applyAlignment="1" applyProtection="1">
      <alignment horizontal="left"/>
      <protection locked="0"/>
    </xf>
    <xf numFmtId="0" fontId="23" fillId="24" borderId="16" xfId="0" applyFont="1" applyFill="1" applyBorder="1" applyAlignment="1" applyProtection="1">
      <alignment horizontal="left" vertical="center" wrapText="1"/>
      <protection locked="0"/>
    </xf>
    <xf numFmtId="0" fontId="23" fillId="24" borderId="17" xfId="0" applyFont="1" applyFill="1" applyBorder="1" applyAlignment="1" applyProtection="1">
      <alignment horizontal="left" vertical="center" wrapText="1"/>
      <protection locked="0"/>
    </xf>
    <xf numFmtId="0" fontId="23" fillId="24" borderId="12" xfId="0" applyFont="1" applyFill="1" applyBorder="1" applyAlignment="1" applyProtection="1">
      <alignment horizontal="left" vertical="center" wrapText="1"/>
      <protection locked="0"/>
    </xf>
    <xf numFmtId="0" fontId="23" fillId="24" borderId="16" xfId="0" applyFont="1" applyFill="1" applyBorder="1" applyAlignment="1" applyProtection="1">
      <alignment horizontal="left" vertical="center"/>
      <protection locked="0"/>
    </xf>
    <xf numFmtId="0" fontId="23" fillId="24" borderId="17" xfId="0" applyFont="1" applyFill="1" applyBorder="1" applyAlignment="1" applyProtection="1">
      <alignment horizontal="left" vertical="center"/>
      <protection locked="0"/>
    </xf>
    <xf numFmtId="0" fontId="23" fillId="24" borderId="12" xfId="0" applyFont="1" applyFill="1" applyBorder="1" applyAlignment="1" applyProtection="1">
      <alignment horizontal="left" vertical="center"/>
      <protection locked="0"/>
    </xf>
    <xf numFmtId="0" fontId="36" fillId="25" borderId="16" xfId="0" applyFont="1" applyFill="1" applyBorder="1" applyAlignment="1">
      <alignment horizontal="center" vertical="center"/>
    </xf>
    <xf numFmtId="0" fontId="36" fillId="25" borderId="17" xfId="0" applyFont="1" applyFill="1" applyBorder="1" applyAlignment="1">
      <alignment horizontal="center" vertical="center"/>
    </xf>
    <xf numFmtId="0" fontId="36" fillId="25" borderId="12" xfId="0" applyFont="1" applyFill="1" applyBorder="1" applyAlignment="1">
      <alignment horizontal="center" vertical="center"/>
    </xf>
    <xf numFmtId="0" fontId="20" fillId="24" borderId="0" xfId="0" applyFont="1" applyFill="1" applyBorder="1" applyAlignment="1" applyProtection="1">
      <alignment horizontal="left" vertical="top" wrapText="1"/>
    </xf>
    <xf numFmtId="0" fontId="20" fillId="0" borderId="0" xfId="0" applyFont="1" applyFill="1" applyBorder="1"/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3" builtinId="8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0000"/>
      <color rgb="FFFFFFFF"/>
      <color rgb="FF125D86"/>
      <color rgb="FF61B931"/>
      <color rgb="FF007626"/>
      <color rgb="FF9D579A"/>
      <color rgb="FF83053C"/>
      <color rgb="FFCE1F5E"/>
      <color rgb="FFD78400"/>
      <color rgb="FFFAB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25896992728298E-2"/>
          <c:y val="5.4741140732799017E-2"/>
          <c:w val="0.90927511261063265"/>
          <c:h val="0.4438274158730514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Daten!$B$11</c:f>
              <c:strCache>
                <c:ptCount val="1"/>
                <c:pt idx="0">
                  <c:v>- Bestand zum Beginn des Folgejahres</c:v>
                </c:pt>
              </c:strCache>
            </c:strRef>
          </c:tx>
          <c:spPr>
            <a:pattFill prst="pct80">
              <a:fgClr>
                <a:schemeClr val="accent4"/>
              </a:fgClr>
              <a:bgClr>
                <a:srgbClr val="FFFFFF"/>
              </a:bgClr>
            </a:patt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04-49B7-894C-6CB2A05C266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04-49B7-894C-6CB2A05C266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E4-4998-9197-B7FF5B5C4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Daten!$C$9:$J$9</c:f>
              <c:strCache>
                <c:ptCount val="8"/>
                <c:pt idx="0">
                  <c:v>2019 - Herkunft 
der Fahrzeuge</c:v>
                </c:pt>
                <c:pt idx="1">
                  <c:v>2019 - Verbleib 
der Fahrzeuge</c:v>
                </c:pt>
                <c:pt idx="3">
                  <c:v>2020 - Herkunft 
der Fahrzeuge</c:v>
                </c:pt>
                <c:pt idx="4">
                  <c:v>2020 - Verbleib 
der Fahrzeuge</c:v>
                </c:pt>
                <c:pt idx="6">
                  <c:v>2021 - Herkunft 
der Fahrzeuge</c:v>
                </c:pt>
                <c:pt idx="7">
                  <c:v>2021 - Verbleib 
der Fahrzeuge</c:v>
                </c:pt>
              </c:strCache>
            </c:strRef>
          </c:cat>
          <c:val>
            <c:numRef>
              <c:f>Daten!$C$11:$J$11</c:f>
              <c:numCache>
                <c:formatCode>#,##0.00</c:formatCode>
                <c:ptCount val="8"/>
                <c:pt idx="1">
                  <c:v>50.459502000000001</c:v>
                </c:pt>
                <c:pt idx="4">
                  <c:v>51.129454000000003</c:v>
                </c:pt>
                <c:pt idx="7">
                  <c:v>51.559475999999997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04-49B7-894C-6CB2A05C266E}"/>
            </c:ext>
          </c:extLst>
        </c:ser>
        <c:ser>
          <c:idx val="0"/>
          <c:order val="1"/>
          <c:tx>
            <c:strRef>
              <c:f>Daten!$B$10</c:f>
              <c:strCache>
                <c:ptCount val="1"/>
                <c:pt idx="0">
                  <c:v>+ Bestand zum Jahresbeginn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343-4632-832D-5F00C19430D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343-4632-832D-5F00C19430D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343-4632-832D-5F00C19430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Daten!$C$9:$J$9</c:f>
              <c:strCache>
                <c:ptCount val="8"/>
                <c:pt idx="0">
                  <c:v>2019 - Herkunft 
der Fahrzeuge</c:v>
                </c:pt>
                <c:pt idx="1">
                  <c:v>2019 - Verbleib 
der Fahrzeuge</c:v>
                </c:pt>
                <c:pt idx="3">
                  <c:v>2020 - Herkunft 
der Fahrzeuge</c:v>
                </c:pt>
                <c:pt idx="4">
                  <c:v>2020 - Verbleib 
der Fahrzeuge</c:v>
                </c:pt>
                <c:pt idx="6">
                  <c:v>2021 - Herkunft 
der Fahrzeuge</c:v>
                </c:pt>
                <c:pt idx="7">
                  <c:v>2021 - Verbleib 
der Fahrzeuge</c:v>
                </c:pt>
              </c:strCache>
            </c:strRef>
          </c:cat>
          <c:val>
            <c:numRef>
              <c:f>Daten!$C$10:$J$10</c:f>
              <c:numCache>
                <c:formatCode>#,##0.00</c:formatCode>
                <c:ptCount val="8"/>
                <c:pt idx="0">
                  <c:v>49.711902000000002</c:v>
                </c:pt>
                <c:pt idx="3">
                  <c:v>50.459502000000001</c:v>
                </c:pt>
                <c:pt idx="6">
                  <c:v>51.129454000000003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4-49B7-894C-6CB2A05C266E}"/>
            </c:ext>
          </c:extLst>
        </c:ser>
        <c:ser>
          <c:idx val="7"/>
          <c:order val="2"/>
          <c:tx>
            <c:strRef>
              <c:f>Daten!$B$17</c:f>
              <c:strCache>
                <c:ptCount val="1"/>
                <c:pt idx="0">
                  <c:v>- Außerbetriebsetzungen mit Wiederzulassung in Folgejahren</c:v>
                </c:pt>
              </c:strCache>
            </c:strRef>
          </c:tx>
          <c:invertIfNegative val="0"/>
          <c:dPt>
            <c:idx val="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9-6343-4632-832D-5F00C19430DC}"/>
              </c:ext>
            </c:extLst>
          </c:dPt>
          <c:cat>
            <c:strRef>
              <c:f>Daten!$C$9:$J$9</c:f>
              <c:strCache>
                <c:ptCount val="8"/>
                <c:pt idx="0">
                  <c:v>2019 - Herkunft 
der Fahrzeuge</c:v>
                </c:pt>
                <c:pt idx="1">
                  <c:v>2019 - Verbleib 
der Fahrzeuge</c:v>
                </c:pt>
                <c:pt idx="3">
                  <c:v>2020 - Herkunft 
der Fahrzeuge</c:v>
                </c:pt>
                <c:pt idx="4">
                  <c:v>2020 - Verbleib 
der Fahrzeuge</c:v>
                </c:pt>
                <c:pt idx="6">
                  <c:v>2021 - Herkunft 
der Fahrzeuge</c:v>
                </c:pt>
                <c:pt idx="7">
                  <c:v>2021 - Verbleib 
der Fahrzeuge</c:v>
                </c:pt>
              </c:strCache>
            </c:strRef>
          </c:cat>
          <c:val>
            <c:numRef>
              <c:f>Daten!$C$17:$J$17</c:f>
              <c:numCache>
                <c:formatCode>#,##0.00</c:formatCode>
                <c:ptCount val="8"/>
                <c:pt idx="7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6343-4632-832D-5F00C19430DC}"/>
            </c:ext>
          </c:extLst>
        </c:ser>
        <c:ser>
          <c:idx val="8"/>
          <c:order val="3"/>
          <c:tx>
            <c:strRef>
              <c:f>Daten!$B$16</c:f>
              <c:strCache>
                <c:ptCount val="1"/>
                <c:pt idx="0">
                  <c:v>+ Wiederzulassungen/Umschreibungen von Kfz. aus Vorjahren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Daten!$C$9:$J$9</c:f>
              <c:strCache>
                <c:ptCount val="8"/>
                <c:pt idx="0">
                  <c:v>2019 - Herkunft 
der Fahrzeuge</c:v>
                </c:pt>
                <c:pt idx="1">
                  <c:v>2019 - Verbleib 
der Fahrzeuge</c:v>
                </c:pt>
                <c:pt idx="3">
                  <c:v>2020 - Herkunft 
der Fahrzeuge</c:v>
                </c:pt>
                <c:pt idx="4">
                  <c:v>2020 - Verbleib 
der Fahrzeuge</c:v>
                </c:pt>
                <c:pt idx="6">
                  <c:v>2021 - Herkunft 
der Fahrzeuge</c:v>
                </c:pt>
                <c:pt idx="7">
                  <c:v>2021 - Verbleib 
der Fahrzeuge</c:v>
                </c:pt>
              </c:strCache>
            </c:strRef>
          </c:cat>
          <c:val>
            <c:numRef>
              <c:f>Daten!$C$16:$J$16</c:f>
              <c:numCache>
                <c:formatCode>#,##0.00</c:formatCode>
                <c:ptCount val="8"/>
                <c:pt idx="6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6343-4632-832D-5F00C19430DC}"/>
            </c:ext>
          </c:extLst>
        </c:ser>
        <c:ser>
          <c:idx val="4"/>
          <c:order val="4"/>
          <c:tx>
            <c:strRef>
              <c:f>Daten!$B$14</c:f>
              <c:strCache>
                <c:ptCount val="1"/>
                <c:pt idx="0">
                  <c:v>- Gebrauchtfahrzeugexporte (für 2019/2020: inkl. Zuschätzung)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904-49B7-894C-6CB2A05C266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904-49B7-894C-6CB2A05C266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E4-4998-9197-B7FF5B5C4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Daten!$C$9:$J$9</c:f>
              <c:strCache>
                <c:ptCount val="8"/>
                <c:pt idx="0">
                  <c:v>2019 - Herkunft 
der Fahrzeuge</c:v>
                </c:pt>
                <c:pt idx="1">
                  <c:v>2019 - Verbleib 
der Fahrzeuge</c:v>
                </c:pt>
                <c:pt idx="3">
                  <c:v>2020 - Herkunft 
der Fahrzeuge</c:v>
                </c:pt>
                <c:pt idx="4">
                  <c:v>2020 - Verbleib 
der Fahrzeuge</c:v>
                </c:pt>
                <c:pt idx="6">
                  <c:v>2021 - Herkunft 
der Fahrzeuge</c:v>
                </c:pt>
                <c:pt idx="7">
                  <c:v>2021 - Verbleib 
der Fahrzeuge</c:v>
                </c:pt>
              </c:strCache>
            </c:strRef>
          </c:cat>
          <c:val>
            <c:numRef>
              <c:f>Daten!$C$14:$J$14</c:f>
              <c:numCache>
                <c:formatCode>#,##0.00</c:formatCode>
                <c:ptCount val="8"/>
                <c:pt idx="1">
                  <c:v>2.510246</c:v>
                </c:pt>
                <c:pt idx="4">
                  <c:v>2.2207479999999999</c:v>
                </c:pt>
                <c:pt idx="7">
                  <c:v>2.5207549999999999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04-49B7-894C-6CB2A05C266E}"/>
            </c:ext>
          </c:extLst>
        </c:ser>
        <c:ser>
          <c:idx val="3"/>
          <c:order val="5"/>
          <c:tx>
            <c:strRef>
              <c:f>Daten!$B$13</c:f>
              <c:strCache>
                <c:ptCount val="1"/>
                <c:pt idx="0">
                  <c:v>+ Importe Gebrauchtfahrzeuge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904-49B7-894C-6CB2A05C266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904-49B7-894C-6CB2A05C266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E4-4998-9197-B7FF5B5C4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Daten!$C$9:$J$9</c:f>
              <c:strCache>
                <c:ptCount val="8"/>
                <c:pt idx="0">
                  <c:v>2019 - Herkunft 
der Fahrzeuge</c:v>
                </c:pt>
                <c:pt idx="1">
                  <c:v>2019 - Verbleib 
der Fahrzeuge</c:v>
                </c:pt>
                <c:pt idx="3">
                  <c:v>2020 - Herkunft 
der Fahrzeuge</c:v>
                </c:pt>
                <c:pt idx="4">
                  <c:v>2020 - Verbleib 
der Fahrzeuge</c:v>
                </c:pt>
                <c:pt idx="6">
                  <c:v>2021 - Herkunft 
der Fahrzeuge</c:v>
                </c:pt>
                <c:pt idx="7">
                  <c:v>2021 - Verbleib 
der Fahrzeuge</c:v>
                </c:pt>
              </c:strCache>
            </c:strRef>
          </c:cat>
          <c:val>
            <c:numRef>
              <c:f>Daten!$C$13:$J$13</c:f>
              <c:numCache>
                <c:formatCode>#,##0.00</c:formatCode>
                <c:ptCount val="8"/>
                <c:pt idx="0">
                  <c:v>0.260349</c:v>
                </c:pt>
                <c:pt idx="3">
                  <c:v>0.44370199999999999</c:v>
                </c:pt>
                <c:pt idx="6">
                  <c:v>0.38706800000000002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04-49B7-894C-6CB2A05C266E}"/>
            </c:ext>
          </c:extLst>
        </c:ser>
        <c:ser>
          <c:idx val="5"/>
          <c:order val="6"/>
          <c:tx>
            <c:strRef>
              <c:f>Daten!$B$15</c:f>
              <c:strCache>
                <c:ptCount val="1"/>
                <c:pt idx="0">
                  <c:v>- Altfahrzeuge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904-49B7-894C-6CB2A05C266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904-49B7-894C-6CB2A05C266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E4-4998-9197-B7FF5B5C4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Daten!$C$9:$J$9</c:f>
              <c:strCache>
                <c:ptCount val="8"/>
                <c:pt idx="0">
                  <c:v>2019 - Herkunft 
der Fahrzeuge</c:v>
                </c:pt>
                <c:pt idx="1">
                  <c:v>2019 - Verbleib 
der Fahrzeuge</c:v>
                </c:pt>
                <c:pt idx="3">
                  <c:v>2020 - Herkunft 
der Fahrzeuge</c:v>
                </c:pt>
                <c:pt idx="4">
                  <c:v>2020 - Verbleib 
der Fahrzeuge</c:v>
                </c:pt>
                <c:pt idx="6">
                  <c:v>2021 - Herkunft 
der Fahrzeuge</c:v>
                </c:pt>
                <c:pt idx="7">
                  <c:v>2021 - Verbleib 
der Fahrzeuge</c:v>
                </c:pt>
              </c:strCache>
            </c:strRef>
          </c:cat>
          <c:val>
            <c:numRef>
              <c:f>Daten!$C$15:$J$15</c:f>
              <c:numCache>
                <c:formatCode>#,##0.00</c:formatCode>
                <c:ptCount val="8"/>
                <c:pt idx="1">
                  <c:v>0.46126600000000001</c:v>
                </c:pt>
                <c:pt idx="4">
                  <c:v>0.40604400000000002</c:v>
                </c:pt>
                <c:pt idx="7">
                  <c:v>0.39677299999999999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04-49B7-894C-6CB2A05C266E}"/>
            </c:ext>
          </c:extLst>
        </c:ser>
        <c:ser>
          <c:idx val="2"/>
          <c:order val="7"/>
          <c:tx>
            <c:strRef>
              <c:f>Daten!$B$12</c:f>
              <c:strCache>
                <c:ptCount val="1"/>
                <c:pt idx="0">
                  <c:v>+ Neuzulassungen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04-49B7-894C-6CB2A05C266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904-49B7-894C-6CB2A05C266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E4-4998-9197-B7FF5B5C4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Daten!$C$9:$J$9</c:f>
              <c:strCache>
                <c:ptCount val="8"/>
                <c:pt idx="0">
                  <c:v>2019 - Herkunft 
der Fahrzeuge</c:v>
                </c:pt>
                <c:pt idx="1">
                  <c:v>2019 - Verbleib 
der Fahrzeuge</c:v>
                </c:pt>
                <c:pt idx="3">
                  <c:v>2020 - Herkunft 
der Fahrzeuge</c:v>
                </c:pt>
                <c:pt idx="4">
                  <c:v>2020 - Verbleib 
der Fahrzeuge</c:v>
                </c:pt>
                <c:pt idx="6">
                  <c:v>2021 - Herkunft 
der Fahrzeuge</c:v>
                </c:pt>
                <c:pt idx="7">
                  <c:v>2021 - Verbleib 
der Fahrzeuge</c:v>
                </c:pt>
              </c:strCache>
            </c:strRef>
          </c:cat>
          <c:val>
            <c:numRef>
              <c:f>Daten!$C$12:$J$12</c:f>
              <c:numCache>
                <c:formatCode>#,##0.00</c:formatCode>
                <c:ptCount val="8"/>
                <c:pt idx="0">
                  <c:v>3.9043860000000001</c:v>
                </c:pt>
                <c:pt idx="3">
                  <c:v>3.1772580000000001</c:v>
                </c:pt>
                <c:pt idx="6">
                  <c:v>2.879874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04-49B7-894C-6CB2A05C266E}"/>
            </c:ext>
          </c:extLst>
        </c:ser>
        <c:ser>
          <c:idx val="6"/>
          <c:order val="8"/>
          <c:tx>
            <c:strRef>
              <c:f>Daten!$B$18</c:f>
              <c:strCache>
                <c:ptCount val="1"/>
                <c:pt idx="0">
                  <c:v>   Bilanzdifferenz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904-49B7-894C-6CB2A05C266E}"/>
                </c:ext>
              </c:extLst>
            </c:dLbl>
            <c:dLbl>
              <c:idx val="1"/>
              <c:layout>
                <c:manualLayout>
                  <c:x val="-2.2613733982512966E-4"/>
                  <c:y val="9.045707367399904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904-49B7-894C-6CB2A05C266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904-49B7-894C-6CB2A05C266E}"/>
                </c:ext>
              </c:extLst>
            </c:dLbl>
            <c:dLbl>
              <c:idx val="4"/>
              <c:layout>
                <c:manualLayout>
                  <c:x val="2.9577109385664821E-4"/>
                  <c:y val="-2.78978809408351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904-49B7-894C-6CB2A05C266E}"/>
                </c:ext>
              </c:extLst>
            </c:dLbl>
            <c:dLbl>
              <c:idx val="6"/>
              <c:layout>
                <c:manualLayout>
                  <c:x val="-1.4596454578650272E-3"/>
                  <c:y val="-1.4141481626413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E4-4998-9197-B7FF5B5C487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E4-4998-9197-B7FF5B5C4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Daten!$C$9:$J$9</c:f>
              <c:strCache>
                <c:ptCount val="8"/>
                <c:pt idx="0">
                  <c:v>2019 - Herkunft 
der Fahrzeuge</c:v>
                </c:pt>
                <c:pt idx="1">
                  <c:v>2019 - Verbleib 
der Fahrzeuge</c:v>
                </c:pt>
                <c:pt idx="3">
                  <c:v>2020 - Herkunft 
der Fahrzeuge</c:v>
                </c:pt>
                <c:pt idx="4">
                  <c:v>2020 - Verbleib 
der Fahrzeuge</c:v>
                </c:pt>
                <c:pt idx="6">
                  <c:v>2021 - Herkunft 
der Fahrzeuge</c:v>
                </c:pt>
                <c:pt idx="7">
                  <c:v>2021 - Verbleib 
der Fahrzeuge</c:v>
                </c:pt>
              </c:strCache>
            </c:strRef>
          </c:cat>
          <c:val>
            <c:numRef>
              <c:f>Daten!$C$18:$J$18</c:f>
              <c:numCache>
                <c:formatCode>#,##0.00</c:formatCode>
                <c:ptCount val="8"/>
                <c:pt idx="1">
                  <c:v>0.44562299999999999</c:v>
                </c:pt>
                <c:pt idx="4">
                  <c:v>0.324216</c:v>
                </c:pt>
                <c:pt idx="6">
                  <c:v>8.0607999999999999E-2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04-49B7-894C-6CB2A05C266E}"/>
            </c:ext>
          </c:extLst>
        </c:ser>
        <c:ser>
          <c:idx val="9"/>
          <c:order val="9"/>
          <c:tx>
            <c:strRef>
              <c:f>Daten!$B$19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Daten!$C$9:$J$9</c:f>
              <c:strCache>
                <c:ptCount val="8"/>
                <c:pt idx="0">
                  <c:v>2019 - Herkunft 
der Fahrzeuge</c:v>
                </c:pt>
                <c:pt idx="1">
                  <c:v>2019 - Verbleib 
der Fahrzeuge</c:v>
                </c:pt>
                <c:pt idx="3">
                  <c:v>2020 - Herkunft 
der Fahrzeuge</c:v>
                </c:pt>
                <c:pt idx="4">
                  <c:v>2020 - Verbleib 
der Fahrzeuge</c:v>
                </c:pt>
                <c:pt idx="6">
                  <c:v>2021 - Herkunft 
der Fahrzeuge</c:v>
                </c:pt>
                <c:pt idx="7">
                  <c:v>2021 - Verbleib 
der Fahrzeuge</c:v>
                </c:pt>
              </c:strCache>
            </c:strRef>
          </c:cat>
          <c:val>
            <c:numRef>
              <c:f>Daten!$C$19:$J$19</c:f>
              <c:numCache>
                <c:formatCode>#,##0.00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3A-6343-4632-832D-5F00C1943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5064888"/>
        <c:axId val="445065280"/>
      </c:barChart>
      <c:catAx>
        <c:axId val="4450648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/>
            </a:pPr>
            <a:endParaRPr lang="de-DE"/>
          </a:p>
        </c:txPr>
        <c:crossAx val="445065280"/>
        <c:crosses val="autoZero"/>
        <c:auto val="1"/>
        <c:lblAlgn val="ctr"/>
        <c:lblOffset val="100"/>
        <c:noMultiLvlLbl val="0"/>
      </c:catAx>
      <c:valAx>
        <c:axId val="445065280"/>
        <c:scaling>
          <c:orientation val="minMax"/>
          <c:max val="55"/>
          <c:min val="45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Anzahl Fahrzeuge in Millionen</c:v>
                </c:pt>
              </c:strCache>
            </c:strRef>
          </c:tx>
          <c:layout>
            <c:manualLayout>
              <c:xMode val="edge"/>
              <c:yMode val="edge"/>
              <c:x val="3.8258714820201623E-3"/>
              <c:y val="0.10992083636426261"/>
            </c:manualLayout>
          </c:layout>
          <c:overlay val="0"/>
          <c:txPr>
            <a:bodyPr/>
            <a:lstStyle/>
            <a:p>
              <a:pPr>
                <a:defRPr sz="1400"/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4450648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1.2609957563394296E-2"/>
          <c:y val="0.57634148974573141"/>
          <c:w val="0.98739004243660566"/>
          <c:h val="0.20279602557340823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/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Meta Offc" panose="020B0604030101020102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26</xdr:row>
      <xdr:rowOff>0</xdr:rowOff>
    </xdr:from>
    <xdr:to>
      <xdr:col>12</xdr:col>
      <xdr:colOff>0</xdr:colOff>
      <xdr:row>26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9675" y="7162800"/>
          <a:ext cx="16440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2</xdr:row>
      <xdr:rowOff>20665</xdr:rowOff>
    </xdr:from>
    <xdr:to>
      <xdr:col>14</xdr:col>
      <xdr:colOff>1174750</xdr:colOff>
      <xdr:row>19</xdr:row>
      <xdr:rowOff>619124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327023</xdr:colOff>
      <xdr:row>17</xdr:row>
      <xdr:rowOff>1469178</xdr:rowOff>
    </xdr:from>
    <xdr:to>
      <xdr:col>14</xdr:col>
      <xdr:colOff>1074709</xdr:colOff>
      <xdr:row>18</xdr:row>
      <xdr:rowOff>150228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3422648" y="6260253"/>
          <a:ext cx="5214911" cy="24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en-US" sz="600">
              <a:solidFill>
                <a:srgbClr val="080808"/>
              </a:solidFill>
              <a:latin typeface="Meta Offc" panose="020B0604030101020102" pitchFamily="34" charset="0"/>
              <a:cs typeface="Meta Serif Offc" panose="02010504050101020102" pitchFamily="2" charset="0"/>
            </a:rPr>
            <a:t>Quellen: 1) Kraftfahrt-Bundesamt: a) Bestand an Kraftfahrzeugen und Kraftfahrzeuganhängern in den Jahren 1960 bis 2022 nach Fahrzeugklassen; 
b) Bestand an Lkw in den Jahren 2012 bis 2021 nach zulässiger Gesamtmasse; </a:t>
          </a:r>
        </a:p>
      </xdr:txBody>
    </xdr:sp>
    <xdr:clientData/>
  </xdr:twoCellAnchor>
  <xdr:twoCellAnchor editAs="absolute">
    <xdr:from>
      <xdr:col>0</xdr:col>
      <xdr:colOff>101876</xdr:colOff>
      <xdr:row>17</xdr:row>
      <xdr:rowOff>749904</xdr:rowOff>
    </xdr:from>
    <xdr:to>
      <xdr:col>4</xdr:col>
      <xdr:colOff>772353</xdr:colOff>
      <xdr:row>17</xdr:row>
      <xdr:rowOff>1151661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01876" y="5516733"/>
          <a:ext cx="1670602" cy="396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anose="020B0604030101020102" pitchFamily="34" charset="0"/>
              <a:cs typeface="Meta Serif Offc" panose="02010504050101020102" pitchFamily="2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166685</xdr:colOff>
      <xdr:row>0</xdr:row>
      <xdr:rowOff>247649</xdr:rowOff>
    </xdr:from>
    <xdr:to>
      <xdr:col>14</xdr:col>
      <xdr:colOff>983526</xdr:colOff>
      <xdr:row>1</xdr:row>
      <xdr:rowOff>347806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166685" y="247649"/>
          <a:ext cx="8381279" cy="35415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400" b="1">
              <a:solidFill>
                <a:srgbClr val="080808"/>
              </a:solidFill>
              <a:latin typeface="Meta Offc" panose="020B0604030101020102" pitchFamily="34" charset="0"/>
              <a:cs typeface="Meta Serif Offc" panose="02010504050101020102" pitchFamily="2" charset="0"/>
            </a:rPr>
            <a:pPr/>
            <a:t>Bilanzierung des Verbleibs über die Bestandsänderung von M1- und N1-Kfz in den Jahren 2019 bis 2021</a:t>
          </a:fld>
          <a:endParaRPr lang="de-DE" sz="14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 fLocksWithSheet="0"/>
  </xdr:twoCellAnchor>
  <xdr:twoCellAnchor>
    <xdr:from>
      <xdr:col>0</xdr:col>
      <xdr:colOff>166684</xdr:colOff>
      <xdr:row>1</xdr:row>
      <xdr:rowOff>322983</xdr:rowOff>
    </xdr:from>
    <xdr:to>
      <xdr:col>13</xdr:col>
      <xdr:colOff>744534</xdr:colOff>
      <xdr:row>2</xdr:row>
      <xdr:rowOff>22512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166684" y="576983"/>
          <a:ext cx="6705600" cy="27102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100" b="1">
              <a:solidFill>
                <a:srgbClr val="080808"/>
              </a:solidFill>
              <a:latin typeface="Meta Offc" panose="020B0604030101020102" pitchFamily="34" charset="0"/>
              <a:cs typeface="Meta Serif Offc" panose="02010504050101020102" pitchFamily="2" charset="0"/>
            </a:rPr>
            <a:pPr/>
            <a:t>Abschätzung des unbekannten Verbleibs von deutschen Gebraucht- und Altfahrzeugen</a:t>
          </a:fld>
          <a:endParaRPr lang="de-DE" sz="11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19652</xdr:colOff>
      <xdr:row>1</xdr:row>
      <xdr:rowOff>3483</xdr:rowOff>
    </xdr:from>
    <xdr:to>
      <xdr:col>14</xdr:col>
      <xdr:colOff>1238250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>
          <a:off x="241902" y="257483"/>
          <a:ext cx="8560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213195</xdr:colOff>
      <xdr:row>17</xdr:row>
      <xdr:rowOff>1445763</xdr:rowOff>
    </xdr:from>
    <xdr:to>
      <xdr:col>14</xdr:col>
      <xdr:colOff>1069819</xdr:colOff>
      <xdr:row>17</xdr:row>
      <xdr:rowOff>1450921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CxnSpPr/>
      </xdr:nvCxnSpPr>
      <xdr:spPr>
        <a:xfrm flipV="1">
          <a:off x="213195" y="6236838"/>
          <a:ext cx="8419474" cy="5158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/>
      </xdr:nvSpPr>
      <xdr:spPr>
        <a:xfrm>
          <a:off x="13110500" y="120319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anose="020B0604030101020102" pitchFamily="34" charset="0"/>
              <a:cs typeface="Meta Serif Offc" panose="02010504050101020102" pitchFamily="2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/>
      </xdr:nvSpPr>
      <xdr:spPr>
        <a:xfrm>
          <a:off x="13110500" y="120319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anose="020B0604030101020102" pitchFamily="34" charset="0"/>
              <a:cs typeface="Meta Serif Offc" panose="02010504050101020102" pitchFamily="2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217475</xdr:colOff>
      <xdr:row>16</xdr:row>
      <xdr:rowOff>174337</xdr:rowOff>
    </xdr:from>
    <xdr:to>
      <xdr:col>2</xdr:col>
      <xdr:colOff>42850</xdr:colOff>
      <xdr:row>16</xdr:row>
      <xdr:rowOff>325871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C4DB9470-C789-43D8-A21E-E11542FDA7B4}"/>
            </a:ext>
          </a:extLst>
        </xdr:cNvPr>
        <xdr:cNvSpPr/>
      </xdr:nvSpPr>
      <xdr:spPr>
        <a:xfrm>
          <a:off x="436550" y="4127212"/>
          <a:ext cx="206375" cy="151534"/>
        </a:xfrm>
        <a:prstGeom prst="rect">
          <a:avLst/>
        </a:prstGeom>
        <a:solidFill>
          <a:srgbClr val="FFFFFF"/>
        </a:solidFill>
        <a:ln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229033</xdr:colOff>
      <xdr:row>16</xdr:row>
      <xdr:rowOff>104920</xdr:rowOff>
    </xdr:from>
    <xdr:to>
      <xdr:col>2</xdr:col>
      <xdr:colOff>133062</xdr:colOff>
      <xdr:row>16</xdr:row>
      <xdr:rowOff>382732</xdr:rowOff>
    </xdr:to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FEB3D5BF-A575-4C83-BF15-8B70A9DF03B7}"/>
            </a:ext>
          </a:extLst>
        </xdr:cNvPr>
        <xdr:cNvSpPr txBox="1"/>
      </xdr:nvSpPr>
      <xdr:spPr>
        <a:xfrm>
          <a:off x="448108" y="4057795"/>
          <a:ext cx="285029" cy="277812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>
              <a:solidFill>
                <a:sysClr val="windowText" lastClr="000000"/>
              </a:solidFill>
              <a:latin typeface="Meta Offc" panose="020B0604030101020102" pitchFamily="34" charset="0"/>
              <a:cs typeface="Meta Serif Offc" panose="02010504050101020102" pitchFamily="2" charset="0"/>
            </a:rPr>
            <a:t>0</a:t>
          </a:r>
        </a:p>
      </xdr:txBody>
    </xdr:sp>
    <xdr:clientData/>
  </xdr:twoCellAnchor>
  <xdr:twoCellAnchor>
    <xdr:from>
      <xdr:col>10</xdr:col>
      <xdr:colOff>264854</xdr:colOff>
      <xdr:row>5</xdr:row>
      <xdr:rowOff>133351</xdr:rowOff>
    </xdr:from>
    <xdr:to>
      <xdr:col>10</xdr:col>
      <xdr:colOff>866229</xdr:colOff>
      <xdr:row>6</xdr:row>
      <xdr:rowOff>19051</xdr:rowOff>
    </xdr:to>
    <xdr:sp macro="" textlink="">
      <xdr:nvSpPr>
        <xdr:cNvPr id="24" name="Rechteck 23">
          <a:extLst>
            <a:ext uri="{FF2B5EF4-FFF2-40B4-BE49-F238E27FC236}">
              <a16:creationId xmlns:a16="http://schemas.microsoft.com/office/drawing/2014/main" id="{6F73FB68-6C36-4348-A8D5-93F9FCD17997}"/>
            </a:ext>
          </a:extLst>
        </xdr:cNvPr>
        <xdr:cNvSpPr/>
      </xdr:nvSpPr>
      <xdr:spPr>
        <a:xfrm>
          <a:off x="4411404" y="1504951"/>
          <a:ext cx="601375" cy="95250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2</xdr:col>
      <xdr:colOff>15730</xdr:colOff>
      <xdr:row>16</xdr:row>
      <xdr:rowOff>60037</xdr:rowOff>
    </xdr:from>
    <xdr:to>
      <xdr:col>2</xdr:col>
      <xdr:colOff>277668</xdr:colOff>
      <xdr:row>16</xdr:row>
      <xdr:rowOff>156874</xdr:rowOff>
    </xdr:to>
    <xdr:cxnSp macro="">
      <xdr:nvCxnSpPr>
        <xdr:cNvPr id="22" name="Gerader Verbinder 21">
          <a:extLst>
            <a:ext uri="{FF2B5EF4-FFF2-40B4-BE49-F238E27FC236}">
              <a16:creationId xmlns:a16="http://schemas.microsoft.com/office/drawing/2014/main" id="{2A9B374A-F3C9-4589-937F-39D4F1BD089C}"/>
            </a:ext>
          </a:extLst>
        </xdr:cNvPr>
        <xdr:cNvCxnSpPr/>
      </xdr:nvCxnSpPr>
      <xdr:spPr>
        <a:xfrm flipV="1">
          <a:off x="615805" y="4012912"/>
          <a:ext cx="261938" cy="96837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17322</xdr:colOff>
      <xdr:row>16</xdr:row>
      <xdr:rowOff>127433</xdr:rowOff>
    </xdr:from>
    <xdr:to>
      <xdr:col>2</xdr:col>
      <xdr:colOff>279260</xdr:colOff>
      <xdr:row>16</xdr:row>
      <xdr:rowOff>221961</xdr:rowOff>
    </xdr:to>
    <xdr:cxnSp macro="">
      <xdr:nvCxnSpPr>
        <xdr:cNvPr id="23" name="Gerader Verbinder 22">
          <a:extLst>
            <a:ext uri="{FF2B5EF4-FFF2-40B4-BE49-F238E27FC236}">
              <a16:creationId xmlns:a16="http://schemas.microsoft.com/office/drawing/2014/main" id="{E53930FA-B802-4619-812D-E8292B6DBFE0}"/>
            </a:ext>
          </a:extLst>
        </xdr:cNvPr>
        <xdr:cNvCxnSpPr/>
      </xdr:nvCxnSpPr>
      <xdr:spPr>
        <a:xfrm flipV="1">
          <a:off x="617397" y="4080308"/>
          <a:ext cx="261938" cy="94528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7399</xdr:colOff>
      <xdr:row>16</xdr:row>
      <xdr:rowOff>756804</xdr:rowOff>
    </xdr:from>
    <xdr:to>
      <xdr:col>14</xdr:col>
      <xdr:colOff>1086273</xdr:colOff>
      <xdr:row>16</xdr:row>
      <xdr:rowOff>761962</xdr:rowOff>
    </xdr:to>
    <xdr:cxnSp macro="">
      <xdr:nvCxnSpPr>
        <xdr:cNvPr id="32" name="Gerade Verbindung 9">
          <a:extLst>
            <a:ext uri="{FF2B5EF4-FFF2-40B4-BE49-F238E27FC236}">
              <a16:creationId xmlns:a16="http://schemas.microsoft.com/office/drawing/2014/main" id="{BD57275A-7203-457C-929A-AD29F6288A85}"/>
            </a:ext>
          </a:extLst>
        </xdr:cNvPr>
        <xdr:cNvCxnSpPr/>
      </xdr:nvCxnSpPr>
      <xdr:spPr>
        <a:xfrm flipV="1">
          <a:off x="229649" y="4677929"/>
          <a:ext cx="8421062" cy="5158"/>
        </a:xfrm>
        <a:prstGeom prst="line">
          <a:avLst/>
        </a:prstGeom>
        <a:ln w="3175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9</xdr:col>
      <xdr:colOff>88897</xdr:colOff>
      <xdr:row>18</xdr:row>
      <xdr:rowOff>125926</xdr:rowOff>
    </xdr:from>
    <xdr:to>
      <xdr:col>14</xdr:col>
      <xdr:colOff>1074709</xdr:colOff>
      <xdr:row>18</xdr:row>
      <xdr:rowOff>365466</xdr:rowOff>
    </xdr:to>
    <xdr:sp macro="" textlink="Daten!F3">
      <xdr:nvSpPr>
        <xdr:cNvPr id="33" name="Textfeld 32">
          <a:extLst>
            <a:ext uri="{FF2B5EF4-FFF2-40B4-BE49-F238E27FC236}">
              <a16:creationId xmlns:a16="http://schemas.microsoft.com/office/drawing/2014/main" id="{8711DE3F-AF16-40DC-B18E-404BFB6C0C4C}"/>
            </a:ext>
          </a:extLst>
        </xdr:cNvPr>
        <xdr:cNvSpPr txBox="1"/>
      </xdr:nvSpPr>
      <xdr:spPr>
        <a:xfrm>
          <a:off x="4117972" y="6479101"/>
          <a:ext cx="4519587" cy="23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05B5A5E4-A5B8-450A-A884-9382C185325C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r"/>
            <a:t>c) Neuzulassungen von Kraftfahrzeugen und Kraftfahrzeuganhängern in den Jahren 1960 bis 2021 nach Fahrzeugklassen; 
d) Neuzulassungen von Lkw in den Jahren 2011 bis 2021 nach zulässiger Gesamtmasse;</a:t>
          </a:fld>
          <a:endParaRPr lang="de-DE" sz="60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10</xdr:col>
      <xdr:colOff>350835</xdr:colOff>
      <xdr:row>18</xdr:row>
      <xdr:rowOff>341164</xdr:rowOff>
    </xdr:from>
    <xdr:to>
      <xdr:col>14</xdr:col>
      <xdr:colOff>1074709</xdr:colOff>
      <xdr:row>18</xdr:row>
      <xdr:rowOff>593981</xdr:rowOff>
    </xdr:to>
    <xdr:sp macro="" textlink="Daten!G3">
      <xdr:nvSpPr>
        <xdr:cNvPr id="34" name="Textfeld 33">
          <a:extLst>
            <a:ext uri="{FF2B5EF4-FFF2-40B4-BE49-F238E27FC236}">
              <a16:creationId xmlns:a16="http://schemas.microsoft.com/office/drawing/2014/main" id="{CCA79613-965F-4C6A-96CB-8E39CF93015E}"/>
            </a:ext>
          </a:extLst>
        </xdr:cNvPr>
        <xdr:cNvSpPr txBox="1"/>
      </xdr:nvSpPr>
      <xdr:spPr>
        <a:xfrm>
          <a:off x="4494210" y="6694339"/>
          <a:ext cx="4143349" cy="252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BA8DD41C-7454-4485-870E-EB13D37F78AD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r"/>
            <a:t>e) Bewirtschaftungszahlen zu den Meldungen der anderen EU-Staaten gemäß der Richtlinie 1999/37/EG für 2018 (Wiederanmeldungen im EU-Ausland). Für 2019 Stand: 22.5.2020, für 2020 Stand: 18.3.2022, für 2021: 11.4.2023.</a:t>
          </a:fld>
          <a:endParaRPr lang="de-DE" sz="60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12</xdr:col>
      <xdr:colOff>485772</xdr:colOff>
      <xdr:row>18</xdr:row>
      <xdr:rowOff>569679</xdr:rowOff>
    </xdr:from>
    <xdr:to>
      <xdr:col>14</xdr:col>
      <xdr:colOff>1074709</xdr:colOff>
      <xdr:row>19</xdr:row>
      <xdr:rowOff>144632</xdr:rowOff>
    </xdr:to>
    <xdr:sp macro="" textlink="Daten!H3">
      <xdr:nvSpPr>
        <xdr:cNvPr id="35" name="Textfeld 34">
          <a:extLst>
            <a:ext uri="{FF2B5EF4-FFF2-40B4-BE49-F238E27FC236}">
              <a16:creationId xmlns:a16="http://schemas.microsoft.com/office/drawing/2014/main" id="{0F1EF5CB-6BC4-46ED-9662-D8220614534F}"/>
            </a:ext>
          </a:extLst>
        </xdr:cNvPr>
        <xdr:cNvSpPr txBox="1"/>
      </xdr:nvSpPr>
      <xdr:spPr>
        <a:xfrm>
          <a:off x="5676897" y="6922854"/>
          <a:ext cx="2960662" cy="241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EB748F6-DA55-42B6-861F-0A5DB33EC4E0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r"/>
            <a:t>f)  Information über Arbeitsgänge zur erstmaligen Zulassung von gebrauchten Pkw und Lkw aus dem Ausland im Jahr 2020, Stand 16.6.2022, und für 2021, Stand 13.7.2023.</a:t>
          </a:fld>
          <a:endParaRPr lang="de-DE" sz="60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10</xdr:col>
      <xdr:colOff>349250</xdr:colOff>
      <xdr:row>19</xdr:row>
      <xdr:rowOff>120330</xdr:rowOff>
    </xdr:from>
    <xdr:to>
      <xdr:col>14</xdr:col>
      <xdr:colOff>1074709</xdr:colOff>
      <xdr:row>19</xdr:row>
      <xdr:rowOff>362034</xdr:rowOff>
    </xdr:to>
    <xdr:sp macro="" textlink="Daten!I3">
      <xdr:nvSpPr>
        <xdr:cNvPr id="36" name="Textfeld 35">
          <a:extLst>
            <a:ext uri="{FF2B5EF4-FFF2-40B4-BE49-F238E27FC236}">
              <a16:creationId xmlns:a16="http://schemas.microsoft.com/office/drawing/2014/main" id="{8716F295-EDD4-4BD0-A325-AA418E8ECCB4}"/>
            </a:ext>
          </a:extLst>
        </xdr:cNvPr>
        <xdr:cNvSpPr txBox="1"/>
      </xdr:nvSpPr>
      <xdr:spPr>
        <a:xfrm>
          <a:off x="4492625" y="7140255"/>
          <a:ext cx="4144934" cy="2417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5232DDF4-047F-4D24-8A9D-3327C583C598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r"/>
            <a:t>2) Statistisches Bundesamt, a) Außenhandelsstatistik 2019, 2020 und 2021, 8-Steller, Gebrauchtfahrzeugexport und -import aus und nach Deutschland (11 bzw. 14 Warennummern); </a:t>
          </a:fld>
          <a:endParaRPr lang="de-DE" sz="60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2</xdr:col>
      <xdr:colOff>39691</xdr:colOff>
      <xdr:row>2</xdr:row>
      <xdr:rowOff>31750</xdr:rowOff>
    </xdr:from>
    <xdr:to>
      <xdr:col>6</xdr:col>
      <xdr:colOff>325438</xdr:colOff>
      <xdr:row>3</xdr:row>
      <xdr:rowOff>21989</xdr:rowOff>
    </xdr:to>
    <xdr:sp macro="" textlink="Daten!B5">
      <xdr:nvSpPr>
        <xdr:cNvPr id="31" name="Textfeld 1">
          <a:extLst>
            <a:ext uri="{FF2B5EF4-FFF2-40B4-BE49-F238E27FC236}">
              <a16:creationId xmlns:a16="http://schemas.microsoft.com/office/drawing/2014/main" id="{BB00B31E-E23F-4761-AD22-098B6966BF1B}"/>
            </a:ext>
          </a:extLst>
        </xdr:cNvPr>
        <xdr:cNvSpPr txBox="1"/>
      </xdr:nvSpPr>
      <xdr:spPr>
        <a:xfrm>
          <a:off x="642941" y="857250"/>
          <a:ext cx="1730372" cy="228364"/>
        </a:xfrm>
        <a:prstGeom prst="rect">
          <a:avLst/>
        </a:prstGeom>
        <a:solidFill>
          <a:sysClr val="window" lastClr="FFFFFF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fld id="{6EF1D1E4-5CED-47FA-8FD0-D25EF3DA2A9B}" type="TxLink">
            <a:rPr lang="en-US" sz="900" b="1" i="0" u="none" strike="noStrike">
              <a:solidFill>
                <a:sysClr val="windowText" lastClr="000000"/>
              </a:solidFill>
              <a:latin typeface="Meta Offc" panose="020B0604030101020102" pitchFamily="34" charset="0"/>
              <a:ea typeface="Cambria"/>
            </a:rPr>
            <a:pPr algn="l"/>
            <a:t>Anzahl Fahrzeuge in Millionen</a:t>
          </a:fld>
          <a:endParaRPr lang="de-DE" sz="1000" b="1">
            <a:solidFill>
              <a:sysClr val="windowText" lastClr="000000"/>
            </a:solidFill>
            <a:latin typeface="Meta Offc" panose="020B0604030101020102" pitchFamily="34" charset="0"/>
          </a:endParaRPr>
        </a:p>
      </xdr:txBody>
    </xdr:sp>
    <xdr:clientData/>
  </xdr:twoCellAnchor>
  <xdr:twoCellAnchor editAs="absolute">
    <xdr:from>
      <xdr:col>10</xdr:col>
      <xdr:colOff>95250</xdr:colOff>
      <xdr:row>19</xdr:row>
      <xdr:rowOff>337733</xdr:rowOff>
    </xdr:from>
    <xdr:to>
      <xdr:col>14</xdr:col>
      <xdr:colOff>1074709</xdr:colOff>
      <xdr:row>20</xdr:row>
      <xdr:rowOff>15010</xdr:rowOff>
    </xdr:to>
    <xdr:sp macro="" textlink="Daten!J3">
      <xdr:nvSpPr>
        <xdr:cNvPr id="37" name="Textfeld 36">
          <a:extLst>
            <a:ext uri="{FF2B5EF4-FFF2-40B4-BE49-F238E27FC236}">
              <a16:creationId xmlns:a16="http://schemas.microsoft.com/office/drawing/2014/main" id="{35B452DF-A18E-4821-A8DA-7E1539FE9B2A}"/>
            </a:ext>
          </a:extLst>
        </xdr:cNvPr>
        <xdr:cNvSpPr txBox="1"/>
      </xdr:nvSpPr>
      <xdr:spPr>
        <a:xfrm>
          <a:off x="4238625" y="7357658"/>
          <a:ext cx="4398934" cy="296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8DD7F4AE-6011-4DFA-B64E-AC0F0FC211AE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r"/>
            <a:t>b) Tabelle 14 der Erhebung über die Abfallentsorgung in den Jahren 2019, 2020 und 2021, Wiesbaden, 2021, 2022 und 2023.
3) Für 2019 und 2020: Eigene Zuschätzungen.</a:t>
          </a:fld>
          <a:endParaRPr lang="de-DE" sz="60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13</xdr:col>
      <xdr:colOff>1238250</xdr:colOff>
      <xdr:row>4</xdr:row>
      <xdr:rowOff>69850</xdr:rowOff>
    </xdr:from>
    <xdr:to>
      <xdr:col>14</xdr:col>
      <xdr:colOff>406400</xdr:colOff>
      <xdr:row>4</xdr:row>
      <xdr:rowOff>69850</xdr:rowOff>
    </xdr:to>
    <xdr:cxnSp macro="">
      <xdr:nvCxnSpPr>
        <xdr:cNvPr id="21" name="Gerader Verbinder 20">
          <a:extLst>
            <a:ext uri="{FF2B5EF4-FFF2-40B4-BE49-F238E27FC236}">
              <a16:creationId xmlns:a16="http://schemas.microsoft.com/office/drawing/2014/main" id="{D592994A-5E6A-4ADA-BE44-DBED358FA5B7}"/>
            </a:ext>
          </a:extLst>
        </xdr:cNvPr>
        <xdr:cNvCxnSpPr/>
      </xdr:nvCxnSpPr>
      <xdr:spPr>
        <a:xfrm>
          <a:off x="7366000" y="1346200"/>
          <a:ext cx="609600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0.16545</cdr:x>
      <cdr:y>0.03914</cdr:y>
    </cdr:from>
    <cdr:to>
      <cdr:x>0.57123</cdr:x>
      <cdr:y>0.08266</cdr:y>
    </cdr:to>
    <cdr:sp macro="" textlink="">
      <cdr:nvSpPr>
        <cdr:cNvPr id="7" name="Textfeld 6">
          <a:extLst xmlns:a="http://schemas.openxmlformats.org/drawingml/2006/main">
            <a:ext uri="{FF2B5EF4-FFF2-40B4-BE49-F238E27FC236}">
              <a16:creationId xmlns:a16="http://schemas.microsoft.com/office/drawing/2014/main" id="{F46737ED-DF4A-4BED-AA48-D42F97B0C108}"/>
            </a:ext>
          </a:extLst>
        </cdr:cNvPr>
        <cdr:cNvSpPr txBox="1"/>
      </cdr:nvSpPr>
      <cdr:spPr>
        <a:xfrm xmlns:a="http://schemas.openxmlformats.org/drawingml/2006/main">
          <a:off x="1439518" y="246034"/>
          <a:ext cx="3530638" cy="273624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050" b="1">
              <a:solidFill>
                <a:srgbClr val="FFFFFF"/>
              </a:solidFill>
              <a:latin typeface="Meta Offc" panose="020B0604030101020102" pitchFamily="34" charset="0"/>
            </a:rPr>
            <a:t>Bilanzdifferenz ≈ Abschätzung für unbekannten Verbleib</a:t>
          </a:r>
        </a:p>
      </cdr:txBody>
    </cdr:sp>
  </cdr:relSizeAnchor>
  <cdr:relSizeAnchor xmlns:cdr="http://schemas.openxmlformats.org/drawingml/2006/chartDrawing">
    <cdr:from>
      <cdr:x>0.27654</cdr:x>
      <cdr:y>0.08266</cdr:y>
    </cdr:from>
    <cdr:to>
      <cdr:x>0.36834</cdr:x>
      <cdr:y>0.11178</cdr:y>
    </cdr:to>
    <cdr:cxnSp macro="">
      <cdr:nvCxnSpPr>
        <cdr:cNvPr id="9" name="Gerader Verbinder 8">
          <a:extLst xmlns:a="http://schemas.openxmlformats.org/drawingml/2006/main">
            <a:ext uri="{FF2B5EF4-FFF2-40B4-BE49-F238E27FC236}">
              <a16:creationId xmlns:a16="http://schemas.microsoft.com/office/drawing/2014/main" id="{4D3D36DD-379A-49CD-90A6-FCCC1DD56F31}"/>
            </a:ext>
          </a:extLst>
        </cdr:cNvPr>
        <cdr:cNvCxnSpPr>
          <a:stCxn xmlns:a="http://schemas.openxmlformats.org/drawingml/2006/main" id="7" idx="2"/>
        </cdr:cNvCxnSpPr>
      </cdr:nvCxnSpPr>
      <cdr:spPr>
        <a:xfrm xmlns:a="http://schemas.openxmlformats.org/drawingml/2006/main" flipH="1">
          <a:off x="2407893" y="562287"/>
          <a:ext cx="799278" cy="198098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0000"/>
          </a:solidFill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0.47197</cdr:x>
      <cdr:y>0.07853</cdr:y>
    </cdr:from>
    <cdr:to>
      <cdr:x>0.5369</cdr:x>
      <cdr:y>0.09218</cdr:y>
    </cdr:to>
    <cdr:cxnSp macro="">
      <cdr:nvCxnSpPr>
        <cdr:cNvPr id="11" name="Gerader Verbinder 10">
          <a:extLst xmlns:a="http://schemas.openxmlformats.org/drawingml/2006/main">
            <a:ext uri="{FF2B5EF4-FFF2-40B4-BE49-F238E27FC236}">
              <a16:creationId xmlns:a16="http://schemas.microsoft.com/office/drawing/2014/main" id="{DD1DC2E7-B7D6-4055-8964-7EBC9F2F1687}"/>
            </a:ext>
          </a:extLst>
        </cdr:cNvPr>
        <cdr:cNvCxnSpPr/>
      </cdr:nvCxnSpPr>
      <cdr:spPr>
        <a:xfrm xmlns:a="http://schemas.openxmlformats.org/drawingml/2006/main">
          <a:off x="4109487" y="534193"/>
          <a:ext cx="565356" cy="92842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0000"/>
          </a:solidFill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0.16041</cdr:x>
      <cdr:y>0.1047</cdr:y>
    </cdr:from>
    <cdr:to>
      <cdr:x>0.23009</cdr:x>
      <cdr:y>0.12538</cdr:y>
    </cdr:to>
    <cdr:sp macro="" textlink="">
      <cdr:nvSpPr>
        <cdr:cNvPr id="2" name="Rechteck 1">
          <a:extLst xmlns:a="http://schemas.openxmlformats.org/drawingml/2006/main">
            <a:ext uri="{FF2B5EF4-FFF2-40B4-BE49-F238E27FC236}">
              <a16:creationId xmlns:a16="http://schemas.microsoft.com/office/drawing/2014/main" id="{C55C69FE-83B6-4207-A08D-FC5ED635BBFC}"/>
            </a:ext>
          </a:extLst>
        </cdr:cNvPr>
        <cdr:cNvSpPr/>
      </cdr:nvSpPr>
      <cdr:spPr>
        <a:xfrm xmlns:a="http://schemas.openxmlformats.org/drawingml/2006/main">
          <a:off x="1396717" y="712229"/>
          <a:ext cx="606710" cy="140674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0.61758</cdr:x>
      <cdr:y>0.03827</cdr:y>
    </cdr:from>
    <cdr:to>
      <cdr:x>0.78486</cdr:x>
      <cdr:y>0.14725</cdr:y>
    </cdr:to>
    <cdr:sp macro="" textlink="">
      <cdr:nvSpPr>
        <cdr:cNvPr id="20" name="Textfeld 1">
          <a:extLst xmlns:a="http://schemas.openxmlformats.org/drawingml/2006/main">
            <a:ext uri="{FF2B5EF4-FFF2-40B4-BE49-F238E27FC236}">
              <a16:creationId xmlns:a16="http://schemas.microsoft.com/office/drawing/2014/main" id="{BE1310ED-C7DF-4CD5-BDCB-94628E08C1D8}"/>
            </a:ext>
          </a:extLst>
        </cdr:cNvPr>
        <cdr:cNvSpPr txBox="1"/>
      </cdr:nvSpPr>
      <cdr:spPr>
        <a:xfrm xmlns:a="http://schemas.openxmlformats.org/drawingml/2006/main">
          <a:off x="5377295" y="260350"/>
          <a:ext cx="1456548" cy="741335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1000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+mn-cs"/>
            </a:rPr>
            <a:t>Bilanzdifferenz: </a:t>
          </a:r>
          <a:br>
            <a:rPr lang="de-DE" sz="1000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+mn-cs"/>
            </a:rPr>
          </a:br>
          <a:r>
            <a:rPr lang="de-DE" sz="1000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+mn-cs"/>
            </a:rPr>
            <a:t>Mehr Fahrzeugverbleib belegt, als Fahrzeuge angefallen sind.</a:t>
          </a:r>
          <a:endParaRPr lang="de-DE" sz="1000">
            <a:solidFill>
              <a:srgbClr val="FFFFFF"/>
            </a:solidFill>
            <a:effectLst/>
            <a:latin typeface="Meta Offc" panose="020B0604030101020102" pitchFamily="34" charset="0"/>
          </a:endParaRPr>
        </a:p>
      </cdr:txBody>
    </cdr:sp>
  </cdr:relSizeAnchor>
  <cdr:relSizeAnchor xmlns:cdr="http://schemas.openxmlformats.org/drawingml/2006/chartDrawing">
    <cdr:from>
      <cdr:x>0.7931</cdr:x>
      <cdr:y>0.04333</cdr:y>
    </cdr:from>
    <cdr:to>
      <cdr:x>0.8544</cdr:x>
      <cdr:y>0.08575</cdr:y>
    </cdr:to>
    <cdr:sp macro="" textlink="">
      <cdr:nvSpPr>
        <cdr:cNvPr id="23" name="Ellipse 22">
          <a:extLst xmlns:a="http://schemas.openxmlformats.org/drawingml/2006/main">
            <a:ext uri="{FF2B5EF4-FFF2-40B4-BE49-F238E27FC236}">
              <a16:creationId xmlns:a16="http://schemas.microsoft.com/office/drawing/2014/main" id="{91E5425C-4049-4689-864F-9082EFF050F1}"/>
            </a:ext>
          </a:extLst>
        </cdr:cNvPr>
        <cdr:cNvSpPr/>
      </cdr:nvSpPr>
      <cdr:spPr>
        <a:xfrm xmlns:a="http://schemas.openxmlformats.org/drawingml/2006/main">
          <a:off x="6905565" y="294769"/>
          <a:ext cx="533744" cy="28855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0.84878</cdr:x>
      <cdr:y>0.19967</cdr:y>
    </cdr:from>
    <cdr:to>
      <cdr:x>0.87957</cdr:x>
      <cdr:y>0.24555</cdr:y>
    </cdr:to>
    <cdr:sp macro="" textlink="">
      <cdr:nvSpPr>
        <cdr:cNvPr id="12" name="Textfeld 20">
          <a:extLst xmlns:a="http://schemas.openxmlformats.org/drawingml/2006/main">
            <a:ext uri="{FF2B5EF4-FFF2-40B4-BE49-F238E27FC236}">
              <a16:creationId xmlns:a16="http://schemas.microsoft.com/office/drawing/2014/main" id="{5B9E9CDA-4D0C-4AD5-B483-25FDD2A9364C}"/>
            </a:ext>
          </a:extLst>
        </cdr:cNvPr>
        <cdr:cNvSpPr txBox="1"/>
      </cdr:nvSpPr>
      <cdr:spPr>
        <a:xfrm xmlns:a="http://schemas.openxmlformats.org/drawingml/2006/main">
          <a:off x="7385050" y="1355725"/>
          <a:ext cx="267830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400" b="1">
              <a:solidFill>
                <a:schemeClr val="accent2"/>
              </a:solidFill>
            </a:rPr>
            <a:t>?</a:t>
          </a:r>
        </a:p>
      </cdr:txBody>
    </cdr:sp>
  </cdr:relSizeAnchor>
  <cdr:relSizeAnchor xmlns:cdr="http://schemas.openxmlformats.org/drawingml/2006/chartDrawing">
    <cdr:from>
      <cdr:x>0.96373</cdr:x>
      <cdr:y>0.18144</cdr:y>
    </cdr:from>
    <cdr:to>
      <cdr:x>0.99451</cdr:x>
      <cdr:y>0.22731</cdr:y>
    </cdr:to>
    <cdr:sp macro="" textlink="">
      <cdr:nvSpPr>
        <cdr:cNvPr id="13" name="Textfeld 26">
          <a:extLst xmlns:a="http://schemas.openxmlformats.org/drawingml/2006/main">
            <a:ext uri="{FF2B5EF4-FFF2-40B4-BE49-F238E27FC236}">
              <a16:creationId xmlns:a16="http://schemas.microsoft.com/office/drawing/2014/main" id="{C5F36977-2689-4BB3-9F04-DA34E0FCE66E}"/>
            </a:ext>
          </a:extLst>
        </cdr:cNvPr>
        <cdr:cNvSpPr txBox="1"/>
      </cdr:nvSpPr>
      <cdr:spPr>
        <a:xfrm xmlns:a="http://schemas.openxmlformats.org/drawingml/2006/main">
          <a:off x="8385175" y="1231900"/>
          <a:ext cx="267830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400" b="1">
              <a:solidFill>
                <a:schemeClr val="accent3">
                  <a:lumMod val="40000"/>
                  <a:lumOff val="60000"/>
                </a:schemeClr>
              </a:solidFill>
            </a:rPr>
            <a:t>?</a:t>
          </a:r>
        </a:p>
      </cdr:txBody>
    </cdr:sp>
  </cdr:relSizeAnchor>
  <cdr:relSizeAnchor xmlns:cdr="http://schemas.openxmlformats.org/drawingml/2006/chartDrawing">
    <cdr:from>
      <cdr:x>0.84295</cdr:x>
      <cdr:y>0.22326</cdr:y>
    </cdr:from>
    <cdr:to>
      <cdr:x>0.85707</cdr:x>
      <cdr:y>0.22326</cdr:y>
    </cdr:to>
    <cdr:cxnSp macro="">
      <cdr:nvCxnSpPr>
        <cdr:cNvPr id="14" name="Gerader Verbinder 13">
          <a:extLst xmlns:a="http://schemas.openxmlformats.org/drawingml/2006/main">
            <a:ext uri="{FF2B5EF4-FFF2-40B4-BE49-F238E27FC236}">
              <a16:creationId xmlns:a16="http://schemas.microsoft.com/office/drawing/2014/main" id="{1998AFF0-076B-4960-AF8F-DDA71C028695}"/>
            </a:ext>
          </a:extLst>
        </cdr:cNvPr>
        <cdr:cNvCxnSpPr/>
      </cdr:nvCxnSpPr>
      <cdr:spPr>
        <a:xfrm xmlns:a="http://schemas.openxmlformats.org/drawingml/2006/main">
          <a:off x="7334250" y="1515837"/>
          <a:ext cx="122918" cy="0"/>
        </a:xfrm>
        <a:prstGeom xmlns:a="http://schemas.openxmlformats.org/drawingml/2006/main" prst="line">
          <a:avLst/>
        </a:prstGeom>
        <a:ln xmlns:a="http://schemas.openxmlformats.org/drawingml/2006/main" w="44450"/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0.95675</cdr:x>
      <cdr:y>0.20335</cdr:y>
    </cdr:from>
    <cdr:to>
      <cdr:x>0.97082</cdr:x>
      <cdr:y>0.20335</cdr:y>
    </cdr:to>
    <cdr:cxnSp macro="">
      <cdr:nvCxnSpPr>
        <cdr:cNvPr id="15" name="Gerader Verbinder 14">
          <a:extLst xmlns:a="http://schemas.openxmlformats.org/drawingml/2006/main">
            <a:ext uri="{FF2B5EF4-FFF2-40B4-BE49-F238E27FC236}">
              <a16:creationId xmlns:a16="http://schemas.microsoft.com/office/drawing/2014/main" id="{C95518AB-9C89-421E-9C45-2D2848658E54}"/>
            </a:ext>
          </a:extLst>
        </cdr:cNvPr>
        <cdr:cNvCxnSpPr/>
      </cdr:nvCxnSpPr>
      <cdr:spPr>
        <a:xfrm xmlns:a="http://schemas.openxmlformats.org/drawingml/2006/main">
          <a:off x="8330472" y="1383266"/>
          <a:ext cx="122554" cy="0"/>
        </a:xfrm>
        <a:prstGeom xmlns:a="http://schemas.openxmlformats.org/drawingml/2006/main" prst="line">
          <a:avLst/>
        </a:prstGeom>
        <a:ln xmlns:a="http://schemas.openxmlformats.org/drawingml/2006/main" w="44450">
          <a:solidFill>
            <a:schemeClr val="accent3">
              <a:lumMod val="40000"/>
              <a:lumOff val="60000"/>
            </a:schemeClr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0.75642</cdr:x>
      <cdr:y>0.05857</cdr:y>
    </cdr:from>
    <cdr:to>
      <cdr:x>0.79288</cdr:x>
      <cdr:y>0.06044</cdr:y>
    </cdr:to>
    <cdr:cxnSp macro="">
      <cdr:nvCxnSpPr>
        <cdr:cNvPr id="10" name="Gerader Verbinder 9">
          <a:extLst xmlns:a="http://schemas.openxmlformats.org/drawingml/2006/main">
            <a:ext uri="{FF2B5EF4-FFF2-40B4-BE49-F238E27FC236}">
              <a16:creationId xmlns:a16="http://schemas.microsoft.com/office/drawing/2014/main" id="{4C453BB0-D2A6-4742-A341-268DA4646F64}"/>
            </a:ext>
          </a:extLst>
        </cdr:cNvPr>
        <cdr:cNvCxnSpPr/>
      </cdr:nvCxnSpPr>
      <cdr:spPr>
        <a:xfrm xmlns:a="http://schemas.openxmlformats.org/drawingml/2006/main" flipV="1">
          <a:off x="6586193" y="398436"/>
          <a:ext cx="317500" cy="12699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0000"/>
          </a:solidFill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t/Fachthemen/03_Altfahrzeuge/04_Berichte/02_Berichte_zudenQuoten_AZ30353_1/2023_06_ErlassBMUV_Quoten2021/04_Exporte/VerbleibsbilanzFahrzeuge&#220;berBestands&#228;nderung-2021_2023-10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rberechnung"/>
      <sheetName val="Daten"/>
      <sheetName val="Diagramm"/>
    </sheetNames>
    <sheetDataSet>
      <sheetData sheetId="0">
        <row r="9">
          <cell r="D9">
            <v>49711902</v>
          </cell>
          <cell r="E9">
            <v>50459502</v>
          </cell>
          <cell r="F9">
            <v>51129454</v>
          </cell>
        </row>
        <row r="10">
          <cell r="D10">
            <v>50459502</v>
          </cell>
          <cell r="E10">
            <v>51129454</v>
          </cell>
          <cell r="F10">
            <v>51559476</v>
          </cell>
        </row>
        <row r="11">
          <cell r="D11">
            <v>3904386</v>
          </cell>
          <cell r="E11">
            <v>3177258</v>
          </cell>
          <cell r="F11">
            <v>2879874</v>
          </cell>
        </row>
        <row r="12">
          <cell r="D12">
            <v>260349</v>
          </cell>
          <cell r="E12">
            <v>443702</v>
          </cell>
          <cell r="F12">
            <v>387068</v>
          </cell>
        </row>
        <row r="13">
          <cell r="D13">
            <v>2510246</v>
          </cell>
          <cell r="E13">
            <v>2220748</v>
          </cell>
          <cell r="F13">
            <v>2520755</v>
          </cell>
        </row>
        <row r="14">
          <cell r="D14">
            <v>461266</v>
          </cell>
          <cell r="E14">
            <v>406044</v>
          </cell>
          <cell r="F14">
            <v>396773</v>
          </cell>
        </row>
        <row r="15">
          <cell r="D15">
            <v>445623</v>
          </cell>
          <cell r="E15">
            <v>324216</v>
          </cell>
          <cell r="F15">
            <v>-80608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ba.de/DE/Statistik/Fahrzeuge/Neuzulassungen/FahrzeugklassenAufbauarten/2021/2021_n_fzkl_zeitreihen.html?nn=3524574&amp;fromStatistic=3524574&amp;yearFilter=2021&amp;fromStatistic=3524574&amp;yearFilter=2021" TargetMode="External"/><Relationship Id="rId2" Type="http://schemas.openxmlformats.org/officeDocument/2006/relationships/hyperlink" Target="https://www.kba.de/DE/Statistik/Fahrzeuge/Bestand/Groessenklassen/2021/2021_b_groessenklassen_zeitreihen.html?nn=3524630&amp;fromStatistic=3524630&amp;yearFilter=2021&amp;fromStatistic=3524630&amp;yearFilter=2021" TargetMode="External"/><Relationship Id="rId1" Type="http://schemas.openxmlformats.org/officeDocument/2006/relationships/hyperlink" Target="https://www.kba.de/DE/Statistik/Fahrzeuge/Bestand/FahrzeugklassenAufbauarten/2022/b_fzkl_zeitreihen.html?nn=3524712&amp;fromStatistic=3524712&amp;yearFilter=2022&amp;fromStatistic=3524712&amp;yearFilter=2022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kba.de/DE/Statistik/Fahrzeuge/Neuzulassungen/Groessenklassen/2020/2020_n_grossenklassen_zeitreihen.html?nn=3534098&amp;fromStatistic=3534098&amp;yearFilter=2020&amp;fromStatistic=3534098&amp;yearFilter=202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B5:F28"/>
  <sheetViews>
    <sheetView workbookViewId="0"/>
  </sheetViews>
  <sheetFormatPr baseColWidth="10" defaultRowHeight="12.75" x14ac:dyDescent="0.2"/>
  <cols>
    <col min="2" max="2" width="28.7109375" customWidth="1"/>
    <col min="3" max="3" width="12.140625" customWidth="1"/>
    <col min="4" max="5" width="12.42578125" customWidth="1"/>
    <col min="6" max="6" width="29.42578125" customWidth="1"/>
  </cols>
  <sheetData>
    <row r="5" spans="2:6" ht="38.25" x14ac:dyDescent="0.2">
      <c r="B5" s="35" t="s">
        <v>36</v>
      </c>
      <c r="C5" s="36"/>
      <c r="D5" s="36"/>
      <c r="E5" s="36"/>
      <c r="F5" s="36"/>
    </row>
    <row r="8" spans="2:6" ht="30" x14ac:dyDescent="0.2">
      <c r="B8" s="27" t="s">
        <v>10</v>
      </c>
      <c r="C8" s="28">
        <v>2018</v>
      </c>
      <c r="D8" s="28">
        <v>2019</v>
      </c>
      <c r="E8" s="28">
        <v>2020</v>
      </c>
      <c r="F8" s="27" t="s">
        <v>11</v>
      </c>
    </row>
    <row r="9" spans="2:6" ht="25.5" x14ac:dyDescent="0.2">
      <c r="B9" s="29" t="s">
        <v>12</v>
      </c>
      <c r="C9" s="30">
        <v>48975114</v>
      </c>
      <c r="D9" s="30">
        <v>49711902</v>
      </c>
      <c r="E9" s="30">
        <v>50459502</v>
      </c>
      <c r="F9" s="31" t="s">
        <v>13</v>
      </c>
    </row>
    <row r="10" spans="2:6" ht="27.75" x14ac:dyDescent="0.2">
      <c r="B10" s="29" t="s">
        <v>14</v>
      </c>
      <c r="C10" s="30">
        <v>49711902</v>
      </c>
      <c r="D10" s="30">
        <v>50459502</v>
      </c>
      <c r="E10" s="30">
        <v>51129454</v>
      </c>
      <c r="F10" s="31" t="s">
        <v>15</v>
      </c>
    </row>
    <row r="11" spans="2:6" ht="25.5" x14ac:dyDescent="0.2">
      <c r="B11" s="29" t="s">
        <v>16</v>
      </c>
      <c r="C11" s="30">
        <v>3714064</v>
      </c>
      <c r="D11" s="30">
        <v>3904386</v>
      </c>
      <c r="E11" s="30">
        <v>3177258</v>
      </c>
      <c r="F11" s="31" t="s">
        <v>17</v>
      </c>
    </row>
    <row r="12" spans="2:6" ht="76.5" x14ac:dyDescent="0.2">
      <c r="B12" s="29" t="s">
        <v>18</v>
      </c>
      <c r="C12" s="30">
        <v>257166</v>
      </c>
      <c r="D12" s="30">
        <v>260349</v>
      </c>
      <c r="E12" s="30">
        <f>414358+29344</f>
        <v>443702</v>
      </c>
      <c r="F12" s="31" t="s">
        <v>54</v>
      </c>
    </row>
    <row r="13" spans="2:6" ht="89.25" x14ac:dyDescent="0.2">
      <c r="B13" s="40" t="s">
        <v>21</v>
      </c>
      <c r="C13" s="30">
        <v>2427832</v>
      </c>
      <c r="D13" s="41">
        <v>2510246</v>
      </c>
      <c r="E13" s="30">
        <v>2220748</v>
      </c>
      <c r="F13" s="31" t="s">
        <v>37</v>
      </c>
    </row>
    <row r="14" spans="2:6" ht="25.5" x14ac:dyDescent="0.2">
      <c r="B14" s="32" t="s">
        <v>19</v>
      </c>
      <c r="C14" s="30">
        <v>560455</v>
      </c>
      <c r="D14" s="30">
        <v>461266</v>
      </c>
      <c r="E14" s="30">
        <v>406044</v>
      </c>
      <c r="F14" s="31" t="s">
        <v>20</v>
      </c>
    </row>
    <row r="15" spans="2:6" ht="25.5" x14ac:dyDescent="0.2">
      <c r="B15" s="33" t="s">
        <v>22</v>
      </c>
      <c r="C15" s="34">
        <f>C9-C10+C11+C12-C13-C14</f>
        <v>246155</v>
      </c>
      <c r="D15" s="34">
        <f>D9-D10+D11+D12-D13-D14</f>
        <v>445623</v>
      </c>
      <c r="E15" s="34">
        <f>E9-E10+E11+E12-E13-E14</f>
        <v>324216</v>
      </c>
      <c r="F15" s="33" t="s">
        <v>38</v>
      </c>
    </row>
    <row r="18" spans="2:6" x14ac:dyDescent="0.2">
      <c r="B18" s="37" t="s">
        <v>23</v>
      </c>
      <c r="C18" s="42"/>
      <c r="F18" s="43"/>
    </row>
    <row r="19" spans="2:6" x14ac:dyDescent="0.2">
      <c r="B19" s="38" t="s">
        <v>24</v>
      </c>
      <c r="C19" s="42" t="s">
        <v>40</v>
      </c>
      <c r="F19" s="43" t="s">
        <v>39</v>
      </c>
    </row>
    <row r="20" spans="2:6" x14ac:dyDescent="0.2">
      <c r="B20" s="38"/>
      <c r="C20" t="s">
        <v>42</v>
      </c>
      <c r="F20" s="43" t="s">
        <v>41</v>
      </c>
    </row>
    <row r="21" spans="2:6" x14ac:dyDescent="0.2">
      <c r="B21" s="39"/>
      <c r="C21" s="42"/>
      <c r="F21" s="43"/>
    </row>
    <row r="22" spans="2:6" x14ac:dyDescent="0.2">
      <c r="B22" s="38" t="s">
        <v>25</v>
      </c>
      <c r="C22" s="42" t="s">
        <v>44</v>
      </c>
      <c r="F22" s="43" t="s">
        <v>43</v>
      </c>
    </row>
    <row r="23" spans="2:6" x14ac:dyDescent="0.2">
      <c r="B23" s="39"/>
      <c r="C23" s="42" t="s">
        <v>46</v>
      </c>
      <c r="F23" s="43" t="s">
        <v>45</v>
      </c>
    </row>
    <row r="24" spans="2:6" x14ac:dyDescent="0.2">
      <c r="B24" s="38" t="s">
        <v>26</v>
      </c>
      <c r="C24" s="38" t="s">
        <v>47</v>
      </c>
    </row>
    <row r="25" spans="2:6" x14ac:dyDescent="0.2">
      <c r="B25" s="38" t="s">
        <v>27</v>
      </c>
      <c r="C25" s="38" t="s">
        <v>48</v>
      </c>
    </row>
    <row r="26" spans="2:6" x14ac:dyDescent="0.2">
      <c r="B26" s="38" t="s">
        <v>28</v>
      </c>
      <c r="C26" s="38" t="s">
        <v>49</v>
      </c>
    </row>
    <row r="27" spans="2:6" x14ac:dyDescent="0.2">
      <c r="B27" s="38" t="s">
        <v>29</v>
      </c>
      <c r="C27" s="38" t="s">
        <v>50</v>
      </c>
    </row>
    <row r="28" spans="2:6" x14ac:dyDescent="0.2">
      <c r="B28" s="38" t="s">
        <v>55</v>
      </c>
      <c r="C28" s="38" t="s">
        <v>56</v>
      </c>
    </row>
  </sheetData>
  <hyperlinks>
    <hyperlink ref="F19" r:id="rId1" xr:uid="{AF48C738-DC78-41F8-90CD-0812C2AE060A}"/>
    <hyperlink ref="F20" r:id="rId2" xr:uid="{7C397026-EA76-435E-9464-ABC08E94ADC5}"/>
    <hyperlink ref="F22" r:id="rId3" xr:uid="{27487337-69AB-4FD9-8C8F-4BCC2C9A647C}"/>
    <hyperlink ref="F23" r:id="rId4" xr:uid="{5FE3CC51-96BF-463C-9A60-B9B25542F67B}"/>
  </hyperlinks>
  <pageMargins left="0.7" right="0.7" top="0.78740157499999996" bottom="0.78740157499999996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26"/>
  <sheetViews>
    <sheetView showGridLines="0" workbookViewId="0">
      <selection activeCell="C19" sqref="C19"/>
    </sheetView>
  </sheetViews>
  <sheetFormatPr baseColWidth="10" defaultRowHeight="12.75" x14ac:dyDescent="0.2"/>
  <cols>
    <col min="1" max="1" width="18" style="5" bestFit="1" customWidth="1"/>
    <col min="2" max="2" width="34.42578125" style="5" customWidth="1"/>
    <col min="3" max="5" width="16.7109375" style="5" customWidth="1"/>
    <col min="6" max="9" width="26.42578125" style="5" customWidth="1"/>
    <col min="10" max="10" width="23" style="5" customWidth="1"/>
    <col min="11" max="12" width="16.7109375" style="5" customWidth="1"/>
    <col min="13" max="16" width="6" style="4" customWidth="1"/>
    <col min="17" max="16384" width="11.42578125" style="5"/>
  </cols>
  <sheetData>
    <row r="1" spans="1:27" ht="15.95" customHeight="1" x14ac:dyDescent="0.2">
      <c r="A1" s="17" t="s">
        <v>1</v>
      </c>
      <c r="B1" s="66" t="s">
        <v>64</v>
      </c>
      <c r="C1" s="67"/>
      <c r="D1" s="67"/>
      <c r="E1" s="68"/>
    </row>
    <row r="2" spans="1:27" ht="15.95" customHeight="1" x14ac:dyDescent="0.2">
      <c r="A2" s="17" t="s">
        <v>2</v>
      </c>
      <c r="B2" s="69" t="s">
        <v>65</v>
      </c>
      <c r="C2" s="70"/>
      <c r="D2" s="70"/>
      <c r="E2" s="71"/>
      <c r="F2" s="4" t="s">
        <v>57</v>
      </c>
      <c r="G2" s="4" t="s">
        <v>59</v>
      </c>
      <c r="H2" s="4" t="s">
        <v>60</v>
      </c>
      <c r="I2" s="4" t="s">
        <v>61</v>
      </c>
      <c r="J2" s="5" t="s">
        <v>69</v>
      </c>
    </row>
    <row r="3" spans="1:27" ht="133.5" customHeight="1" x14ac:dyDescent="0.2">
      <c r="A3" s="17" t="s">
        <v>0</v>
      </c>
      <c r="B3" s="66" t="s">
        <v>58</v>
      </c>
      <c r="C3" s="67"/>
      <c r="D3" s="67"/>
      <c r="E3" s="68"/>
      <c r="F3" s="44" t="s">
        <v>62</v>
      </c>
      <c r="G3" s="44" t="s">
        <v>66</v>
      </c>
      <c r="H3" s="44" t="s">
        <v>67</v>
      </c>
      <c r="I3" s="44" t="s">
        <v>70</v>
      </c>
      <c r="J3" s="57" t="s">
        <v>68</v>
      </c>
      <c r="AA3" s="5" t="str">
        <f>"Quelle: "&amp;Daten!B3</f>
        <v xml:space="preserve">Quelle: Quellen: 1) Kraftfahrt-Bundesamt: a) Bestand an Kraftfahrzeugen und Kraftfahrzeuganhängern in den Jahren 1960 bis 2022 nach Fahrzeugklassen; 
b) Bestand an Lkw in den Jahren 2012 bis 2021 nach zulässiger Gesamtmasse; </v>
      </c>
    </row>
    <row r="4" spans="1:27" x14ac:dyDescent="0.2">
      <c r="A4" s="17" t="s">
        <v>3</v>
      </c>
      <c r="B4" s="69"/>
      <c r="C4" s="70"/>
      <c r="D4" s="70"/>
      <c r="E4" s="71"/>
    </row>
    <row r="5" spans="1:27" x14ac:dyDescent="0.2">
      <c r="A5" s="17" t="s">
        <v>8</v>
      </c>
      <c r="B5" s="69" t="s">
        <v>35</v>
      </c>
      <c r="C5" s="70"/>
      <c r="D5" s="70"/>
      <c r="E5" s="71"/>
    </row>
    <row r="6" spans="1:27" x14ac:dyDescent="0.2">
      <c r="A6" s="18" t="s">
        <v>9</v>
      </c>
      <c r="B6" s="63"/>
      <c r="C6" s="64"/>
      <c r="D6" s="64"/>
      <c r="E6" s="65"/>
    </row>
    <row r="8" spans="1:27" x14ac:dyDescent="0.2">
      <c r="A8" s="6"/>
      <c r="B8" s="6"/>
      <c r="C8" s="4"/>
      <c r="D8" s="7"/>
      <c r="E8" s="7"/>
      <c r="F8" s="7"/>
      <c r="G8" s="7"/>
      <c r="H8" s="7"/>
      <c r="I8" s="7"/>
      <c r="J8" s="7"/>
      <c r="K8" s="7"/>
      <c r="L8" s="7"/>
    </row>
    <row r="9" spans="1:27" ht="24" x14ac:dyDescent="0.2">
      <c r="A9" s="4"/>
      <c r="B9" s="24"/>
      <c r="C9" s="25" t="s">
        <v>51</v>
      </c>
      <c r="D9" s="25" t="s">
        <v>63</v>
      </c>
      <c r="E9" s="25"/>
      <c r="F9" s="25" t="s">
        <v>52</v>
      </c>
      <c r="G9" s="25" t="s">
        <v>53</v>
      </c>
      <c r="H9" s="25"/>
      <c r="I9" s="25" t="s">
        <v>71</v>
      </c>
      <c r="J9" s="25" t="s">
        <v>72</v>
      </c>
      <c r="K9" s="25"/>
      <c r="L9" s="26"/>
      <c r="M9" s="8"/>
      <c r="N9" s="8"/>
      <c r="O9" s="8"/>
      <c r="P9" s="8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x14ac:dyDescent="0.2">
      <c r="A10" s="4"/>
      <c r="B10" s="10" t="s">
        <v>30</v>
      </c>
      <c r="C10" s="11">
        <f>[1]Vorberechnung!$D9/1000000</f>
        <v>49.711902000000002</v>
      </c>
      <c r="D10" s="11"/>
      <c r="E10" s="11"/>
      <c r="F10" s="11">
        <f>[1]Vorberechnung!E9/1000000</f>
        <v>50.459502000000001</v>
      </c>
      <c r="G10" s="11"/>
      <c r="H10" s="11"/>
      <c r="I10" s="11">
        <f>[1]Vorberechnung!F9/1000000</f>
        <v>51.129454000000003</v>
      </c>
      <c r="J10" s="11"/>
      <c r="K10" s="11"/>
      <c r="L10" s="12"/>
    </row>
    <row r="11" spans="1:27" ht="18.75" customHeight="1" x14ac:dyDescent="0.2">
      <c r="A11" s="13"/>
      <c r="B11" s="14" t="s">
        <v>31</v>
      </c>
      <c r="C11" s="15"/>
      <c r="D11" s="15">
        <f>[1]Vorberechnung!$D10/1000000</f>
        <v>50.459502000000001</v>
      </c>
      <c r="E11" s="15"/>
      <c r="F11" s="15"/>
      <c r="G11" s="15">
        <f>[1]Vorberechnung!E10/1000000</f>
        <v>51.129454000000003</v>
      </c>
      <c r="H11" s="15"/>
      <c r="I11" s="15"/>
      <c r="J11" s="15">
        <f>[1]Vorberechnung!F10/1000000</f>
        <v>51.559475999999997</v>
      </c>
      <c r="K11" s="15"/>
      <c r="L11" s="16"/>
    </row>
    <row r="12" spans="1:27" ht="18.75" customHeight="1" x14ac:dyDescent="0.2">
      <c r="A12" s="13"/>
      <c r="B12" s="10" t="s">
        <v>32</v>
      </c>
      <c r="C12" s="11">
        <f>[1]Vorberechnung!$D11/1000000</f>
        <v>3.9043860000000001</v>
      </c>
      <c r="D12" s="11"/>
      <c r="E12" s="11"/>
      <c r="F12" s="11">
        <f>[1]Vorberechnung!E11/1000000</f>
        <v>3.1772580000000001</v>
      </c>
      <c r="G12" s="11"/>
      <c r="H12" s="11"/>
      <c r="I12" s="11">
        <f>[1]Vorberechnung!F11/1000000</f>
        <v>2.879874</v>
      </c>
      <c r="J12" s="11"/>
      <c r="K12" s="11"/>
      <c r="L12" s="12"/>
    </row>
    <row r="13" spans="1:27" ht="18.75" customHeight="1" x14ac:dyDescent="0.2">
      <c r="A13" s="13"/>
      <c r="B13" s="14" t="s">
        <v>33</v>
      </c>
      <c r="C13" s="15">
        <f>[1]Vorberechnung!$D12/1000000</f>
        <v>0.260349</v>
      </c>
      <c r="D13" s="15"/>
      <c r="E13" s="15"/>
      <c r="F13" s="15">
        <f>[1]Vorberechnung!E12/1000000</f>
        <v>0.44370199999999999</v>
      </c>
      <c r="G13" s="15"/>
      <c r="H13" s="15"/>
      <c r="I13" s="15">
        <f>[1]Vorberechnung!F12/1000000</f>
        <v>0.38706800000000002</v>
      </c>
      <c r="J13" s="15"/>
      <c r="K13" s="15"/>
      <c r="L13" s="16"/>
    </row>
    <row r="14" spans="1:27" ht="24" x14ac:dyDescent="0.2">
      <c r="A14" s="13"/>
      <c r="B14" s="58" t="s">
        <v>73</v>
      </c>
      <c r="C14" s="11"/>
      <c r="D14" s="11">
        <f>[1]Vorberechnung!$D13/1000000</f>
        <v>2.510246</v>
      </c>
      <c r="E14" s="11"/>
      <c r="F14" s="11"/>
      <c r="G14" s="11">
        <f>[1]Vorberechnung!E13/1000000</f>
        <v>2.2207479999999999</v>
      </c>
      <c r="H14" s="11"/>
      <c r="I14" s="11"/>
      <c r="J14" s="11">
        <f>[1]Vorberechnung!F13/1000000</f>
        <v>2.5207549999999999</v>
      </c>
      <c r="K14" s="11"/>
      <c r="L14" s="12"/>
    </row>
    <row r="15" spans="1:27" ht="18.75" customHeight="1" x14ac:dyDescent="0.2">
      <c r="A15" s="13"/>
      <c r="B15" s="14" t="s">
        <v>34</v>
      </c>
      <c r="C15" s="15"/>
      <c r="D15" s="15">
        <f>[1]Vorberechnung!$D14/1000000</f>
        <v>0.46126600000000001</v>
      </c>
      <c r="E15" s="15"/>
      <c r="F15" s="15"/>
      <c r="G15" s="15">
        <f>[1]Vorberechnung!E14/1000000</f>
        <v>0.40604400000000002</v>
      </c>
      <c r="H15" s="15"/>
      <c r="I15" s="15"/>
      <c r="J15" s="15">
        <f>[1]Vorberechnung!F14/1000000</f>
        <v>0.39677299999999999</v>
      </c>
      <c r="K15" s="15"/>
      <c r="L15" s="16"/>
    </row>
    <row r="16" spans="1:27" ht="24" x14ac:dyDescent="0.2">
      <c r="A16" s="13"/>
      <c r="B16" s="58" t="s">
        <v>74</v>
      </c>
      <c r="C16" s="11"/>
      <c r="D16" s="11"/>
      <c r="E16" s="11"/>
      <c r="F16" s="11"/>
      <c r="G16" s="11"/>
      <c r="H16" s="11"/>
      <c r="I16" s="59">
        <v>0.15</v>
      </c>
      <c r="J16" s="59"/>
      <c r="K16" s="11"/>
      <c r="L16" s="12"/>
    </row>
    <row r="17" spans="1:12" ht="24" x14ac:dyDescent="0.2">
      <c r="A17" s="13"/>
      <c r="B17" s="60" t="s">
        <v>75</v>
      </c>
      <c r="C17" s="15"/>
      <c r="D17" s="15"/>
      <c r="E17" s="15"/>
      <c r="F17" s="15"/>
      <c r="G17" s="15"/>
      <c r="H17" s="15"/>
      <c r="I17" s="61"/>
      <c r="J17" s="61">
        <f>I16</f>
        <v>0.15</v>
      </c>
      <c r="K17" s="15"/>
      <c r="L17" s="16"/>
    </row>
    <row r="18" spans="1:12" ht="18.75" customHeight="1" x14ac:dyDescent="0.2">
      <c r="A18" s="13"/>
      <c r="B18" s="10" t="s">
        <v>76</v>
      </c>
      <c r="C18" s="11"/>
      <c r="D18" s="11">
        <f>[1]Vorberechnung!$D15/1000000</f>
        <v>0.44562299999999999</v>
      </c>
      <c r="E18" s="11"/>
      <c r="F18" s="11"/>
      <c r="G18" s="11">
        <f>[1]Vorberechnung!E15/1000000</f>
        <v>0.324216</v>
      </c>
      <c r="H18" s="11"/>
      <c r="I18" s="11">
        <f>-[1]Vorberechnung!F15/1000000</f>
        <v>8.0607999999999999E-2</v>
      </c>
      <c r="J18" s="11"/>
      <c r="K18" s="11"/>
      <c r="L18" s="12"/>
    </row>
    <row r="19" spans="1:12" ht="18.75" customHeight="1" x14ac:dyDescent="0.2">
      <c r="A19" s="13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6"/>
    </row>
    <row r="20" spans="1:12" ht="18.75" customHeight="1" x14ac:dyDescent="0.2">
      <c r="A20" s="13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2"/>
    </row>
    <row r="21" spans="1:12" ht="18.75" customHeight="1" x14ac:dyDescent="0.2">
      <c r="A21" s="13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</row>
    <row r="22" spans="1:12" ht="18.75" customHeight="1" x14ac:dyDescent="0.2">
      <c r="A22" s="13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2"/>
    </row>
    <row r="23" spans="1:12" ht="18.75" customHeight="1" x14ac:dyDescent="0.2">
      <c r="A23" s="13"/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6"/>
    </row>
    <row r="24" spans="1:12" ht="18.75" customHeight="1" x14ac:dyDescent="0.2">
      <c r="A24" s="4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2"/>
    </row>
    <row r="25" spans="1:12" x14ac:dyDescent="0.2"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6"/>
    </row>
    <row r="26" spans="1:12" x14ac:dyDescent="0.2"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2"/>
    </row>
  </sheetData>
  <sheetProtection selectLockedCells="1"/>
  <mergeCells count="6">
    <mergeCell ref="B6:E6"/>
    <mergeCell ref="B1:E1"/>
    <mergeCell ref="B2:E2"/>
    <mergeCell ref="B3:E3"/>
    <mergeCell ref="B4:E4"/>
    <mergeCell ref="B5:E5"/>
  </mergeCells>
  <phoneticPr fontId="19" type="noConversion"/>
  <conditionalFormatting sqref="M9:AA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  <pageSetUpPr fitToPage="1"/>
  </sheetPr>
  <dimension ref="A1:Y35"/>
  <sheetViews>
    <sheetView showGridLines="0" tabSelected="1" zoomScaleNormal="100" workbookViewId="0">
      <selection sqref="A1:O21"/>
    </sheetView>
  </sheetViews>
  <sheetFormatPr baseColWidth="10" defaultRowHeight="12" x14ac:dyDescent="0.2"/>
  <cols>
    <col min="1" max="1" width="3.28515625" style="56" customWidth="1"/>
    <col min="2" max="2" width="5.7109375" style="45" customWidth="1"/>
    <col min="3" max="3" width="4.28515625" style="45" customWidth="1"/>
    <col min="4" max="4" width="1.7109375" style="45" customWidth="1"/>
    <col min="5" max="5" width="14" style="45" customWidth="1"/>
    <col min="6" max="6" width="1.7109375" style="45" customWidth="1"/>
    <col min="7" max="7" width="14" style="45" customWidth="1"/>
    <col min="8" max="8" width="1.7109375" style="45" customWidth="1"/>
    <col min="9" max="9" width="14" style="45" customWidth="1"/>
    <col min="10" max="10" width="1.7109375" style="45" customWidth="1"/>
    <col min="11" max="11" width="14" style="45" customWidth="1"/>
    <col min="12" max="12" width="1.7109375" style="45" customWidth="1"/>
    <col min="13" max="13" width="14" style="45" customWidth="1"/>
    <col min="14" max="15" width="21.5703125" style="45" customWidth="1"/>
    <col min="16" max="16" width="15.140625" style="45" customWidth="1"/>
    <col min="17" max="17" width="2.5703125" style="46" customWidth="1"/>
    <col min="18" max="20" width="11.7109375" style="46" customWidth="1"/>
    <col min="21" max="21" width="4" style="46" customWidth="1"/>
    <col min="22" max="23" width="11.7109375" style="46" customWidth="1"/>
    <col min="24" max="24" width="19.140625" style="46" customWidth="1"/>
    <col min="25" max="25" width="2.5703125" style="46" customWidth="1"/>
    <col min="26" max="16384" width="11.42578125" style="46"/>
  </cols>
  <sheetData>
    <row r="1" spans="1:25" ht="20.25" customHeight="1" x14ac:dyDescent="0.2">
      <c r="A1" s="76"/>
    </row>
    <row r="2" spans="1:25" ht="45" customHeight="1" x14ac:dyDescent="0.2">
      <c r="A2" s="7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Q2" s="72" t="s">
        <v>7</v>
      </c>
      <c r="R2" s="73"/>
      <c r="S2" s="73"/>
      <c r="T2" s="73"/>
      <c r="U2" s="73"/>
      <c r="V2" s="73"/>
      <c r="W2" s="73"/>
      <c r="X2" s="73"/>
      <c r="Y2" s="74"/>
    </row>
    <row r="3" spans="1:25" ht="18.75" customHeight="1" x14ac:dyDescent="0.2">
      <c r="A3" s="7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Q3" s="47"/>
      <c r="R3" s="22"/>
      <c r="S3" s="22"/>
      <c r="T3" s="22"/>
      <c r="U3" s="22"/>
      <c r="V3" s="22"/>
      <c r="W3" s="22"/>
      <c r="X3" s="22"/>
      <c r="Y3" s="48"/>
    </row>
    <row r="4" spans="1:25" ht="15.95" customHeight="1" x14ac:dyDescent="0.2">
      <c r="A4" s="7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Q4" s="47"/>
      <c r="R4" s="22"/>
      <c r="S4" s="22"/>
      <c r="T4" s="22"/>
      <c r="U4" s="22"/>
      <c r="V4" s="22"/>
      <c r="W4" s="22"/>
      <c r="X4" s="22"/>
      <c r="Y4" s="48"/>
    </row>
    <row r="5" spans="1:25" ht="7.5" customHeight="1" x14ac:dyDescent="0.2">
      <c r="A5" s="7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Q5" s="49"/>
      <c r="R5" s="23"/>
      <c r="S5" s="23"/>
      <c r="T5" s="23"/>
      <c r="U5" s="23"/>
      <c r="V5" s="23"/>
      <c r="W5" s="23"/>
      <c r="X5" s="23"/>
      <c r="Y5" s="50"/>
    </row>
    <row r="6" spans="1:25" ht="16.5" customHeight="1" x14ac:dyDescent="0.2">
      <c r="A6" s="76"/>
      <c r="C6" s="2"/>
      <c r="Q6" s="49"/>
      <c r="R6" s="23"/>
      <c r="S6" s="23"/>
      <c r="T6" s="23"/>
      <c r="U6" s="23"/>
      <c r="V6" s="23"/>
      <c r="W6" s="23"/>
      <c r="X6" s="23"/>
      <c r="Y6" s="50"/>
    </row>
    <row r="7" spans="1:25" ht="16.5" customHeight="1" x14ac:dyDescent="0.2">
      <c r="A7" s="76"/>
      <c r="C7" s="2"/>
      <c r="Q7" s="49"/>
      <c r="R7" s="23"/>
      <c r="S7" s="23"/>
      <c r="T7" s="23"/>
      <c r="U7" s="23"/>
      <c r="V7" s="23"/>
      <c r="W7" s="23"/>
      <c r="X7" s="23"/>
      <c r="Y7" s="50"/>
    </row>
    <row r="8" spans="1:25" ht="16.5" customHeight="1" x14ac:dyDescent="0.2">
      <c r="A8" s="76"/>
      <c r="C8" s="2"/>
      <c r="Q8" s="49"/>
      <c r="R8" s="23"/>
      <c r="S8" s="23"/>
      <c r="T8" s="23"/>
      <c r="U8" s="23"/>
      <c r="V8" s="23"/>
      <c r="W8" s="23"/>
      <c r="X8" s="23"/>
      <c r="Y8" s="50"/>
    </row>
    <row r="9" spans="1:25" ht="16.5" customHeight="1" x14ac:dyDescent="0.2">
      <c r="A9" s="76"/>
      <c r="C9" s="2"/>
      <c r="Q9" s="49"/>
      <c r="R9" s="23"/>
      <c r="S9" s="23"/>
      <c r="T9" s="23"/>
      <c r="U9" s="23"/>
      <c r="V9" s="23"/>
      <c r="W9" s="23"/>
      <c r="X9" s="23"/>
      <c r="Y9" s="50"/>
    </row>
    <row r="10" spans="1:25" ht="16.5" customHeight="1" x14ac:dyDescent="0.2">
      <c r="A10" s="76"/>
      <c r="C10" s="2"/>
      <c r="Q10" s="49"/>
      <c r="R10" s="23"/>
      <c r="S10" s="23"/>
      <c r="T10" s="23"/>
      <c r="U10" s="23"/>
      <c r="V10" s="23"/>
      <c r="W10" s="23"/>
      <c r="X10" s="23"/>
      <c r="Y10" s="50"/>
    </row>
    <row r="11" spans="1:25" ht="16.5" customHeight="1" x14ac:dyDescent="0.2">
      <c r="A11" s="76"/>
      <c r="C11" s="2"/>
      <c r="Q11" s="49"/>
      <c r="R11" s="23" t="s">
        <v>4</v>
      </c>
      <c r="S11" s="23"/>
      <c r="T11" s="23"/>
      <c r="U11" s="23"/>
      <c r="V11" s="23"/>
      <c r="W11" s="23"/>
      <c r="X11" s="23"/>
      <c r="Y11" s="50"/>
    </row>
    <row r="12" spans="1:25" ht="16.5" customHeight="1" x14ac:dyDescent="0.2">
      <c r="A12" s="76"/>
      <c r="C12" s="2"/>
      <c r="Q12" s="49"/>
      <c r="R12" s="23"/>
      <c r="S12" s="23"/>
      <c r="T12" s="23"/>
      <c r="U12" s="23"/>
      <c r="V12" s="23"/>
      <c r="W12" s="23"/>
      <c r="X12" s="23"/>
      <c r="Y12" s="50"/>
    </row>
    <row r="13" spans="1:25" ht="17.25" customHeight="1" x14ac:dyDescent="0.2">
      <c r="A13" s="76"/>
      <c r="C13" s="2"/>
      <c r="Q13" s="49"/>
      <c r="R13" s="23" t="s">
        <v>5</v>
      </c>
      <c r="S13" s="23"/>
      <c r="T13" s="23"/>
      <c r="U13" s="23"/>
      <c r="V13" s="23"/>
      <c r="W13" s="23"/>
      <c r="X13" s="23"/>
      <c r="Y13" s="50"/>
    </row>
    <row r="14" spans="1:25" ht="16.5" customHeight="1" x14ac:dyDescent="0.2">
      <c r="A14" s="76"/>
      <c r="C14" s="2"/>
      <c r="Q14" s="49"/>
      <c r="R14" s="23"/>
      <c r="S14" s="23"/>
      <c r="T14" s="23"/>
      <c r="U14" s="23"/>
      <c r="V14" s="23"/>
      <c r="W14" s="23"/>
      <c r="X14" s="23"/>
      <c r="Y14" s="50"/>
    </row>
    <row r="15" spans="1:25" ht="16.5" customHeight="1" x14ac:dyDescent="0.2">
      <c r="A15" s="76"/>
      <c r="B15" s="21"/>
      <c r="C15" s="19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49"/>
      <c r="R15" s="23"/>
      <c r="S15" s="23" t="s">
        <v>6</v>
      </c>
      <c r="T15" s="23"/>
      <c r="U15" s="23"/>
      <c r="V15" s="23" t="s">
        <v>6</v>
      </c>
      <c r="W15" s="23"/>
      <c r="X15" s="23"/>
      <c r="Y15" s="50"/>
    </row>
    <row r="16" spans="1:25" ht="38.25" customHeight="1" x14ac:dyDescent="0.2">
      <c r="A16" s="76"/>
      <c r="B16" s="21"/>
      <c r="C16" s="19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49"/>
      <c r="R16" s="23"/>
      <c r="S16" s="23"/>
      <c r="T16" s="23"/>
      <c r="U16" s="23"/>
      <c r="V16" s="23"/>
      <c r="W16" s="23"/>
      <c r="X16" s="23"/>
      <c r="Y16" s="50"/>
    </row>
    <row r="17" spans="1:25" ht="66" customHeight="1" x14ac:dyDescent="0.2">
      <c r="A17" s="76"/>
      <c r="B17" s="21"/>
      <c r="C17" s="19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49"/>
      <c r="R17" s="23"/>
      <c r="S17" s="23"/>
      <c r="T17" s="23"/>
      <c r="U17" s="23"/>
      <c r="V17" s="23"/>
      <c r="W17" s="23"/>
      <c r="X17" s="23"/>
      <c r="Y17" s="50"/>
    </row>
    <row r="18" spans="1:25" ht="123" customHeight="1" x14ac:dyDescent="0.2">
      <c r="A18" s="76"/>
      <c r="B18" s="21"/>
      <c r="C18" s="19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49"/>
      <c r="R18" s="23"/>
      <c r="S18" s="23"/>
      <c r="T18" s="23"/>
      <c r="U18" s="23"/>
      <c r="V18" s="23"/>
      <c r="W18" s="23"/>
      <c r="X18" s="23"/>
      <c r="Y18" s="50"/>
    </row>
    <row r="19" spans="1:25" s="45" customFormat="1" ht="52.5" customHeight="1" x14ac:dyDescent="0.2">
      <c r="A19" s="76"/>
      <c r="B19" s="51"/>
      <c r="C19" s="2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21"/>
      <c r="P19" s="21"/>
      <c r="Q19" s="49"/>
      <c r="R19" s="23"/>
      <c r="S19" s="23"/>
      <c r="T19" s="23"/>
      <c r="U19" s="23"/>
      <c r="V19" s="23"/>
      <c r="W19" s="23"/>
      <c r="X19" s="23"/>
      <c r="Y19" s="50"/>
    </row>
    <row r="20" spans="1:25" ht="48.75" customHeight="1" x14ac:dyDescent="0.2">
      <c r="A20" s="76"/>
      <c r="B20" s="51"/>
      <c r="C20" s="20"/>
      <c r="D20" s="51"/>
      <c r="E20" s="75"/>
      <c r="F20" s="51"/>
      <c r="G20" s="75"/>
      <c r="H20" s="51"/>
      <c r="I20" s="75"/>
      <c r="J20" s="51"/>
      <c r="K20" s="75"/>
      <c r="L20" s="51"/>
      <c r="M20" s="75"/>
      <c r="N20" s="51"/>
      <c r="O20" s="21"/>
      <c r="P20" s="21"/>
    </row>
    <row r="21" spans="1:25" ht="5.25" customHeight="1" x14ac:dyDescent="0.2">
      <c r="A21" s="76"/>
      <c r="B21" s="51"/>
      <c r="C21" s="20"/>
      <c r="D21" s="51"/>
      <c r="E21" s="75"/>
      <c r="F21" s="51"/>
      <c r="G21" s="75"/>
      <c r="H21" s="51"/>
      <c r="I21" s="75"/>
      <c r="J21" s="51"/>
      <c r="K21" s="75"/>
      <c r="L21" s="51"/>
      <c r="M21" s="75"/>
      <c r="N21" s="51"/>
      <c r="O21" s="21"/>
      <c r="P21" s="21"/>
    </row>
    <row r="22" spans="1:25" ht="6.75" customHeight="1" x14ac:dyDescent="0.2">
      <c r="B22" s="51"/>
      <c r="C22" s="20"/>
      <c r="D22" s="51"/>
      <c r="E22" s="52"/>
      <c r="F22" s="51"/>
      <c r="G22" s="52"/>
      <c r="H22" s="51"/>
      <c r="I22" s="52"/>
      <c r="J22" s="51"/>
      <c r="K22" s="52"/>
      <c r="L22" s="51"/>
      <c r="M22" s="52"/>
      <c r="N22" s="51"/>
      <c r="O22" s="21"/>
      <c r="P22" s="21"/>
    </row>
    <row r="23" spans="1:25" ht="15.75" customHeight="1" x14ac:dyDescent="0.2">
      <c r="B23" s="51"/>
      <c r="C23" s="20"/>
      <c r="D23" s="51"/>
      <c r="E23" s="75"/>
      <c r="F23" s="51"/>
      <c r="G23" s="75"/>
      <c r="H23" s="51"/>
      <c r="I23" s="75"/>
      <c r="J23" s="51"/>
      <c r="K23" s="75"/>
      <c r="L23" s="51"/>
      <c r="M23" s="75"/>
      <c r="N23" s="62" t="s">
        <v>77</v>
      </c>
      <c r="O23" s="21"/>
      <c r="P23" s="21"/>
    </row>
    <row r="24" spans="1:25" ht="9" customHeight="1" x14ac:dyDescent="0.2">
      <c r="B24" s="51"/>
      <c r="C24" s="20"/>
      <c r="D24" s="51"/>
      <c r="E24" s="75"/>
      <c r="F24" s="51"/>
      <c r="G24" s="75"/>
      <c r="H24" s="51"/>
      <c r="I24" s="75"/>
      <c r="J24" s="51"/>
      <c r="K24" s="75"/>
      <c r="L24" s="51"/>
      <c r="M24" s="75"/>
      <c r="N24" s="51"/>
      <c r="O24" s="21"/>
      <c r="P24" s="21"/>
    </row>
    <row r="25" spans="1:25" ht="16.5" customHeight="1" x14ac:dyDescent="0.2">
      <c r="B25" s="21"/>
      <c r="C25" s="19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25" ht="21.75" customHeight="1" x14ac:dyDescent="0.2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25" ht="6.75" customHeight="1" x14ac:dyDescent="0.2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25" ht="6" customHeight="1" x14ac:dyDescent="0.2"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</row>
    <row r="29" spans="1:25" ht="4.5" customHeight="1" x14ac:dyDescent="0.2"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</row>
    <row r="30" spans="1:25" ht="6" customHeight="1" x14ac:dyDescent="0.2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</row>
    <row r="31" spans="1:25" ht="13.5" customHeight="1" x14ac:dyDescent="0.2">
      <c r="B31" s="21"/>
      <c r="C31" s="21"/>
      <c r="D31" s="21"/>
      <c r="E31" s="21"/>
      <c r="F31" s="21"/>
      <c r="G31" s="21"/>
      <c r="H31" s="21"/>
      <c r="J31" s="21"/>
      <c r="K31" s="21"/>
      <c r="L31" s="21"/>
      <c r="M31" s="21"/>
      <c r="N31" s="21"/>
      <c r="O31" s="21"/>
      <c r="P31" s="21"/>
    </row>
    <row r="32" spans="1:25" ht="4.5" customHeight="1" x14ac:dyDescent="0.2">
      <c r="B32" s="21"/>
      <c r="C32" s="21"/>
      <c r="D32" s="21"/>
      <c r="E32" s="21"/>
      <c r="F32" s="21"/>
      <c r="G32" s="21"/>
      <c r="H32" s="54"/>
      <c r="I32" s="54"/>
      <c r="J32" s="54"/>
      <c r="K32" s="54"/>
      <c r="L32" s="54"/>
      <c r="M32" s="21"/>
      <c r="N32" s="21"/>
      <c r="O32" s="21"/>
      <c r="P32" s="21"/>
    </row>
    <row r="33" spans="2:16" ht="18" customHeight="1" x14ac:dyDescent="0.2">
      <c r="B33" s="55"/>
      <c r="C33" s="55"/>
      <c r="D33" s="55"/>
      <c r="E33" s="55"/>
      <c r="F33" s="55"/>
      <c r="G33" s="54"/>
      <c r="H33" s="54"/>
      <c r="I33" s="54"/>
      <c r="J33" s="54"/>
      <c r="K33" s="54"/>
      <c r="L33" s="54"/>
      <c r="M33" s="21"/>
      <c r="N33" s="21"/>
      <c r="O33" s="21"/>
      <c r="P33" s="21"/>
    </row>
    <row r="34" spans="2:16" x14ac:dyDescent="0.2">
      <c r="B34" s="55"/>
      <c r="C34" s="55"/>
      <c r="D34" s="55"/>
      <c r="E34" s="55"/>
      <c r="F34" s="55"/>
      <c r="G34" s="54"/>
      <c r="H34" s="54"/>
      <c r="I34" s="54"/>
      <c r="J34" s="54"/>
      <c r="K34" s="54"/>
      <c r="L34" s="54"/>
      <c r="M34" s="21"/>
      <c r="N34" s="21"/>
      <c r="O34" s="21"/>
      <c r="P34" s="21"/>
    </row>
    <row r="35" spans="2:16" x14ac:dyDescent="0.2">
      <c r="B35" s="55"/>
      <c r="C35" s="55"/>
      <c r="D35" s="55"/>
      <c r="E35" s="55"/>
      <c r="F35" s="55"/>
      <c r="G35" s="54"/>
      <c r="H35" s="54"/>
      <c r="I35" s="54"/>
      <c r="J35" s="54"/>
      <c r="K35" s="54"/>
      <c r="L35" s="54"/>
      <c r="M35" s="21"/>
      <c r="N35" s="21"/>
      <c r="O35" s="21"/>
      <c r="P35" s="21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DDA9DC-7EB0-41DD-94FA-5E37F7891C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LSH</dc:creator>
  <cp:lastModifiedBy>Vogel, Tommy</cp:lastModifiedBy>
  <cp:lastPrinted>2013-06-13T23:31:37Z</cp:lastPrinted>
  <dcterms:created xsi:type="dcterms:W3CDTF">2010-08-25T11:28:54Z</dcterms:created>
  <dcterms:modified xsi:type="dcterms:W3CDTF">2024-03-12T09:00:40Z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