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2_UMWELT-WIRTSCHAFT\INDU-01_Energieverbrauch-Industrie\"/>
    </mc:Choice>
  </mc:AlternateContent>
  <xr:revisionPtr revIDLastSave="0" documentId="13_ncr:1_{6BF307F1-E9F1-4BDA-98AD-9083F65BE4B7}" xr6:coauthVersionLast="36" xr6:coauthVersionMax="36" xr10:uidLastSave="{00000000-0000-0000-0000-000000000000}"/>
  <bookViews>
    <workbookView xWindow="0" yWindow="0" windowWidth="28800" windowHeight="13635" tabRatio="624" firstSheet="1" activeTab="3" xr2:uid="{00000000-000D-0000-FFFF-FFFF00000000}"/>
  </bookViews>
  <sheets>
    <sheet name="Vorberechnung" sheetId="9" state="hidden" r:id="rId1"/>
    <sheet name="Daten" sheetId="1" r:id="rId2"/>
    <sheet name="Diagramm" sheetId="17" r:id="rId3"/>
    <sheet name="Diagramm ENGLISCH" sheetId="18" r:id="rId4"/>
  </sheets>
  <definedNames>
    <definedName name="Beschriftung" localSheetId="3">OFFSET(Daten!#REF!,0,0,COUNTA(Daten!#REF!),-1)</definedName>
    <definedName name="Beschriftung">OFFSET(Daten!#REF!,0,0,COUNTA(Daten!#REF!),-1)</definedName>
    <definedName name="Daten01" localSheetId="3">OFFSET(Daten!#REF!,0,0,COUNTA(Daten!#REF!),-1)</definedName>
    <definedName name="Daten01">OFFSET(Daten!#REF!,0,0,COUNTA(Daten!#REF!),-1)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Print_Area" localSheetId="1">Daten!$A$1:$E$36</definedName>
    <definedName name="Print_Area" localSheetId="2">Diagramm!$B$1:$N$32</definedName>
    <definedName name="Print_Area" localSheetId="3">'Diagramm ENGLISCH'!$B$1:$N$32</definedName>
  </definedNames>
  <calcPr calcId="191029"/>
</workbook>
</file>

<file path=xl/calcChain.xml><?xml version="1.0" encoding="utf-8"?>
<calcChain xmlns="http://schemas.openxmlformats.org/spreadsheetml/2006/main">
  <c r="S7" i="1" l="1"/>
  <c r="S6" i="1"/>
  <c r="S5" i="1"/>
  <c r="W81" i="9" l="1"/>
  <c r="V81" i="9"/>
  <c r="S81" i="9"/>
  <c r="R81" i="9"/>
  <c r="W74" i="9"/>
  <c r="V74" i="9"/>
  <c r="U74" i="9"/>
  <c r="U81" i="9" s="1"/>
  <c r="S74" i="9"/>
  <c r="R74" i="9"/>
  <c r="Q74" i="9"/>
  <c r="Q81" i="9" s="1"/>
  <c r="W72" i="9"/>
  <c r="V72" i="9"/>
  <c r="U72" i="9"/>
  <c r="T72" i="9"/>
  <c r="T74" i="9" s="1"/>
  <c r="T81" i="9" s="1"/>
  <c r="S72" i="9"/>
  <c r="R72" i="9"/>
  <c r="Q72" i="9"/>
  <c r="S4" i="1" l="1"/>
</calcChain>
</file>

<file path=xl/sharedStrings.xml><?xml version="1.0" encoding="utf-8"?>
<sst xmlns="http://schemas.openxmlformats.org/spreadsheetml/2006/main" count="174" uniqueCount="162">
  <si>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</si>
  <si>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</si>
  <si>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</si>
  <si>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</si>
  <si>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</si>
  <si>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</si>
  <si>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</si>
  <si>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</si>
  <si>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</si>
  <si>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</si>
  <si>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Terajoule</t>
  </si>
  <si>
    <t>A</t>
  </si>
  <si>
    <t>01</t>
  </si>
  <si>
    <t>02</t>
  </si>
  <si>
    <t>03</t>
  </si>
  <si>
    <t>B</t>
  </si>
  <si>
    <t>05</t>
  </si>
  <si>
    <t>06</t>
  </si>
  <si>
    <t>07-09</t>
  </si>
  <si>
    <t>C</t>
  </si>
  <si>
    <t>10-12</t>
  </si>
  <si>
    <t>13-15</t>
  </si>
  <si>
    <t>19.1</t>
  </si>
  <si>
    <t>19.2</t>
  </si>
  <si>
    <t>23.2-9</t>
  </si>
  <si>
    <t>24.1-3</t>
  </si>
  <si>
    <t>24.4</t>
  </si>
  <si>
    <t>24.5</t>
  </si>
  <si>
    <t>31-32</t>
  </si>
  <si>
    <t>D (35)</t>
  </si>
  <si>
    <t>35.2</t>
  </si>
  <si>
    <t>E</t>
  </si>
  <si>
    <t>37-39</t>
  </si>
  <si>
    <t>38-39</t>
  </si>
  <si>
    <t>F</t>
  </si>
  <si>
    <t>41-42</t>
  </si>
  <si>
    <t>G</t>
  </si>
  <si>
    <t>H</t>
  </si>
  <si>
    <t>49.1-2</t>
  </si>
  <si>
    <t>49.3-5</t>
  </si>
  <si>
    <t>I</t>
  </si>
  <si>
    <t>J</t>
  </si>
  <si>
    <t>K</t>
  </si>
  <si>
    <t>Finanz- u. Versicherungsdienstleistungen</t>
  </si>
  <si>
    <t>L</t>
  </si>
  <si>
    <t>M</t>
  </si>
  <si>
    <t>N</t>
  </si>
  <si>
    <t>O</t>
  </si>
  <si>
    <t>P</t>
  </si>
  <si>
    <t>Q</t>
  </si>
  <si>
    <t>R-T</t>
  </si>
  <si>
    <t>Alle Produktionsbereiche</t>
  </si>
  <si>
    <t>Jahr</t>
  </si>
  <si>
    <t>* Der Sektor "Industrie" entspricht der Kategorie "C - Verarbeitendes Gewerbe" in der Wirtschaftszweigklassifikation der Volkswirtschaftlichen und Umweltökonomischen Gesamtrechnung.</t>
  </si>
  <si>
    <t>Primärenergieverbrauch</t>
  </si>
  <si>
    <t>Primärenergieverbrauch des verarbeitenden Gewerbes*</t>
  </si>
  <si>
    <t>Petajoule</t>
  </si>
  <si>
    <t>Main heading:</t>
  </si>
  <si>
    <t>Source:</t>
  </si>
  <si>
    <t>Footnote:</t>
  </si>
  <si>
    <t>Name of axis 1:</t>
  </si>
  <si>
    <t>Name of axis 2:</t>
  </si>
  <si>
    <t>Primary energy consumption in manufacturing industry*</t>
  </si>
  <si>
    <t>Petajoules</t>
  </si>
  <si>
    <t>* The manufacturing industry sector is equivalent to Category "C - Verarbeitendes Gewerbe" in the industry classification in the Environmental Economic Accounting</t>
  </si>
  <si>
    <t>Primary energy consumption</t>
  </si>
  <si>
    <r>
      <t xml:space="preserve">35.1/.3 </t>
    </r>
    <r>
      <rPr>
        <vertAlign val="superscript"/>
        <sz val="9"/>
        <rFont val="MetaNormalLF-Roman"/>
        <family val="2"/>
      </rPr>
      <t>2)</t>
    </r>
  </si>
  <si>
    <t>Baugewerbe</t>
  </si>
  <si>
    <t>CPA</t>
  </si>
  <si>
    <t>Produktionsbereiche und private Haushalte</t>
  </si>
  <si>
    <t>Land- u. Forstwirtschaft, Fischerei</t>
  </si>
  <si>
    <t>Landwirtschaft u. Jagd</t>
  </si>
  <si>
    <t>Forstwirtschaft u. Holzeinschlag</t>
  </si>
  <si>
    <t>Fischerei u. Aquakultur</t>
  </si>
  <si>
    <t>Bergbau u. Gewinnung v. Steinen u. Erden</t>
  </si>
  <si>
    <t>Kohlenbergbau</t>
  </si>
  <si>
    <t>Gewinnung von Erdöl und Erdgas</t>
  </si>
  <si>
    <t>Erzbergbau, Gewinnung v. Steinen u. Erden, sonst. Bergbau</t>
  </si>
  <si>
    <t>Verarbeitendes Gewerbe</t>
  </si>
  <si>
    <t>H.v. Nahrungsmitteln u. Getränken; Tabakverarb.</t>
  </si>
  <si>
    <t>H.v. Textilien, Bekleidung, Leder u. Lederwaren, Schuhen</t>
  </si>
  <si>
    <t>H.v. Holz-, Flecht-, Korb- u. Korkwaren (ohne Möbel)</t>
  </si>
  <si>
    <t>H.v. Papier, Pappe u. Waren daraus</t>
  </si>
  <si>
    <t>H.v. Druckerzeugnissen, Vervielf. v. Ton-, Bild-, Datenträgern</t>
  </si>
  <si>
    <t>Kokerei u. Mineralölverarbeitung</t>
  </si>
  <si>
    <t>Kokerei</t>
  </si>
  <si>
    <t>Mineralölverarbeitung</t>
  </si>
  <si>
    <t xml:space="preserve">H.v. chemischen Erzeugnissen </t>
  </si>
  <si>
    <t>H.v. pharmazeutischen Erzeugnissen</t>
  </si>
  <si>
    <t>H.v. Gummi- u. Kunststoffwaren</t>
  </si>
  <si>
    <t>H.v. Glas, -waren, Keramik, Verarb. v. Steinen u. Erden</t>
  </si>
  <si>
    <t>H.v. Glas u. Glaswaren</t>
  </si>
  <si>
    <t>H.v. Keramik, Verarb. v. Steinen u. Erden</t>
  </si>
  <si>
    <t>Metallerzeugung u. -bearbeitung</t>
  </si>
  <si>
    <t>Erzeugung u. erste Bearbeitung. v. Eisen, Stahl</t>
  </si>
  <si>
    <t>Erzeugung u. erste Bearbeitung v. NE-Metallen</t>
  </si>
  <si>
    <t>Gießereien</t>
  </si>
  <si>
    <t>H.v. Metallerzeugnissen</t>
  </si>
  <si>
    <t>H.v. DV-Geräten, elektron. u. optischen Erzeugnissen</t>
  </si>
  <si>
    <t>H.v. elektrischen Ausrüstungen</t>
  </si>
  <si>
    <t>Maschinenbau</t>
  </si>
  <si>
    <t>H.v. Kraftwagen u. Kraftwagenteilen</t>
  </si>
  <si>
    <t>Sonstiger Fahrzeugbau</t>
  </si>
  <si>
    <t>H.v. Möbeln u. sonstigen Waren</t>
  </si>
  <si>
    <t>Reparatur u. Installation v. Maschinen u. Ausrüstungen</t>
  </si>
  <si>
    <t>Energieversorgung</t>
  </si>
  <si>
    <t>Elektrizitätsversorgung, Wärme- und Kälteversorgung</t>
  </si>
  <si>
    <t>Gasversorgung</t>
  </si>
  <si>
    <t>Wasserversorgung, Abwasser- u. Abfallentsorgung</t>
  </si>
  <si>
    <t>Wasserversorgung</t>
  </si>
  <si>
    <t>Abwasser-, Abfallentsorgung, Rückgewinnung</t>
  </si>
  <si>
    <t>Abwasserentsorgung</t>
  </si>
  <si>
    <t>Abfallentsorgung, Rückgewinnung, sonstige Entsorgung</t>
  </si>
  <si>
    <t>Hoch- u. Tiefbau</t>
  </si>
  <si>
    <t>Vorb. Baustellenarbeiten, Bauinstall., sonst. Ausbau</t>
  </si>
  <si>
    <t>Handel; Instandhaltung u. Reparatur v. Kfz</t>
  </si>
  <si>
    <t>Kfz-Handel; Instandhaltung.u. Reparatur v. Kfz</t>
  </si>
  <si>
    <t>Großhandel (ohne Handel mit Kfz)</t>
  </si>
  <si>
    <t>Einzelhandel (ohne Handel mit Kfz)</t>
  </si>
  <si>
    <t>Verkehr u. Lagerei</t>
  </si>
  <si>
    <t>Personen- u. Güterbeförderung im Eisenbahnverkehr</t>
  </si>
  <si>
    <t>Sonst. Landverkehr; Transport in Rohrfernleitungen</t>
  </si>
  <si>
    <t>Schifffahrt</t>
  </si>
  <si>
    <t>Luftfahrt</t>
  </si>
  <si>
    <t>Lagerei u. sonst. Dienstleistungen für den Verkehr</t>
  </si>
  <si>
    <t>Post-, Kurier- u. Expressdienste</t>
  </si>
  <si>
    <t>Gastgewerbe</t>
  </si>
  <si>
    <t>Information u. Kommunikation</t>
  </si>
  <si>
    <t>Grundstücks- und Wohnungswesen</t>
  </si>
  <si>
    <t>Freiberufliche, wissenschaftliche u. technische Dienstleistg.</t>
  </si>
  <si>
    <t>Sonstige wirtschaftliche Dienstleistungen</t>
  </si>
  <si>
    <t>Öffentliche Verwaltung, Verteidigung; Sozialversicherung</t>
  </si>
  <si>
    <t>Erziehung u. Unterricht</t>
  </si>
  <si>
    <t>Gesundheits- u. Sozialwesen</t>
  </si>
  <si>
    <t>Sonstige Dienstleistungen</t>
  </si>
  <si>
    <t xml:space="preserve">Private Haushalte </t>
  </si>
  <si>
    <t>Primärenergieverbrauch der Inländer............</t>
  </si>
  <si>
    <t>Statistische Differenz</t>
  </si>
  <si>
    <t>Fackel- u. Leitungsverluste</t>
  </si>
  <si>
    <t>1 Keine Verteilung der Umwandlungsverluste und des  Eigenverbrauchs auf den Endverbraucher.</t>
  </si>
  <si>
    <t>Gross value added (price-adjusted, 2015 = 100)</t>
  </si>
  <si>
    <t>Bruttowertschöpfung (preisbereinigt, 2015 = 100)</t>
  </si>
  <si>
    <t>2015 = 100</t>
  </si>
  <si>
    <t xml:space="preserve">2015 = 100 </t>
  </si>
  <si>
    <t xml:space="preserve">  </t>
  </si>
  <si>
    <r>
      <t xml:space="preserve">3.4 Primärenergieverbrauch - Kraftwerksverluste und Eigenverbrauch beim Energieerzeuger </t>
    </r>
    <r>
      <rPr>
        <b/>
        <vertAlign val="superscript"/>
        <sz val="12"/>
        <rFont val="MetaNormalLF-Roman"/>
        <family val="2"/>
      </rPr>
      <t>1</t>
    </r>
  </si>
  <si>
    <t>-</t>
  </si>
  <si>
    <t>Verbrauch von Kraft-/Treibstoffen durch Inländer im Ausland</t>
  </si>
  <si>
    <t>+</t>
  </si>
  <si>
    <t>Verbrauch von Kraft-/Treibstoffen durch Ausländer im Inland</t>
  </si>
  <si>
    <t>Hochseebunkerungen</t>
  </si>
  <si>
    <r>
      <t xml:space="preserve">Statistische Differenz Inlandsverbrauch zu Inlandsabsatz </t>
    </r>
    <r>
      <rPr>
        <sz val="10"/>
        <rFont val="Calibri"/>
        <family val="2"/>
      </rPr>
      <t>²</t>
    </r>
  </si>
  <si>
    <t>=</t>
  </si>
  <si>
    <r>
      <t xml:space="preserve">Primärenergie im Inland (Inlandsabsatz) </t>
    </r>
    <r>
      <rPr>
        <b/>
        <sz val="10"/>
        <rFont val="Calibri"/>
        <family val="2"/>
      </rPr>
      <t>³</t>
    </r>
  </si>
  <si>
    <t>____</t>
  </si>
  <si>
    <t>2 Ab 2005 (Luftverkehr) bzw. ab 2014 (Straßenverkehr) werden im Inlandskonzept die tatsächlichen Verbräuche im Inland dargestellt. Diese sind nicht gleichzusetzen mit dem Inlandsabsatz der AGEB.</t>
  </si>
  <si>
    <t xml:space="preserve">3 Entspricht in der nationalen Energiebilanz der Position "Primärenergieverbrauch". </t>
  </si>
  <si>
    <t>https://www.destatis.de/DE/Themen/Gesellschaft-Umwelt/Umwelt/UGR/energiefluesse-emissionen/Publikationen/Downloads/umweltnutzung-und-wirtschaft-energie-xlsx-5850014.xlsx?__blob=publicationFile</t>
  </si>
  <si>
    <t xml:space="preserve">für Bruttowertschöpfung: Statistisches Bundesamt 2024: Statistischer Bericht: Volkswirtschaftliche Gesamtrechnungen, Tabelle: 81000-069 </t>
  </si>
  <si>
    <t>for energy consumption: Federal Statistical Office of Germany 2024, Statistischer Bericht: Umweltökonomische Gesamtrechnungen. Energiegesamtrechnung. Berichtszeitraum 2010-2022. Tab. 85121-06 (in German only)</t>
  </si>
  <si>
    <t>gross value added: Federal Statistical Office of Germany 2024, Statistischer Bericht: Volkswirtschaftliche Gesamtrechnungen, Tabelle: 81000-069 (in German only)</t>
  </si>
  <si>
    <t>für Energieverbrauch: bis 2009: Statistisches Bundesamt, Umweltnutzung und Wirtschaft - Tabellen zu den Umweltökonomischen Gesamtrechnungen. Teil 2 - Energie, Ausgabe 2023, Tab. 3.3.4; Wiesbaden 2023; ab 2010: Statistisches Bundesamt 2024, Statistischer Bericht: Umweltökonomische Gesamtrechnungen. Energiegesamtrechnung. Berichtszeitraum 2010-2022. Tab. 85121-06,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</si>
</sst>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\ _€_-;\-* #,##0\ _€_-;_-* &quot;-&quot;\ _€_-;_-@_-"/>
    <numFmt numFmtId="164" formatCode="&quot;Quelle:&quot;\ @"/>
    <numFmt numFmtId="165" formatCode="###\ ##0.0;[Red]\-###\ ##0.0;\-"/>
    <numFmt numFmtId="166" formatCode="#\ ###\ ##0"/>
    <numFmt numFmtId="167" formatCode="###\ ###\ ##0;[Red]\-###\ ###\ ##0;\-"/>
    <numFmt numFmtId="168" formatCode="@*."/>
    <numFmt numFmtId="169" formatCode="@*.\."/>
    <numFmt numFmtId="170" formatCode="_-* #,##0.00\ _D_M_-;\-* #,##0.00\ _D_M_-;_-* &quot;-&quot;??\ _D_M_-;_-@_-"/>
    <numFmt numFmtId="171" formatCode="_(&quot;$&quot;* #,##0_);_(&quot;$&quot;* \(#,##0\);_(&quot;$&quot;* &quot;-&quot;_);_(@_)"/>
    <numFmt numFmtId="172" formatCode="@\ *."/>
    <numFmt numFmtId="173" formatCode="\ \ \ \ \ \ \ \ \ \ @\ *."/>
    <numFmt numFmtId="174" formatCode="\ \ \ \ \ \ \ \ \ \ \ \ @\ *."/>
    <numFmt numFmtId="175" formatCode="\ \ \ \ \ \ \ \ \ \ \ \ @"/>
    <numFmt numFmtId="176" formatCode="\ \ \ \ \ \ \ \ \ \ \ \ \ @\ *."/>
    <numFmt numFmtId="177" formatCode="\ @\ *."/>
    <numFmt numFmtId="178" formatCode="\ @"/>
    <numFmt numFmtId="179" formatCode="\ \ @\ *."/>
    <numFmt numFmtId="180" formatCode="\ \ @"/>
    <numFmt numFmtId="181" formatCode="\ \ \ @\ *."/>
    <numFmt numFmtId="182" formatCode="\ \ \ @"/>
    <numFmt numFmtId="183" formatCode="\ \ \ \ @\ *."/>
    <numFmt numFmtId="184" formatCode="\ \ \ \ @"/>
    <numFmt numFmtId="185" formatCode="\ \ \ \ \ \ @\ *."/>
    <numFmt numFmtId="186" formatCode="\ \ \ \ \ \ @"/>
    <numFmt numFmtId="187" formatCode="\ \ \ \ \ \ \ @\ *."/>
    <numFmt numFmtId="188" formatCode="\ \ \ \ \ \ \ \ \ @\ *."/>
    <numFmt numFmtId="189" formatCode="\ \ \ \ \ \ \ \ \ @"/>
    <numFmt numFmtId="190" formatCode="General_)"/>
    <numFmt numFmtId="191" formatCode="###\ ###\ ###\ ##0;\-###\ ###\ ###\ ##0;\-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b/>
      <sz val="14"/>
      <name val="MetaNormalLF-Roman"/>
      <family val="2"/>
    </font>
    <font>
      <sz val="12"/>
      <name val="MetaNormalLF-Roman"/>
      <family val="2"/>
    </font>
    <font>
      <b/>
      <sz val="8"/>
      <name val="MetaNormalLF-Roman"/>
      <family val="2"/>
    </font>
    <font>
      <sz val="8"/>
      <name val="MetaNormalLF-Roman"/>
      <family val="2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u/>
      <sz val="7.5"/>
      <color indexed="12"/>
      <name val="Arial"/>
      <family val="2"/>
    </font>
    <font>
      <b/>
      <sz val="12"/>
      <name val="MetaNormalLF-Roman"/>
      <family val="2"/>
    </font>
    <font>
      <b/>
      <vertAlign val="superscript"/>
      <sz val="12"/>
      <name val="MetaNormalLF-Roman"/>
      <family val="2"/>
    </font>
    <font>
      <sz val="9"/>
      <name val="Arial"/>
      <family val="2"/>
    </font>
    <font>
      <sz val="14"/>
      <name val="MetaNormalLF-Roman"/>
      <family val="2"/>
    </font>
    <font>
      <sz val="12"/>
      <color indexed="24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8"/>
      <color theme="1"/>
      <name val="MetaNormalLF-Roman"/>
      <family val="2"/>
    </font>
    <font>
      <sz val="12"/>
      <name val="Arial MT"/>
    </font>
    <font>
      <sz val="10"/>
      <name val="Calibri"/>
      <family val="2"/>
    </font>
    <font>
      <b/>
      <sz val="1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" fillId="0" borderId="0"/>
    <xf numFmtId="165" fontId="32" fillId="0" borderId="10" applyFill="0" applyBorder="0">
      <alignment horizontal="right" indent="1"/>
    </xf>
    <xf numFmtId="0" fontId="3" fillId="0" borderId="0"/>
    <xf numFmtId="167" fontId="31" fillId="0" borderId="0">
      <alignment horizontal="right" indent="1"/>
    </xf>
    <xf numFmtId="4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" fillId="0" borderId="0"/>
    <xf numFmtId="2" fontId="46" fillId="0" borderId="0" applyFill="0" applyBorder="0" applyAlignment="0" applyProtection="0"/>
    <xf numFmtId="0" fontId="44" fillId="0" borderId="0"/>
    <xf numFmtId="172" fontId="21" fillId="0" borderId="0"/>
    <xf numFmtId="49" fontId="21" fillId="0" borderId="0"/>
    <xf numFmtId="173" fontId="21" fillId="0" borderId="0">
      <alignment horizontal="center"/>
    </xf>
    <xf numFmtId="174" fontId="21" fillId="0" borderId="0"/>
    <xf numFmtId="175" fontId="21" fillId="0" borderId="0"/>
    <xf numFmtId="176" fontId="21" fillId="0" borderId="0"/>
    <xf numFmtId="177" fontId="21" fillId="0" borderId="0"/>
    <xf numFmtId="178" fontId="47" fillId="0" borderId="0"/>
    <xf numFmtId="179" fontId="48" fillId="0" borderId="0"/>
    <xf numFmtId="180" fontId="47" fillId="0" borderId="0"/>
    <xf numFmtId="181" fontId="21" fillId="0" borderId="0"/>
    <xf numFmtId="182" fontId="21" fillId="0" borderId="0"/>
    <xf numFmtId="183" fontId="21" fillId="0" borderId="0"/>
    <xf numFmtId="184" fontId="47" fillId="0" borderId="0"/>
    <xf numFmtId="49" fontId="49" fillId="0" borderId="25" applyNumberFormat="0" applyFont="0" applyFill="0" applyBorder="0" applyProtection="0">
      <alignment horizontal="left" vertical="center" indent="5"/>
    </xf>
    <xf numFmtId="185" fontId="21" fillId="0" borderId="0">
      <alignment horizontal="center"/>
    </xf>
    <xf numFmtId="186" fontId="21" fillId="0" borderId="0">
      <alignment horizontal="center"/>
    </xf>
    <xf numFmtId="187" fontId="21" fillId="0" borderId="0">
      <alignment horizontal="center"/>
    </xf>
    <xf numFmtId="188" fontId="21" fillId="0" borderId="0">
      <alignment horizontal="center"/>
    </xf>
    <xf numFmtId="189" fontId="21" fillId="0" borderId="0">
      <alignment horizontal="center"/>
    </xf>
    <xf numFmtId="0" fontId="49" fillId="0" borderId="26">
      <alignment horizontal="left" vertical="center" wrapText="1" indent="2"/>
    </xf>
    <xf numFmtId="0" fontId="21" fillId="0" borderId="20"/>
    <xf numFmtId="0" fontId="50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172" fontId="47" fillId="0" borderId="0"/>
    <xf numFmtId="49" fontId="47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0" fontId="2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173" fontId="21" fillId="0" borderId="0">
      <alignment horizontal="center"/>
    </xf>
    <xf numFmtId="181" fontId="21" fillId="0" borderId="0"/>
    <xf numFmtId="185" fontId="21" fillId="0" borderId="0">
      <alignment horizontal="center"/>
    </xf>
    <xf numFmtId="187" fontId="21" fillId="0" borderId="0">
      <alignment horizontal="center"/>
    </xf>
    <xf numFmtId="0" fontId="3" fillId="0" borderId="0"/>
    <xf numFmtId="0" fontId="1" fillId="0" borderId="0"/>
    <xf numFmtId="190" fontId="52" fillId="0" borderId="0"/>
    <xf numFmtId="0" fontId="55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8" fillId="24" borderId="0" xfId="0" applyFont="1" applyFill="1"/>
    <xf numFmtId="0" fontId="28" fillId="24" borderId="0" xfId="0" applyFont="1" applyFill="1" applyBorder="1" applyProtection="1"/>
    <xf numFmtId="0" fontId="29" fillId="25" borderId="13" xfId="0" applyFont="1" applyFill="1" applyBorder="1" applyAlignment="1">
      <alignment horizontal="right" vertical="center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2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0" xfId="0" applyFill="1"/>
    <xf numFmtId="0" fontId="28" fillId="24" borderId="0" xfId="0" applyFont="1" applyFill="1" applyAlignment="1" applyProtection="1">
      <alignment horizontal="left"/>
    </xf>
    <xf numFmtId="0" fontId="28" fillId="24" borderId="0" xfId="0" applyFont="1" applyFill="1" applyAlignment="1">
      <alignment horizontal="left"/>
    </xf>
    <xf numFmtId="0" fontId="39" fillId="24" borderId="22" xfId="0" applyFont="1" applyFill="1" applyBorder="1" applyAlignment="1">
      <alignment horizontal="left" vertical="center" wrapText="1"/>
    </xf>
    <xf numFmtId="0" fontId="39" fillId="26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29" fillId="25" borderId="23" xfId="0" applyFont="1" applyFill="1" applyBorder="1" applyAlignment="1">
      <alignment horizontal="left" vertical="center" wrapText="1"/>
    </xf>
    <xf numFmtId="4" fontId="40" fillId="24" borderId="22" xfId="0" applyNumberFormat="1" applyFont="1" applyFill="1" applyBorder="1" applyAlignment="1">
      <alignment horizontal="center" vertical="center" wrapText="1"/>
    </xf>
    <xf numFmtId="4" fontId="40" fillId="26" borderId="22" xfId="0" applyNumberFormat="1" applyFont="1" applyFill="1" applyBorder="1" applyAlignment="1">
      <alignment horizontal="center" vertical="center" wrapText="1"/>
    </xf>
    <xf numFmtId="0" fontId="29" fillId="25" borderId="24" xfId="0" applyFont="1" applyFill="1" applyBorder="1" applyAlignment="1">
      <alignment horizontal="left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31" fillId="0" borderId="21" xfId="43" applyFont="1" applyFill="1" applyBorder="1" applyAlignment="1">
      <alignment horizontal="center" vertical="center" wrapText="1"/>
    </xf>
    <xf numFmtId="0" fontId="31" fillId="0" borderId="18" xfId="43" applyFont="1" applyFill="1" applyBorder="1" applyAlignment="1">
      <alignment horizontal="center" vertical="center" wrapText="1"/>
    </xf>
    <xf numFmtId="166" fontId="32" fillId="0" borderId="0" xfId="0" applyNumberFormat="1" applyFont="1" applyFill="1" applyBorder="1" applyAlignment="1">
      <alignment horizontal="right" indent="1"/>
    </xf>
    <xf numFmtId="166" fontId="37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2" fillId="24" borderId="0" xfId="0" applyFont="1" applyFill="1" applyBorder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36" fillId="0" borderId="16" xfId="0" applyFont="1" applyBorder="1" applyAlignment="1">
      <alignment horizontal="centerContinuous"/>
    </xf>
    <xf numFmtId="0" fontId="31" fillId="0" borderId="12" xfId="43" applyFont="1" applyFill="1" applyBorder="1" applyAlignment="1">
      <alignment horizontal="center" vertical="center" wrapText="1"/>
    </xf>
    <xf numFmtId="0" fontId="31" fillId="0" borderId="21" xfId="43" applyFont="1" applyFill="1" applyBorder="1" applyAlignment="1">
      <alignment horizontal="left" vertical="center" wrapText="1" indent="1"/>
    </xf>
    <xf numFmtId="0" fontId="32" fillId="0" borderId="0" xfId="0" applyFont="1"/>
    <xf numFmtId="49" fontId="32" fillId="0" borderId="0" xfId="0" applyNumberFormat="1" applyFont="1" applyAlignment="1">
      <alignment horizontal="center"/>
    </xf>
    <xf numFmtId="169" fontId="32" fillId="0" borderId="15" xfId="93" applyNumberFormat="1" applyFont="1" applyBorder="1" applyAlignment="1">
      <alignment horizontal="left" indent="2"/>
    </xf>
    <xf numFmtId="0" fontId="32" fillId="27" borderId="0" xfId="0" applyFont="1" applyFill="1" applyAlignment="1">
      <alignment horizontal="center"/>
    </xf>
    <xf numFmtId="169" fontId="32" fillId="27" borderId="15" xfId="93" applyNumberFormat="1" applyFont="1" applyFill="1" applyBorder="1" applyAlignment="1">
      <alignment horizontal="left" indent="1"/>
    </xf>
    <xf numFmtId="166" fontId="32" fillId="27" borderId="0" xfId="0" applyNumberFormat="1" applyFont="1" applyFill="1" applyBorder="1" applyAlignment="1">
      <alignment horizontal="right" indent="1"/>
    </xf>
    <xf numFmtId="169" fontId="32" fillId="0" borderId="15" xfId="93" applyNumberFormat="1" applyFont="1" applyBorder="1" applyAlignment="1">
      <alignment horizontal="left" indent="3"/>
    </xf>
    <xf numFmtId="166" fontId="32" fillId="0" borderId="0" xfId="0" applyNumberFormat="1" applyFont="1"/>
    <xf numFmtId="168" fontId="32" fillId="0" borderId="15" xfId="45" applyNumberFormat="1" applyFont="1" applyBorder="1" applyAlignment="1">
      <alignment horizontal="left" wrapText="1" indent="3"/>
    </xf>
    <xf numFmtId="0" fontId="32" fillId="0" borderId="0" xfId="0" applyFont="1" applyAlignment="1">
      <alignment horizontal="center"/>
    </xf>
    <xf numFmtId="0" fontId="32" fillId="0" borderId="0" xfId="0" applyFont="1" applyBorder="1" applyAlignment="1"/>
    <xf numFmtId="0" fontId="34" fillId="0" borderId="0" xfId="0" applyFont="1" applyFill="1" applyAlignment="1">
      <alignment horizontal="left"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2" fillId="0" borderId="0" xfId="0" applyFont="1" applyAlignment="1"/>
    <xf numFmtId="0" fontId="32" fillId="0" borderId="0" xfId="0" applyFont="1" applyBorder="1"/>
    <xf numFmtId="169" fontId="32" fillId="0" borderId="15" xfId="93" applyNumberFormat="1" applyFont="1" applyBorder="1" applyAlignment="1">
      <alignment horizontal="left" indent="1"/>
    </xf>
    <xf numFmtId="0" fontId="36" fillId="0" borderId="0" xfId="0" applyFont="1"/>
    <xf numFmtId="0" fontId="3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36" fillId="0" borderId="0" xfId="0" applyFont="1" applyFill="1" applyBorder="1"/>
    <xf numFmtId="0" fontId="32" fillId="0" borderId="0" xfId="0" applyFont="1" applyBorder="1" applyAlignment="1">
      <alignment vertical="center"/>
    </xf>
    <xf numFmtId="169" fontId="37" fillId="0" borderId="15" xfId="0" applyNumberFormat="1" applyFont="1" applyBorder="1" applyAlignment="1">
      <alignment horizontal="left" indent="1"/>
    </xf>
    <xf numFmtId="169" fontId="32" fillId="0" borderId="15" xfId="0" applyNumberFormat="1" applyFont="1" applyBorder="1" applyAlignment="1">
      <alignment horizontal="left" indent="1"/>
    </xf>
    <xf numFmtId="168" fontId="32" fillId="0" borderId="0" xfId="0" applyNumberFormat="1" applyFont="1" applyBorder="1" applyAlignment="1">
      <alignment horizontal="left" vertical="center" wrapText="1" indent="1"/>
    </xf>
    <xf numFmtId="166" fontId="32" fillId="0" borderId="0" xfId="0" applyNumberFormat="1" applyFont="1" applyFill="1" applyBorder="1" applyAlignment="1">
      <alignment horizontal="right" vertical="center" indent="1"/>
    </xf>
    <xf numFmtId="0" fontId="36" fillId="0" borderId="0" xfId="0" applyFont="1" applyBorder="1" applyAlignment="1"/>
    <xf numFmtId="168" fontId="36" fillId="0" borderId="0" xfId="0" applyNumberFormat="1" applyFont="1" applyBorder="1" applyAlignment="1">
      <alignment horizontal="left" vertical="center" wrapText="1" indent="1"/>
    </xf>
    <xf numFmtId="0" fontId="51" fillId="0" borderId="0" xfId="0" applyFont="1"/>
    <xf numFmtId="0" fontId="36" fillId="0" borderId="0" xfId="0" applyFont="1" applyAlignment="1">
      <alignment vertical="center"/>
    </xf>
    <xf numFmtId="166" fontId="36" fillId="0" borderId="0" xfId="0" applyNumberFormat="1" applyFont="1"/>
    <xf numFmtId="0" fontId="36" fillId="0" borderId="0" xfId="0" applyFont="1" applyAlignment="1"/>
    <xf numFmtId="0" fontId="36" fillId="0" borderId="0" xfId="0" applyFont="1" applyFill="1"/>
    <xf numFmtId="4" fontId="40" fillId="24" borderId="27" xfId="0" applyNumberFormat="1" applyFont="1" applyFill="1" applyBorder="1" applyAlignment="1">
      <alignment horizontal="center" vertical="center" wrapText="1"/>
    </xf>
    <xf numFmtId="0" fontId="40" fillId="26" borderId="27" xfId="0" applyFont="1" applyFill="1" applyBorder="1" applyAlignment="1">
      <alignment horizontal="center" vertical="center" wrapText="1"/>
    </xf>
    <xf numFmtId="4" fontId="40" fillId="26" borderId="27" xfId="0" applyNumberFormat="1" applyFont="1" applyFill="1" applyBorder="1" applyAlignment="1">
      <alignment horizontal="center" vertical="center" wrapText="1"/>
    </xf>
    <xf numFmtId="0" fontId="31" fillId="0" borderId="0" xfId="0" applyFont="1" applyAlignment="1"/>
    <xf numFmtId="190" fontId="37" fillId="0" borderId="0" xfId="95" applyFont="1" applyBorder="1" applyAlignment="1">
      <alignment horizontal="right"/>
    </xf>
    <xf numFmtId="169" fontId="32" fillId="0" borderId="15" xfId="0" quotePrefix="1" applyNumberFormat="1" applyFont="1" applyFill="1" applyBorder="1" applyAlignment="1">
      <alignment horizontal="left" indent="2"/>
    </xf>
    <xf numFmtId="169" fontId="32" fillId="0" borderId="15" xfId="0" applyNumberFormat="1" applyFont="1" applyFill="1" applyBorder="1" applyAlignment="1">
      <alignment horizontal="left" indent="2"/>
    </xf>
    <xf numFmtId="169" fontId="32" fillId="0" borderId="15" xfId="0" applyNumberFormat="1" applyFont="1" applyBorder="1" applyAlignment="1">
      <alignment horizontal="left" indent="2"/>
    </xf>
    <xf numFmtId="0" fontId="37" fillId="0" borderId="0" xfId="0" applyFont="1" applyBorder="1" applyAlignment="1">
      <alignment horizontal="right" vertical="center"/>
    </xf>
    <xf numFmtId="169" fontId="37" fillId="0" borderId="15" xfId="0" applyNumberFormat="1" applyFont="1" applyFill="1" applyBorder="1" applyAlignment="1">
      <alignment horizontal="left" indent="1"/>
    </xf>
    <xf numFmtId="0" fontId="32" fillId="0" borderId="0" xfId="0" quotePrefix="1" applyFont="1" applyBorder="1" applyAlignment="1"/>
    <xf numFmtId="0" fontId="55" fillId="0" borderId="0" xfId="96" applyAlignment="1">
      <alignment horizontal="center" vertical="center"/>
    </xf>
    <xf numFmtId="191" fontId="56" fillId="0" borderId="0" xfId="0" applyNumberFormat="1" applyFont="1" applyFill="1" applyBorder="1" applyAlignment="1">
      <alignment horizontal="right"/>
    </xf>
    <xf numFmtId="0" fontId="28" fillId="24" borderId="12" xfId="0" applyFont="1" applyFill="1" applyBorder="1" applyAlignment="1" applyProtection="1">
      <alignment horizontal="left"/>
      <protection locked="0"/>
    </xf>
    <xf numFmtId="0" fontId="28" fillId="24" borderId="12" xfId="0" applyFont="1" applyFill="1" applyBorder="1" applyAlignment="1" applyProtection="1">
      <alignment horizontal="left" vertical="center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8" xfId="0" applyFont="1" applyFill="1" applyBorder="1" applyAlignment="1" applyProtection="1">
      <alignment horizontal="left" vertical="center" wrapText="1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</cellXfs>
  <cellStyles count="97">
    <cellStyle name="0mitP" xfId="55" xr:uid="{00000000-0005-0000-0000-000000000000}"/>
    <cellStyle name="0ohneP" xfId="56" xr:uid="{00000000-0005-0000-0000-000001000000}"/>
    <cellStyle name="10mitP" xfId="57" xr:uid="{00000000-0005-0000-0000-000002000000}"/>
    <cellStyle name="10mitP 2" xfId="89" xr:uid="{00000000-0005-0000-0000-000003000000}"/>
    <cellStyle name="10mitP 3" xfId="85" xr:uid="{00000000-0005-0000-0000-000002000000}"/>
    <cellStyle name="12mitP" xfId="58" xr:uid="{00000000-0005-0000-0000-000003000000}"/>
    <cellStyle name="12ohneP" xfId="59" xr:uid="{00000000-0005-0000-0000-000004000000}"/>
    <cellStyle name="13mitP" xfId="60" xr:uid="{00000000-0005-0000-0000-000005000000}"/>
    <cellStyle name="1mitP" xfId="61" xr:uid="{00000000-0005-0000-0000-000006000000}"/>
    <cellStyle name="1ohneP" xfId="6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63" xr:uid="{00000000-0005-0000-0000-00000E000000}"/>
    <cellStyle name="2ohneP" xfId="64" xr:uid="{00000000-0005-0000-0000-00000F000000}"/>
    <cellStyle name="3mitP" xfId="65" xr:uid="{00000000-0005-0000-0000-000010000000}"/>
    <cellStyle name="3mitP 2" xfId="90" xr:uid="{00000000-0005-0000-0000-00000C000000}"/>
    <cellStyle name="3mitP 3" xfId="86" xr:uid="{00000000-0005-0000-0000-00000B000000}"/>
    <cellStyle name="3ohneP" xfId="6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7" xr:uid="{00000000-0005-0000-0000-000018000000}"/>
    <cellStyle name="4ohneP" xfId="68" xr:uid="{00000000-0005-0000-0000-000019000000}"/>
    <cellStyle name="5x indented GHG Textfiels" xfId="69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70" xr:uid="{00000000-0005-0000-0000-000021000000}"/>
    <cellStyle name="6mitP 2" xfId="91" xr:uid="{00000000-0005-0000-0000-000011000000}"/>
    <cellStyle name="6mitP 3" xfId="87" xr:uid="{00000000-0005-0000-0000-000010000000}"/>
    <cellStyle name="6ohneP" xfId="71" xr:uid="{00000000-0005-0000-0000-000022000000}"/>
    <cellStyle name="7mitP" xfId="72" xr:uid="{00000000-0005-0000-0000-000023000000}"/>
    <cellStyle name="7mitP 2" xfId="92" xr:uid="{00000000-0005-0000-0000-000014000000}"/>
    <cellStyle name="7mitP 3" xfId="88" xr:uid="{00000000-0005-0000-0000-000013000000}"/>
    <cellStyle name="9mitP" xfId="73" xr:uid="{00000000-0005-0000-0000-000024000000}"/>
    <cellStyle name="9ohneP" xfId="74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7" xr:uid="{00000000-0005-0000-0000-00002E000000}"/>
    <cellStyle name="Currency [0]" xfId="48" xr:uid="{00000000-0005-0000-0000-00002F000000}"/>
    <cellStyle name="CustomizationCells" xfId="75" xr:uid="{00000000-0005-0000-0000-000030000000}"/>
    <cellStyle name="Eine_Nachkommastelle" xfId="44" xr:uid="{00000000-0005-0000-0000-000031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53" xr:uid="{00000000-0005-0000-0000-000035000000}"/>
    <cellStyle name="Fuss" xfId="76" xr:uid="{00000000-0005-0000-0000-000036000000}"/>
    <cellStyle name="Gut" xfId="30" builtinId="26" customBuiltin="1"/>
    <cellStyle name="Hyperlink 2" xfId="77" xr:uid="{00000000-0005-0000-0000-000038000000}"/>
    <cellStyle name="Hyperlink 2 2" xfId="82" xr:uid="{00000000-0005-0000-0000-000039000000}"/>
    <cellStyle name="Hyperlink_TB_Teil_3 2" xfId="81" xr:uid="{00000000-0005-0000-0000-00003A000000}"/>
    <cellStyle name="Komma 2" xfId="78" xr:uid="{00000000-0005-0000-0000-00003B000000}"/>
    <cellStyle name="Komma 3" xfId="83" xr:uid="{00000000-0005-0000-0000-00003C000000}"/>
    <cellStyle name="Komma 4" xfId="49" xr:uid="{00000000-0005-0000-0000-00003D000000}"/>
    <cellStyle name="Link" xfId="96" builtinId="8"/>
    <cellStyle name="Link 2" xfId="50" xr:uid="{00000000-0005-0000-0000-00003E000000}"/>
    <cellStyle name="mitP" xfId="79" xr:uid="{00000000-0005-0000-0000-00003F000000}"/>
    <cellStyle name="Neutral" xfId="31" builtinId="28" customBuiltin="1"/>
    <cellStyle name="Notiz" xfId="32" builtinId="10" customBuiltin="1"/>
    <cellStyle name="Ohne_Nachkomma" xfId="46" xr:uid="{00000000-0005-0000-0000-000042000000}"/>
    <cellStyle name="ohneP" xfId="80" xr:uid="{00000000-0005-0000-0000-000043000000}"/>
    <cellStyle name="Schlecht" xfId="33" builtinId="27" customBuiltin="1"/>
    <cellStyle name="Standard" xfId="0" builtinId="0"/>
    <cellStyle name="Standard 2" xfId="42" xr:uid="{00000000-0005-0000-0000-000046000000}"/>
    <cellStyle name="Standard 2 2" xfId="45" xr:uid="{00000000-0005-0000-0000-000047000000}"/>
    <cellStyle name="Standard 2 3" xfId="51" xr:uid="{00000000-0005-0000-0000-000048000000}"/>
    <cellStyle name="Standard 2 3 2" xfId="93" xr:uid="{00000000-0005-0000-0000-00001F000000}"/>
    <cellStyle name="Standard 3" xfId="52" xr:uid="{00000000-0005-0000-0000-000049000000}"/>
    <cellStyle name="Standard 4" xfId="54" xr:uid="{00000000-0005-0000-0000-00004A000000}"/>
    <cellStyle name="Standard 5" xfId="84" xr:uid="{00000000-0005-0000-0000-00004B000000}"/>
    <cellStyle name="Standard 6" xfId="94" xr:uid="{00000000-0005-0000-0000-000063000000}"/>
    <cellStyle name="Standard_energieFS" xfId="95" xr:uid="{4979D179-7DAE-42D4-B5FB-B1CAE5D1144A}"/>
    <cellStyle name="Standard_pres98t1" xfId="43" xr:uid="{00000000-0005-0000-0000-00004C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6898806555378E-2"/>
          <c:y val="8.3540283848794236E-2"/>
          <c:w val="0.83619586116790123"/>
          <c:h val="0.71184465614391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Primärenergieverbrauch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05-4902-93CE-34966A0545CA}"/>
                </c:ext>
              </c:extLst>
            </c:dLbl>
            <c:dLbl>
              <c:idx val="2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D9-492F-B2FD-93DEEF437FA1}"/>
                </c:ext>
              </c:extLst>
            </c:dLbl>
            <c:dLbl>
              <c:idx val="2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2-4D09-A722-F87CC0A8809A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Daten!$B$17:$B$44</c:f>
              <c:numCache>
                <c:formatCode>General</c:formatCode>
                <c:ptCount val="28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7">
                  <c:v>2022</c:v>
                </c:pt>
              </c:numCache>
            </c:numRef>
          </c:cat>
          <c:val>
            <c:numRef>
              <c:f>Daten!$C$17:$C$44</c:f>
              <c:numCache>
                <c:formatCode>#,##0.00</c:formatCode>
                <c:ptCount val="28"/>
                <c:pt idx="0">
                  <c:v>3743.7732630823775</c:v>
                </c:pt>
                <c:pt idx="1">
                  <c:v>3725.9794375445103</c:v>
                </c:pt>
                <c:pt idx="2">
                  <c:v>3758.2727221420628</c:v>
                </c:pt>
                <c:pt idx="3">
                  <c:v>3762.6361520030873</c:v>
                </c:pt>
                <c:pt idx="4">
                  <c:v>3705.1254571480476</c:v>
                </c:pt>
                <c:pt idx="5">
                  <c:v>3806.7840025310725</c:v>
                </c:pt>
                <c:pt idx="6">
                  <c:v>3707.6237444644876</c:v>
                </c:pt>
                <c:pt idx="7">
                  <c:v>3676.318714827597</c:v>
                </c:pt>
                <c:pt idx="8">
                  <c:v>3859.0455977418078</c:v>
                </c:pt>
                <c:pt idx="9">
                  <c:v>3955.5922751043868</c:v>
                </c:pt>
                <c:pt idx="10">
                  <c:v>3992.2998234311831</c:v>
                </c:pt>
                <c:pt idx="11">
                  <c:v>3942.1199510520264</c:v>
                </c:pt>
                <c:pt idx="12">
                  <c:v>3972.4150218922464</c:v>
                </c:pt>
                <c:pt idx="13">
                  <c:v>3922.9063048236953</c:v>
                </c:pt>
                <c:pt idx="14">
                  <c:v>3539.6595590235488</c:v>
                </c:pt>
                <c:pt idx="15">
                  <c:v>4154.9858080000004</c:v>
                </c:pt>
                <c:pt idx="16">
                  <c:v>4192.7997130000003</c:v>
                </c:pt>
                <c:pt idx="17">
                  <c:v>4105.8639320000002</c:v>
                </c:pt>
                <c:pt idx="18">
                  <c:v>4151.1718350000001</c:v>
                </c:pt>
                <c:pt idx="19">
                  <c:v>4115.3085389999997</c:v>
                </c:pt>
                <c:pt idx="20">
                  <c:v>4129.6248290000003</c:v>
                </c:pt>
                <c:pt idx="21">
                  <c:v>4167.7681130000001</c:v>
                </c:pt>
                <c:pt idx="22">
                  <c:v>4280.0691109999998</c:v>
                </c:pt>
                <c:pt idx="23">
                  <c:v>4170.3517199999997</c:v>
                </c:pt>
                <c:pt idx="24">
                  <c:v>4044.28667</c:v>
                </c:pt>
                <c:pt idx="25">
                  <c:v>3933.9568979999999</c:v>
                </c:pt>
                <c:pt idx="26">
                  <c:v>4172.5584820000004</c:v>
                </c:pt>
                <c:pt idx="27">
                  <c:v>3766.746435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05-4902-93CE-34966A05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4444824"/>
        <c:axId val="454445216"/>
      </c:barChart>
      <c:lineChart>
        <c:grouping val="standard"/>
        <c:varyColors val="0"/>
        <c:ser>
          <c:idx val="1"/>
          <c:order val="1"/>
          <c:tx>
            <c:strRef>
              <c:f>Daten!$D$16</c:f>
              <c:strCache>
                <c:ptCount val="1"/>
                <c:pt idx="0">
                  <c:v>Bruttowertschöpfung (preisbereinigt, 2015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05-4902-93CE-34966A0545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05-4902-93CE-34966A0545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05-4902-93CE-34966A0545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05-4902-93CE-34966A0545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05-4902-93CE-34966A0545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05-4902-93CE-34966A0545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05-4902-93CE-34966A0545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05-4902-93CE-34966A0545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05-4902-93CE-34966A0545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05-4902-93CE-34966A0545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05-4902-93CE-34966A0545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05-4902-93CE-34966A0545C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05-4902-93CE-34966A0545C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05-4902-93CE-34966A0545C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05-4902-93CE-34966A0545C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05-4902-93CE-34966A0545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05-4902-93CE-34966A0545C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05-4902-93CE-34966A0545C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05-4902-93CE-34966A0545C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705-4902-93CE-34966A0545C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5-4700-BE54-784AB4061F2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2-4193-B231-BCB4BF30B50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E-4889-BED5-D43A035F837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9-492F-B2FD-93DEEF437FA1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Daten!$B$17:$B$36</c:f>
              <c:numCache>
                <c:formatCode>General</c:formatCode>
                <c:ptCount val="20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</c:numCache>
            </c:numRef>
          </c:cat>
          <c:val>
            <c:numRef>
              <c:f>Daten!$D$17:$D$44</c:f>
              <c:numCache>
                <c:formatCode>General</c:formatCode>
                <c:ptCount val="28"/>
                <c:pt idx="0" formatCode="#,##0.00">
                  <c:v>71.34</c:v>
                </c:pt>
                <c:pt idx="1">
                  <c:v>69.430000000000007</c:v>
                </c:pt>
                <c:pt idx="2" formatCode="#,##0.00">
                  <c:v>72.16</c:v>
                </c:pt>
                <c:pt idx="3">
                  <c:v>72.92</c:v>
                </c:pt>
                <c:pt idx="4" formatCode="#,##0.00">
                  <c:v>73.69</c:v>
                </c:pt>
                <c:pt idx="5">
                  <c:v>78.989999999999995</c:v>
                </c:pt>
                <c:pt idx="6" formatCode="#,##0.00">
                  <c:v>80.09</c:v>
                </c:pt>
                <c:pt idx="7">
                  <c:v>78.14</c:v>
                </c:pt>
                <c:pt idx="8" formatCode="#,##0.00">
                  <c:v>78.94</c:v>
                </c:pt>
                <c:pt idx="9">
                  <c:v>81.819999999999993</c:v>
                </c:pt>
                <c:pt idx="10" formatCode="#,##0.00">
                  <c:v>83.21</c:v>
                </c:pt>
                <c:pt idx="11">
                  <c:v>90.37</c:v>
                </c:pt>
                <c:pt idx="12" formatCode="#,##0.00">
                  <c:v>94.19</c:v>
                </c:pt>
                <c:pt idx="13">
                  <c:v>92.22</c:v>
                </c:pt>
                <c:pt idx="14" formatCode="#,##0.00">
                  <c:v>74.41</c:v>
                </c:pt>
                <c:pt idx="15">
                  <c:v>88.62</c:v>
                </c:pt>
                <c:pt idx="16" formatCode="#,##0.00">
                  <c:v>96</c:v>
                </c:pt>
                <c:pt idx="17">
                  <c:v>94.28</c:v>
                </c:pt>
                <c:pt idx="18" formatCode="#,##0.00">
                  <c:v>94.22</c:v>
                </c:pt>
                <c:pt idx="19">
                  <c:v>98.93</c:v>
                </c:pt>
                <c:pt idx="20" formatCode="#,##0.00">
                  <c:v>100</c:v>
                </c:pt>
                <c:pt idx="21">
                  <c:v>103.91</c:v>
                </c:pt>
                <c:pt idx="22" formatCode="#,##0.00">
                  <c:v>107.67</c:v>
                </c:pt>
                <c:pt idx="23" formatCode="#,##0.00">
                  <c:v>108.64</c:v>
                </c:pt>
                <c:pt idx="24" formatCode="#,##0.00">
                  <c:v>107.27</c:v>
                </c:pt>
                <c:pt idx="25">
                  <c:v>98.61</c:v>
                </c:pt>
                <c:pt idx="26" formatCode="#,##0.00">
                  <c:v>103.61</c:v>
                </c:pt>
                <c:pt idx="27" formatCode="#,##0.00">
                  <c:v>103.82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705-4902-93CE-34966A05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46000"/>
        <c:axId val="454445608"/>
      </c:lineChart>
      <c:catAx>
        <c:axId val="4544448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4445216"/>
        <c:crosses val="autoZero"/>
        <c:auto val="1"/>
        <c:lblAlgn val="ctr"/>
        <c:lblOffset val="100"/>
        <c:noMultiLvlLbl val="0"/>
      </c:catAx>
      <c:valAx>
        <c:axId val="454445216"/>
        <c:scaling>
          <c:orientation val="minMax"/>
          <c:max val="5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7122926264944292E-2"/>
              <c:y val="3.237609757239282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4444824"/>
        <c:crosses val="autoZero"/>
        <c:crossBetween val="between"/>
        <c:majorUnit val="1000"/>
      </c:valAx>
      <c:valAx>
        <c:axId val="454445608"/>
        <c:scaling>
          <c:orientation val="minMax"/>
          <c:max val="20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454446000"/>
        <c:crosses val="max"/>
        <c:crossBetween val="between"/>
      </c:valAx>
      <c:catAx>
        <c:axId val="45444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44560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8831839941749571E-2"/>
          <c:y val="0.87942224381553891"/>
          <c:w val="0.91597229355645948"/>
          <c:h val="7.172962468116117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71913309697449E-2"/>
          <c:y val="8.3540283848794236E-2"/>
          <c:w val="0.83799295739646285"/>
          <c:h val="0.71184465614391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Primary energy consumption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5764002815719225E-4"/>
                  <c:y val="2.16430593991764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91-4272-BCA8-FED6EE3DF75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1-4272-BCA8-FED6EE3DF75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91-4272-BCA8-FED6EE3DF75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3,907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A7-415D-9D0F-3A90B23A51D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3,767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4-4CD7-8802-2C4FE4DB071C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Daten!$B$17:$B$44</c:f>
              <c:numCache>
                <c:formatCode>General</c:formatCode>
                <c:ptCount val="28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7">
                  <c:v>2022</c:v>
                </c:pt>
              </c:numCache>
            </c:numRef>
          </c:cat>
          <c:val>
            <c:numRef>
              <c:f>Daten!$C$17:$C$44</c:f>
              <c:numCache>
                <c:formatCode>#,##0.00</c:formatCode>
                <c:ptCount val="28"/>
                <c:pt idx="0">
                  <c:v>3743.7732630823775</c:v>
                </c:pt>
                <c:pt idx="1">
                  <c:v>3725.9794375445103</c:v>
                </c:pt>
                <c:pt idx="2">
                  <c:v>3758.2727221420628</c:v>
                </c:pt>
                <c:pt idx="3">
                  <c:v>3762.6361520030873</c:v>
                </c:pt>
                <c:pt idx="4">
                  <c:v>3705.1254571480476</c:v>
                </c:pt>
                <c:pt idx="5">
                  <c:v>3806.7840025310725</c:v>
                </c:pt>
                <c:pt idx="6">
                  <c:v>3707.6237444644876</c:v>
                </c:pt>
                <c:pt idx="7">
                  <c:v>3676.318714827597</c:v>
                </c:pt>
                <c:pt idx="8">
                  <c:v>3859.0455977418078</c:v>
                </c:pt>
                <c:pt idx="9">
                  <c:v>3955.5922751043868</c:v>
                </c:pt>
                <c:pt idx="10">
                  <c:v>3992.2998234311831</c:v>
                </c:pt>
                <c:pt idx="11">
                  <c:v>3942.1199510520264</c:v>
                </c:pt>
                <c:pt idx="12">
                  <c:v>3972.4150218922464</c:v>
                </c:pt>
                <c:pt idx="13">
                  <c:v>3922.9063048236953</c:v>
                </c:pt>
                <c:pt idx="14">
                  <c:v>3539.6595590235488</c:v>
                </c:pt>
                <c:pt idx="15">
                  <c:v>4154.9858080000004</c:v>
                </c:pt>
                <c:pt idx="16">
                  <c:v>4192.7997130000003</c:v>
                </c:pt>
                <c:pt idx="17">
                  <c:v>4105.8639320000002</c:v>
                </c:pt>
                <c:pt idx="18">
                  <c:v>4151.1718350000001</c:v>
                </c:pt>
                <c:pt idx="19">
                  <c:v>4115.3085389999997</c:v>
                </c:pt>
                <c:pt idx="20">
                  <c:v>4129.6248290000003</c:v>
                </c:pt>
                <c:pt idx="21">
                  <c:v>4167.7681130000001</c:v>
                </c:pt>
                <c:pt idx="22">
                  <c:v>4280.0691109999998</c:v>
                </c:pt>
                <c:pt idx="23">
                  <c:v>4170.3517199999997</c:v>
                </c:pt>
                <c:pt idx="24">
                  <c:v>4044.28667</c:v>
                </c:pt>
                <c:pt idx="25">
                  <c:v>3933.9568979999999</c:v>
                </c:pt>
                <c:pt idx="26">
                  <c:v>4172.5584820000004</c:v>
                </c:pt>
                <c:pt idx="27">
                  <c:v>3766.746435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91-4272-BCA8-FED6EE3D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2096192"/>
        <c:axId val="452096584"/>
      </c:barChart>
      <c:lineChart>
        <c:grouping val="standard"/>
        <c:varyColors val="0"/>
        <c:ser>
          <c:idx val="1"/>
          <c:order val="1"/>
          <c:tx>
            <c:strRef>
              <c:f>Daten!$D$15</c:f>
              <c:strCache>
                <c:ptCount val="1"/>
                <c:pt idx="0">
                  <c:v>Gross value added (price-adjusted, 2015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91-4272-BCA8-FED6EE3DF7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91-4272-BCA8-FED6EE3DF75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91-4272-BCA8-FED6EE3DF75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91-4272-BCA8-FED6EE3DF7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91-4272-BCA8-FED6EE3DF75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91-4272-BCA8-FED6EE3DF7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91-4272-BCA8-FED6EE3DF75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91-4272-BCA8-FED6EE3DF75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91-4272-BCA8-FED6EE3DF7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91-4272-BCA8-FED6EE3DF75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91-4272-BCA8-FED6EE3DF75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91-4272-BCA8-FED6EE3DF75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91-4272-BCA8-FED6EE3DF75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91-4272-BCA8-FED6EE3DF75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91-4272-BCA8-FED6EE3DF75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91-4272-BCA8-FED6EE3DF75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91-4272-BCA8-FED6EE3DF75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91-4272-BCA8-FED6EE3DF75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91-4272-BCA8-FED6EE3DF75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591-4272-BCA8-FED6EE3DF75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52-44B8-8F6A-4A26A35E465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9C-46D5-B714-CBFF86507F0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C-4418-98F2-E905B00CAC3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B4-4CD7-8802-2C4FE4DB071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A7-415D-9D0F-3A90B23A51DB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Daten!$B$17:$B$45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7">
                  <c:v>2022</c:v>
                </c:pt>
              </c:numCache>
            </c:numRef>
          </c:cat>
          <c:val>
            <c:numRef>
              <c:f>Daten!$D$17:$D$44</c:f>
              <c:numCache>
                <c:formatCode>General</c:formatCode>
                <c:ptCount val="28"/>
                <c:pt idx="0" formatCode="#,##0.00">
                  <c:v>71.34</c:v>
                </c:pt>
                <c:pt idx="1">
                  <c:v>69.430000000000007</c:v>
                </c:pt>
                <c:pt idx="2" formatCode="#,##0.00">
                  <c:v>72.16</c:v>
                </c:pt>
                <c:pt idx="3">
                  <c:v>72.92</c:v>
                </c:pt>
                <c:pt idx="4" formatCode="#,##0.00">
                  <c:v>73.69</c:v>
                </c:pt>
                <c:pt idx="5">
                  <c:v>78.989999999999995</c:v>
                </c:pt>
                <c:pt idx="6" formatCode="#,##0.00">
                  <c:v>80.09</c:v>
                </c:pt>
                <c:pt idx="7">
                  <c:v>78.14</c:v>
                </c:pt>
                <c:pt idx="8" formatCode="#,##0.00">
                  <c:v>78.94</c:v>
                </c:pt>
                <c:pt idx="9">
                  <c:v>81.819999999999993</c:v>
                </c:pt>
                <c:pt idx="10" formatCode="#,##0.00">
                  <c:v>83.21</c:v>
                </c:pt>
                <c:pt idx="11">
                  <c:v>90.37</c:v>
                </c:pt>
                <c:pt idx="12" formatCode="#,##0.00">
                  <c:v>94.19</c:v>
                </c:pt>
                <c:pt idx="13">
                  <c:v>92.22</c:v>
                </c:pt>
                <c:pt idx="14" formatCode="#,##0.00">
                  <c:v>74.41</c:v>
                </c:pt>
                <c:pt idx="15">
                  <c:v>88.62</c:v>
                </c:pt>
                <c:pt idx="16" formatCode="#,##0.00">
                  <c:v>96</c:v>
                </c:pt>
                <c:pt idx="17">
                  <c:v>94.28</c:v>
                </c:pt>
                <c:pt idx="18" formatCode="#,##0.00">
                  <c:v>94.22</c:v>
                </c:pt>
                <c:pt idx="19">
                  <c:v>98.93</c:v>
                </c:pt>
                <c:pt idx="20" formatCode="#,##0.00">
                  <c:v>100</c:v>
                </c:pt>
                <c:pt idx="21">
                  <c:v>103.91</c:v>
                </c:pt>
                <c:pt idx="22" formatCode="#,##0.00">
                  <c:v>107.67</c:v>
                </c:pt>
                <c:pt idx="23" formatCode="#,##0.00">
                  <c:v>108.64</c:v>
                </c:pt>
                <c:pt idx="24" formatCode="#,##0.00">
                  <c:v>107.27</c:v>
                </c:pt>
                <c:pt idx="25">
                  <c:v>98.61</c:v>
                </c:pt>
                <c:pt idx="26" formatCode="#,##0.00">
                  <c:v>103.61</c:v>
                </c:pt>
                <c:pt idx="27" formatCode="#,##0.00">
                  <c:v>103.82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591-4272-BCA8-FED6EE3D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97760"/>
        <c:axId val="452097368"/>
      </c:lineChart>
      <c:catAx>
        <c:axId val="4520961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2096584"/>
        <c:crosses val="autoZero"/>
        <c:auto val="1"/>
        <c:lblAlgn val="ctr"/>
        <c:lblOffset val="100"/>
        <c:noMultiLvlLbl val="0"/>
      </c:catAx>
      <c:valAx>
        <c:axId val="452096584"/>
        <c:scaling>
          <c:orientation val="minMax"/>
          <c:max val="5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Petajoules</c:v>
                </c:pt>
              </c:strCache>
            </c:strRef>
          </c:tx>
          <c:layout>
            <c:manualLayout>
              <c:xMode val="edge"/>
              <c:yMode val="edge"/>
              <c:x val="8.3547718182173283E-2"/>
              <c:y val="3.491667021746702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2096192"/>
        <c:crosses val="autoZero"/>
        <c:crossBetween val="between"/>
        <c:majorUnit val="1000"/>
      </c:valAx>
      <c:valAx>
        <c:axId val="452097368"/>
        <c:scaling>
          <c:orientation val="minMax"/>
          <c:max val="20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452097760"/>
        <c:crosses val="max"/>
        <c:crossBetween val="between"/>
      </c:valAx>
      <c:catAx>
        <c:axId val="45209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209736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8831839941749571E-2"/>
          <c:y val="0.87942224381553891"/>
          <c:w val="0.91597229355645948"/>
          <c:h val="7.172962468116117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1196340</xdr:colOff>
      <xdr:row>44</xdr:row>
      <xdr:rowOff>1905</xdr:rowOff>
    </xdr:from>
    <xdr:to>
      <xdr:col>3</xdr:col>
      <xdr:colOff>2472690</xdr:colOff>
      <xdr:row>44</xdr:row>
      <xdr:rowOff>1905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196340" y="11298555"/>
          <a:ext cx="56197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149085</xdr:colOff>
      <xdr:row>1</xdr:row>
      <xdr:rowOff>9524</xdr:rowOff>
    </xdr:from>
    <xdr:to>
      <xdr:col>13</xdr:col>
      <xdr:colOff>149084</xdr:colOff>
      <xdr:row>2</xdr:row>
      <xdr:rowOff>140804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9085" y="266285"/>
          <a:ext cx="6145695" cy="3880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Primärenergieverbrauch des verarbeitenden Gewerbes*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198782</xdr:rowOff>
    </xdr:from>
    <xdr:to>
      <xdr:col>13</xdr:col>
      <xdr:colOff>269875</xdr:colOff>
      <xdr:row>23</xdr:row>
      <xdr:rowOff>24847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15151</xdr:colOff>
      <xdr:row>21</xdr:row>
      <xdr:rowOff>13541</xdr:rowOff>
    </xdr:from>
    <xdr:to>
      <xdr:col>6</xdr:col>
      <xdr:colOff>820616</xdr:colOff>
      <xdr:row>24</xdr:row>
      <xdr:rowOff>3663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4959" y="5274272"/>
          <a:ext cx="2637195" cy="396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Der Sektor "Industrie" entspricht der Kategorie "C - Verarbeitendes Gewerbe" in der Wirtschaftszweigklassifikation der Volkswirtschaftlichen und Umweltökonomischen Gesamtrechnung.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771384</xdr:colOff>
      <xdr:row>3</xdr:row>
      <xdr:rowOff>119693</xdr:rowOff>
    </xdr:from>
    <xdr:to>
      <xdr:col>8</xdr:col>
      <xdr:colOff>771384</xdr:colOff>
      <xdr:row>18</xdr:row>
      <xdr:rowOff>538766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946026" y="858082"/>
          <a:ext cx="0" cy="346921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21</xdr:row>
      <xdr:rowOff>2060</xdr:rowOff>
    </xdr:from>
    <xdr:to>
      <xdr:col>13</xdr:col>
      <xdr:colOff>125007</xdr:colOff>
      <xdr:row>21</xdr:row>
      <xdr:rowOff>2060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2945" y="517731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908808</xdr:rowOff>
    </xdr:from>
    <xdr:to>
      <xdr:col>13</xdr:col>
      <xdr:colOff>125007</xdr:colOff>
      <xdr:row>18</xdr:row>
      <xdr:rowOff>908808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0503" y="4799404"/>
          <a:ext cx="67771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8</xdr:col>
      <xdr:colOff>131885</xdr:colOff>
      <xdr:row>21</xdr:row>
      <xdr:rowOff>14043</xdr:rowOff>
    </xdr:from>
    <xdr:to>
      <xdr:col>13</xdr:col>
      <xdr:colOff>110854</xdr:colOff>
      <xdr:row>23</xdr:row>
      <xdr:rowOff>124558</xdr:rowOff>
    </xdr:to>
    <xdr:sp macro="" textlink="Daten!S4">
      <xdr:nvSpPr>
        <xdr:cNvPr id="21" name="Textfeld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3231173" y="5274774"/>
          <a:ext cx="3752335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AA12055-8959-43A8-AE54-F781E575375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für Energieverbrauch: bis 2009: Statistisches Bundesamt, Umweltnutzung und Wirtschaft - Tabellen zu den Umweltökonomischen Gesamtrechnungen. Teil 2 - Energie, Ausgabe 2023, Tab. 3.3.4; Wiesbaden 2023; ab 2010: Statistisches Bundesamt 2024, Statisti</a:t>
          </a:fld>
          <a:endParaRPr lang="en-US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131885</xdr:colOff>
      <xdr:row>23</xdr:row>
      <xdr:rowOff>36635</xdr:rowOff>
    </xdr:from>
    <xdr:to>
      <xdr:col>13</xdr:col>
      <xdr:colOff>110854</xdr:colOff>
      <xdr:row>24</xdr:row>
      <xdr:rowOff>73881</xdr:rowOff>
    </xdr:to>
    <xdr:sp macro="" textlink="Daten!S5">
      <xdr:nvSpPr>
        <xdr:cNvPr id="20" name="Textfeld 19">
          <a:extLst>
            <a:ext uri="{FF2B5EF4-FFF2-40B4-BE49-F238E27FC236}">
              <a16:creationId xmlns:a16="http://schemas.microsoft.com/office/drawing/2014/main" id="{9232D3F0-1BCD-429B-B5A8-332FC54219C9}"/>
            </a:ext>
          </a:extLst>
        </xdr:cNvPr>
        <xdr:cNvSpPr txBox="1"/>
      </xdr:nvSpPr>
      <xdr:spPr>
        <a:xfrm>
          <a:off x="3231173" y="5465885"/>
          <a:ext cx="3752335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A749787-464D-4D53-AE37-6B4480BB3FE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für Bruttowertschöpfung: Statistisches Bundesamt 2024: Statistischer Bericht: Volkswirtschaftliche Gesamtrechnungen, Tabelle: 81000-069 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33130</xdr:colOff>
      <xdr:row>1</xdr:row>
      <xdr:rowOff>16565</xdr:rowOff>
    </xdr:from>
    <xdr:to>
      <xdr:col>13</xdr:col>
      <xdr:colOff>142788</xdr:colOff>
      <xdr:row>1</xdr:row>
      <xdr:rowOff>16565</xdr:rowOff>
    </xdr:to>
    <xdr:cxnSp macro="">
      <xdr:nvCxnSpPr>
        <xdr:cNvPr id="22" name="Gerade Verbindung 7">
          <a:extLst>
            <a:ext uri="{FF2B5EF4-FFF2-40B4-BE49-F238E27FC236}">
              <a16:creationId xmlns:a16="http://schemas.microsoft.com/office/drawing/2014/main" id="{CC27A9BB-8DDF-4363-8AE5-937EF34E7406}"/>
            </a:ext>
          </a:extLst>
        </xdr:cNvPr>
        <xdr:cNvCxnSpPr/>
      </xdr:nvCxnSpPr>
      <xdr:spPr>
        <a:xfrm>
          <a:off x="248478" y="273326"/>
          <a:ext cx="67771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0.80355</cdr:x>
      <cdr:y>0.02775</cdr:y>
    </cdr:from>
    <cdr:to>
      <cdr:x>0.93733</cdr:x>
      <cdr:y>0.08148</cdr:y>
    </cdr:to>
    <cdr:sp macro="" textlink="Daten!$B$12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14000000}"/>
            </a:ext>
          </a:extLst>
        </cdr:cNvPr>
        <cdr:cNvSpPr txBox="1"/>
      </cdr:nvSpPr>
      <cdr:spPr>
        <a:xfrm xmlns:a="http://schemas.openxmlformats.org/drawingml/2006/main">
          <a:off x="5744307" y="138719"/>
          <a:ext cx="956321" cy="26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FF0F256F-7861-4040-A0CD-797E817EF22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r"/>
            <a:t>2015 = 100</a:t>
          </a:fld>
          <a:endParaRPr lang="de-DE" sz="10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149085</xdr:colOff>
      <xdr:row>1</xdr:row>
      <xdr:rowOff>9524</xdr:rowOff>
    </xdr:from>
    <xdr:to>
      <xdr:col>13</xdr:col>
      <xdr:colOff>149084</xdr:colOff>
      <xdr:row>2</xdr:row>
      <xdr:rowOff>140804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49085" y="266699"/>
          <a:ext cx="6867524" cy="38845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DC8F42-B8B6-44B6-B763-08BA5F47771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Primary energy consumption in manufacturing industry*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198782</xdr:rowOff>
    </xdr:from>
    <xdr:to>
      <xdr:col>13</xdr:col>
      <xdr:colOff>269875</xdr:colOff>
      <xdr:row>23</xdr:row>
      <xdr:rowOff>24847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15153</xdr:colOff>
      <xdr:row>21</xdr:row>
      <xdr:rowOff>6214</xdr:rowOff>
    </xdr:from>
    <xdr:to>
      <xdr:col>6</xdr:col>
      <xdr:colOff>498231</xdr:colOff>
      <xdr:row>23</xdr:row>
      <xdr:rowOff>227135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34961" y="5266945"/>
          <a:ext cx="2314808" cy="389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 The manufacturing industry sector is equivalent to Category "C - Verarbeitendes Gewerbe" in the industry classification in the Environmental Economic Accounting (UGR)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695</xdr:colOff>
      <xdr:row>1</xdr:row>
      <xdr:rowOff>11766</xdr:rowOff>
    </xdr:from>
    <xdr:to>
      <xdr:col>13</xdr:col>
      <xdr:colOff>125007</xdr:colOff>
      <xdr:row>1</xdr:row>
      <xdr:rowOff>11766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219770" y="268941"/>
          <a:ext cx="67727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21</xdr:row>
      <xdr:rowOff>2060</xdr:rowOff>
    </xdr:from>
    <xdr:to>
      <xdr:col>13</xdr:col>
      <xdr:colOff>125007</xdr:colOff>
      <xdr:row>21</xdr:row>
      <xdr:rowOff>2060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219770" y="5221760"/>
          <a:ext cx="67727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908808</xdr:rowOff>
    </xdr:from>
    <xdr:to>
      <xdr:col>13</xdr:col>
      <xdr:colOff>125007</xdr:colOff>
      <xdr:row>18</xdr:row>
      <xdr:rowOff>908808</xdr:rowOff>
    </xdr:to>
    <xdr:cxnSp macro="">
      <xdr:nvCxnSpPr>
        <xdr:cNvPr id="8" name="Gerade Verbindung 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19770" y="4766433"/>
          <a:ext cx="677276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1429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14293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1003789</xdr:colOff>
      <xdr:row>18</xdr:row>
      <xdr:rowOff>805961</xdr:rowOff>
    </xdr:from>
    <xdr:to>
      <xdr:col>25</xdr:col>
      <xdr:colOff>2</xdr:colOff>
      <xdr:row>18</xdr:row>
      <xdr:rowOff>1097206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8440616" y="4696557"/>
          <a:ext cx="5802924" cy="291245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>
    <xdr:from>
      <xdr:col>1</xdr:col>
      <xdr:colOff>145012</xdr:colOff>
      <xdr:row>18</xdr:row>
      <xdr:rowOff>564173</xdr:rowOff>
    </xdr:from>
    <xdr:to>
      <xdr:col>1</xdr:col>
      <xdr:colOff>256441</xdr:colOff>
      <xdr:row>18</xdr:row>
      <xdr:rowOff>661254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364820" y="4454769"/>
          <a:ext cx="111429" cy="97081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absolute">
    <xdr:from>
      <xdr:col>7</xdr:col>
      <xdr:colOff>36635</xdr:colOff>
      <xdr:row>21</xdr:row>
      <xdr:rowOff>7327</xdr:rowOff>
    </xdr:from>
    <xdr:to>
      <xdr:col>13</xdr:col>
      <xdr:colOff>125509</xdr:colOff>
      <xdr:row>23</xdr:row>
      <xdr:rowOff>117842</xdr:rowOff>
    </xdr:to>
    <xdr:sp macro="" textlink="Daten!S6">
      <xdr:nvSpPr>
        <xdr:cNvPr id="22" name="Textfeld 21">
          <a:extLst>
            <a:ext uri="{FF2B5EF4-FFF2-40B4-BE49-F238E27FC236}">
              <a16:creationId xmlns:a16="http://schemas.microsoft.com/office/drawing/2014/main" id="{DE1DB755-2D70-40FF-81EB-F8C78581DAAC}"/>
            </a:ext>
          </a:extLst>
        </xdr:cNvPr>
        <xdr:cNvSpPr txBox="1"/>
      </xdr:nvSpPr>
      <xdr:spPr>
        <a:xfrm>
          <a:off x="3018693" y="5268058"/>
          <a:ext cx="3979470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C977AB7-14D5-4EE2-A674-D08FFA68F99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for energy consumption: Federal Statistical Office of Germany 2024, Statistischer Bericht: Umweltökonomische Gesamtrechnungen. Energiegesamtrechnung. Berichtszeitraum 2010-2022. Tab. 85121-06 (in German only)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43963</xdr:colOff>
      <xdr:row>23</xdr:row>
      <xdr:rowOff>29919</xdr:rowOff>
    </xdr:from>
    <xdr:to>
      <xdr:col>13</xdr:col>
      <xdr:colOff>127507</xdr:colOff>
      <xdr:row>25</xdr:row>
      <xdr:rowOff>8549</xdr:rowOff>
    </xdr:to>
    <xdr:sp macro="" textlink="Daten!S7">
      <xdr:nvSpPr>
        <xdr:cNvPr id="23" name="Textfeld 22">
          <a:extLst>
            <a:ext uri="{FF2B5EF4-FFF2-40B4-BE49-F238E27FC236}">
              <a16:creationId xmlns:a16="http://schemas.microsoft.com/office/drawing/2014/main" id="{934D1FE6-0E1C-46BB-A8FB-51EB298C5A2F}"/>
            </a:ext>
          </a:extLst>
        </xdr:cNvPr>
        <xdr:cNvSpPr txBox="1"/>
      </xdr:nvSpPr>
      <xdr:spPr>
        <a:xfrm>
          <a:off x="3143251" y="5459169"/>
          <a:ext cx="3856910" cy="27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A01F8F0-B3A4-41BD-A3C8-2C0EAE9BC4C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gross value added: Federal Statistical Office of Germany 2024, Statistischer Bericht: Volkswirtschaftliche Gesamtrechnungen, Tabelle: 81000-069 (in German only)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0.59183</cdr:x>
      <cdr:y>0.02775</cdr:y>
    </cdr:from>
    <cdr:to>
      <cdr:x>0.93711</cdr:x>
      <cdr:y>0.08148</cdr:y>
    </cdr:to>
    <cdr:sp macro="" textlink="">
      <cdr:nvSpPr>
        <cdr:cNvPr id="3" name="Textfeld 19">
          <a:extLst xmlns:a="http://schemas.openxmlformats.org/drawingml/2006/main">
            <a:ext uri="{FF2B5EF4-FFF2-40B4-BE49-F238E27FC236}">
              <a16:creationId xmlns:a16="http://schemas.microsoft.com/office/drawing/2014/main" id="{D983B4B1-DF09-4495-B63B-A6463D994D72}"/>
            </a:ext>
          </a:extLst>
        </cdr:cNvPr>
        <cdr:cNvSpPr txBox="1"/>
      </cdr:nvSpPr>
      <cdr:spPr>
        <a:xfrm xmlns:a="http://schemas.openxmlformats.org/drawingml/2006/main">
          <a:off x="4227146" y="138723"/>
          <a:ext cx="2466183" cy="2685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2015</a:t>
          </a:r>
          <a:r>
            <a:rPr lang="en-US" sz="900" b="1" i="0" u="none" strike="noStrike" baseline="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 = 100</a:t>
          </a:r>
          <a:fld id="{A5019624-90F6-4BBC-9E71-1AC64E6BE469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 </a:t>
          </a:fld>
          <a:endParaRPr lang="de-DE" sz="105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0.53849</cdr:x>
      <cdr:y>0.14061</cdr:y>
    </cdr:from>
    <cdr:to>
      <cdr:x>0.53941</cdr:x>
      <cdr:y>0.79197</cdr:y>
    </cdr:to>
    <cdr:cxnSp macro="">
      <cdr:nvCxnSpPr>
        <cdr:cNvPr id="4" name="Gerade Verbindung 7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08000000}"/>
            </a:ext>
          </a:extLst>
        </cdr:cNvPr>
        <cdr:cNvCxnSpPr/>
      </cdr:nvCxnSpPr>
      <cdr:spPr>
        <a:xfrm xmlns:a="http://schemas.openxmlformats.org/drawingml/2006/main">
          <a:off x="3846147" y="702896"/>
          <a:ext cx="6632" cy="325604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80808"/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tatis.de/DE/Themen/Gesellschaft-Umwelt/Umwelt/UGR/energiefluesse-emissionen/Publikationen/Downloads/umweltnutzung-und-wirtschaft-energie-xlsx-5850014.xlsx?__blob=publicationFil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Z1667"/>
  <sheetViews>
    <sheetView zoomScale="85" zoomScaleNormal="85" workbookViewId="0">
      <selection activeCell="B3" sqref="B3"/>
    </sheetView>
  </sheetViews>
  <sheetFormatPr baseColWidth="10" defaultColWidth="11.42578125" defaultRowHeight="11.25" outlineLevelCol="1"/>
  <cols>
    <col min="1" max="1" width="8.7109375" style="69" customWidth="1"/>
    <col min="2" max="2" width="50.7109375" style="69" customWidth="1"/>
    <col min="3" max="3" width="11.7109375" style="69" customWidth="1"/>
    <col min="4" max="7" width="11.7109375" style="69" hidden="1" customWidth="1" outlineLevel="1"/>
    <col min="8" max="8" width="11.7109375" style="69" customWidth="1" collapsed="1"/>
    <col min="9" max="12" width="11.7109375" style="69" hidden="1" customWidth="1" outlineLevel="1"/>
    <col min="13" max="13" width="11.7109375" style="69" customWidth="1" collapsed="1"/>
    <col min="14" max="17" width="11.7109375" style="69" hidden="1" customWidth="1" outlineLevel="1"/>
    <col min="18" max="18" width="11.7109375" style="69" customWidth="1" collapsed="1"/>
    <col min="19" max="21" width="11.7109375" style="69" hidden="1" customWidth="1" outlineLevel="1"/>
    <col min="22" max="22" width="11.7109375" style="69" customWidth="1" collapsed="1"/>
    <col min="23" max="23" width="11.7109375" style="69" customWidth="1"/>
    <col min="24" max="16384" width="11.42578125" style="69"/>
  </cols>
  <sheetData>
    <row r="1" spans="1:24" s="65" customFormat="1" ht="20.100000000000001" customHeight="1">
      <c r="A1" s="66" t="s">
        <v>145</v>
      </c>
      <c r="B1" s="71"/>
      <c r="D1" s="71"/>
      <c r="F1" s="64"/>
      <c r="G1" s="64"/>
    </row>
    <row r="2" spans="1:24" s="63" customFormat="1" ht="20.100000000000001" customHeight="1">
      <c r="A2" s="88" t="s">
        <v>10</v>
      </c>
      <c r="B2" s="96" t="s">
        <v>157</v>
      </c>
      <c r="D2" s="70"/>
      <c r="F2" s="70"/>
      <c r="G2" s="70"/>
      <c r="L2" s="62"/>
    </row>
    <row r="3" spans="1:24" ht="15" customHeight="1">
      <c r="B3" s="48"/>
    </row>
    <row r="4" spans="1:24" s="84" customFormat="1" ht="24.95" customHeight="1">
      <c r="A4" s="49" t="s">
        <v>68</v>
      </c>
      <c r="B4" s="50" t="s">
        <v>69</v>
      </c>
      <c r="C4" s="49">
        <v>2000</v>
      </c>
      <c r="D4" s="40">
        <v>2001</v>
      </c>
      <c r="E4" s="41">
        <v>2002</v>
      </c>
      <c r="F4" s="40">
        <v>2003</v>
      </c>
      <c r="G4" s="40">
        <v>2004</v>
      </c>
      <c r="H4" s="41">
        <v>2005</v>
      </c>
      <c r="I4" s="40">
        <v>2006</v>
      </c>
      <c r="J4" s="41">
        <v>2007</v>
      </c>
      <c r="K4" s="40">
        <v>2008</v>
      </c>
      <c r="L4" s="41">
        <v>2009</v>
      </c>
      <c r="M4" s="40">
        <v>2010</v>
      </c>
      <c r="N4" s="41">
        <v>2011</v>
      </c>
      <c r="O4" s="40">
        <v>2012</v>
      </c>
      <c r="P4" s="40">
        <v>2013</v>
      </c>
      <c r="Q4" s="40">
        <v>2014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1">
        <v>2020</v>
      </c>
      <c r="X4" s="72"/>
    </row>
    <row r="5" spans="1:24" s="51" customFormat="1" ht="15" customHeight="1">
      <c r="A5" s="60" t="s">
        <v>11</v>
      </c>
      <c r="B5" s="68" t="s">
        <v>70</v>
      </c>
      <c r="C5" s="42">
        <v>161907.74986364986</v>
      </c>
      <c r="D5" s="42">
        <v>166473.08617704557</v>
      </c>
      <c r="E5" s="42">
        <v>168607.99692537804</v>
      </c>
      <c r="F5" s="42">
        <v>160912.26210959864</v>
      </c>
      <c r="G5" s="42">
        <v>158018.61133554793</v>
      </c>
      <c r="H5" s="42">
        <v>116288.87769109993</v>
      </c>
      <c r="I5" s="42">
        <v>118965.78896211338</v>
      </c>
      <c r="J5" s="42">
        <v>111562.65491246372</v>
      </c>
      <c r="K5" s="42">
        <v>121659.87173715334</v>
      </c>
      <c r="L5" s="42">
        <v>122096.28506051785</v>
      </c>
      <c r="M5" s="42">
        <v>134156.1028774594</v>
      </c>
      <c r="N5" s="42">
        <v>134615.98092316423</v>
      </c>
      <c r="O5" s="42">
        <v>171466.06087630583</v>
      </c>
      <c r="P5" s="42">
        <v>163654.57198083031</v>
      </c>
      <c r="Q5" s="42">
        <v>155296.30318229643</v>
      </c>
      <c r="R5" s="42">
        <v>172048.47011780509</v>
      </c>
      <c r="S5" s="42">
        <v>168836.97715171229</v>
      </c>
      <c r="T5" s="42">
        <v>173419.28039638686</v>
      </c>
      <c r="U5" s="42">
        <v>154843.78802193294</v>
      </c>
      <c r="V5" s="42">
        <v>155260.68403003749</v>
      </c>
      <c r="W5" s="42">
        <v>152916.96957778037</v>
      </c>
    </row>
    <row r="6" spans="1:24" s="51" customFormat="1" ht="12.75" customHeight="1">
      <c r="A6" s="52" t="s">
        <v>12</v>
      </c>
      <c r="B6" s="53" t="s">
        <v>71</v>
      </c>
      <c r="C6" s="42">
        <v>152327.03846599106</v>
      </c>
      <c r="D6" s="42">
        <v>158151.26200002339</v>
      </c>
      <c r="E6" s="42">
        <v>160301.70516453759</v>
      </c>
      <c r="F6" s="42">
        <v>151978.73326369119</v>
      </c>
      <c r="G6" s="42">
        <v>148911.4452926188</v>
      </c>
      <c r="H6" s="42">
        <v>107964.10725382574</v>
      </c>
      <c r="I6" s="42">
        <v>110284.32293118435</v>
      </c>
      <c r="J6" s="42">
        <v>101812.6862659679</v>
      </c>
      <c r="K6" s="42">
        <v>113556.97301210195</v>
      </c>
      <c r="L6" s="42">
        <v>115440.59654490421</v>
      </c>
      <c r="M6" s="42">
        <v>127055.19296606166</v>
      </c>
      <c r="N6" s="42">
        <v>127572.29252102194</v>
      </c>
      <c r="O6" s="42">
        <v>166804.16780261009</v>
      </c>
      <c r="P6" s="42">
        <v>157800.62957418873</v>
      </c>
      <c r="Q6" s="42">
        <v>149596.3656107506</v>
      </c>
      <c r="R6" s="42">
        <v>164758.4543154792</v>
      </c>
      <c r="S6" s="42">
        <v>161419.48548136311</v>
      </c>
      <c r="T6" s="42">
        <v>165749.97503588468</v>
      </c>
      <c r="U6" s="42">
        <v>146665.16565135319</v>
      </c>
      <c r="V6" s="42">
        <v>147146.62133274227</v>
      </c>
      <c r="W6" s="42">
        <v>143212.06216384459</v>
      </c>
    </row>
    <row r="7" spans="1:24" s="51" customFormat="1" ht="12.75" customHeight="1">
      <c r="A7" s="52" t="s">
        <v>13</v>
      </c>
      <c r="B7" s="53" t="s">
        <v>72</v>
      </c>
      <c r="C7" s="42">
        <v>7562.3477146116857</v>
      </c>
      <c r="D7" s="42">
        <v>6342.1062934409147</v>
      </c>
      <c r="E7" s="42">
        <v>6344.199968986808</v>
      </c>
      <c r="F7" s="42">
        <v>6985.3345222061253</v>
      </c>
      <c r="G7" s="42">
        <v>7177.844986455395</v>
      </c>
      <c r="H7" s="42">
        <v>6583.4575835499036</v>
      </c>
      <c r="I7" s="42">
        <v>6961.4460321297493</v>
      </c>
      <c r="J7" s="42">
        <v>8130.0853797310065</v>
      </c>
      <c r="K7" s="42">
        <v>6492.713185481537</v>
      </c>
      <c r="L7" s="42">
        <v>5033.6856957117579</v>
      </c>
      <c r="M7" s="42">
        <v>5489.5006751383335</v>
      </c>
      <c r="N7" s="42">
        <v>5549.4128462300732</v>
      </c>
      <c r="O7" s="42">
        <v>3691.605045326356</v>
      </c>
      <c r="P7" s="42">
        <v>4336.1838458752636</v>
      </c>
      <c r="Q7" s="42">
        <v>4381.3397182076251</v>
      </c>
      <c r="R7" s="42">
        <v>5964.7539209788847</v>
      </c>
      <c r="S7" s="42">
        <v>5960.2481822388318</v>
      </c>
      <c r="T7" s="42">
        <v>6642.9037601213386</v>
      </c>
      <c r="U7" s="42">
        <v>7181.8276830708683</v>
      </c>
      <c r="V7" s="42">
        <v>7151.6942387123854</v>
      </c>
      <c r="W7" s="42">
        <v>8757.248507338405</v>
      </c>
    </row>
    <row r="8" spans="1:24" s="51" customFormat="1" ht="12.75" customHeight="1">
      <c r="A8" s="52" t="s">
        <v>14</v>
      </c>
      <c r="B8" s="53" t="s">
        <v>73</v>
      </c>
      <c r="C8" s="42">
        <v>2018.363683047136</v>
      </c>
      <c r="D8" s="42">
        <v>1979.7178835812786</v>
      </c>
      <c r="E8" s="42">
        <v>1962.0917918536506</v>
      </c>
      <c r="F8" s="42">
        <v>1948.1943237013061</v>
      </c>
      <c r="G8" s="42">
        <v>1929.3210564737492</v>
      </c>
      <c r="H8" s="42">
        <v>1741.3128537242951</v>
      </c>
      <c r="I8" s="42">
        <v>1720.0199987992783</v>
      </c>
      <c r="J8" s="42">
        <v>1619.8832667648107</v>
      </c>
      <c r="K8" s="42">
        <v>1610.1855395698544</v>
      </c>
      <c r="L8" s="42">
        <v>1622.0028199018909</v>
      </c>
      <c r="M8" s="42">
        <v>1611.4092362594074</v>
      </c>
      <c r="N8" s="42">
        <v>1494.2755559122152</v>
      </c>
      <c r="O8" s="42">
        <v>970.28802836940804</v>
      </c>
      <c r="P8" s="42">
        <v>1517.7585607663077</v>
      </c>
      <c r="Q8" s="42">
        <v>1318.5978533381997</v>
      </c>
      <c r="R8" s="42">
        <v>1325.2618813469944</v>
      </c>
      <c r="S8" s="42">
        <v>1457.2434881103522</v>
      </c>
      <c r="T8" s="42">
        <v>1026.401600380844</v>
      </c>
      <c r="U8" s="42">
        <v>996.79468750886554</v>
      </c>
      <c r="V8" s="42">
        <v>962.36845858285562</v>
      </c>
      <c r="W8" s="42">
        <v>947.65890659736863</v>
      </c>
    </row>
    <row r="9" spans="1:24" s="51" customFormat="1" ht="12.75" customHeight="1">
      <c r="A9" s="60" t="s">
        <v>15</v>
      </c>
      <c r="B9" s="68" t="s">
        <v>74</v>
      </c>
      <c r="C9" s="42">
        <v>83023.914045096753</v>
      </c>
      <c r="D9" s="42">
        <v>80903.256900089706</v>
      </c>
      <c r="E9" s="42">
        <v>76397.31502196996</v>
      </c>
      <c r="F9" s="42">
        <v>67349.255917002651</v>
      </c>
      <c r="G9" s="42">
        <v>82788.698579237098</v>
      </c>
      <c r="H9" s="42">
        <v>72642.073855646449</v>
      </c>
      <c r="I9" s="42">
        <v>73170.90934925621</v>
      </c>
      <c r="J9" s="42">
        <v>61232.209996845508</v>
      </c>
      <c r="K9" s="42">
        <v>72109.222595859785</v>
      </c>
      <c r="L9" s="42">
        <v>67190.003988315002</v>
      </c>
      <c r="M9" s="42">
        <v>66748.120146573361</v>
      </c>
      <c r="N9" s="42">
        <v>68641.495367402764</v>
      </c>
      <c r="O9" s="42">
        <v>58281.505823408712</v>
      </c>
      <c r="P9" s="42">
        <v>59151.99960104638</v>
      </c>
      <c r="Q9" s="42">
        <v>56647.417097829712</v>
      </c>
      <c r="R9" s="42">
        <v>60905.196096927932</v>
      </c>
      <c r="S9" s="42">
        <v>60213.883068402705</v>
      </c>
      <c r="T9" s="42">
        <v>59113.234460237181</v>
      </c>
      <c r="U9" s="42">
        <v>58067.257447556331</v>
      </c>
      <c r="V9" s="42">
        <v>51889.379125701817</v>
      </c>
      <c r="W9" s="42">
        <v>46868.683962104529</v>
      </c>
    </row>
    <row r="10" spans="1:24" s="51" customFormat="1" ht="12.75" customHeight="1">
      <c r="A10" s="52" t="s">
        <v>16</v>
      </c>
      <c r="B10" s="53" t="s">
        <v>75</v>
      </c>
      <c r="C10" s="42">
        <v>36337.22779877235</v>
      </c>
      <c r="D10" s="42">
        <v>34736.297063859427</v>
      </c>
      <c r="E10" s="42">
        <v>33933.667374304438</v>
      </c>
      <c r="F10" s="42">
        <v>35823.023585145551</v>
      </c>
      <c r="G10" s="42">
        <v>42513.804539759047</v>
      </c>
      <c r="H10" s="42">
        <v>34174.552711303164</v>
      </c>
      <c r="I10" s="42">
        <v>41507.144323798471</v>
      </c>
      <c r="J10" s="42">
        <v>30602.57860016324</v>
      </c>
      <c r="K10" s="42">
        <v>36203.858699591474</v>
      </c>
      <c r="L10" s="42">
        <v>36078.85462795163</v>
      </c>
      <c r="M10" s="42">
        <v>35063.547756687934</v>
      </c>
      <c r="N10" s="42">
        <v>39280.287335448018</v>
      </c>
      <c r="O10" s="42">
        <v>30781.87831393602</v>
      </c>
      <c r="P10" s="42">
        <v>29409.088181359912</v>
      </c>
      <c r="Q10" s="42">
        <v>28940.781497175336</v>
      </c>
      <c r="R10" s="42">
        <v>32346.385351263576</v>
      </c>
      <c r="S10" s="42">
        <v>32187.164169919612</v>
      </c>
      <c r="T10" s="42">
        <v>31677.950996412688</v>
      </c>
      <c r="U10" s="42">
        <v>31809.194449823724</v>
      </c>
      <c r="V10" s="42">
        <v>25558.19166947592</v>
      </c>
      <c r="W10" s="42">
        <v>22690.217646989891</v>
      </c>
    </row>
    <row r="11" spans="1:24" s="51" customFormat="1" ht="12.75" customHeight="1">
      <c r="A11" s="52" t="s">
        <v>17</v>
      </c>
      <c r="B11" s="53" t="s">
        <v>76</v>
      </c>
      <c r="C11" s="42">
        <v>23672.298700871364</v>
      </c>
      <c r="D11" s="42">
        <v>22582.489150562775</v>
      </c>
      <c r="E11" s="42">
        <v>20300.317365684499</v>
      </c>
      <c r="F11" s="42">
        <v>10232.027463548167</v>
      </c>
      <c r="G11" s="42">
        <v>11518.561221494881</v>
      </c>
      <c r="H11" s="42">
        <v>17123.854079880253</v>
      </c>
      <c r="I11" s="42">
        <v>11298.094947086118</v>
      </c>
      <c r="J11" s="42">
        <v>10469.426532370089</v>
      </c>
      <c r="K11" s="42">
        <v>10514.268088145633</v>
      </c>
      <c r="L11" s="42">
        <v>10917.908059042265</v>
      </c>
      <c r="M11" s="42">
        <v>11338.772143134513</v>
      </c>
      <c r="N11" s="42">
        <v>11554.688568436837</v>
      </c>
      <c r="O11" s="42">
        <v>11226.017402450017</v>
      </c>
      <c r="P11" s="42">
        <v>11835.913509336784</v>
      </c>
      <c r="Q11" s="42">
        <v>11333.392196586592</v>
      </c>
      <c r="R11" s="42">
        <v>11327.102625068335</v>
      </c>
      <c r="S11" s="42">
        <v>10133.510129582752</v>
      </c>
      <c r="T11" s="42">
        <v>10904.758165164072</v>
      </c>
      <c r="U11" s="42">
        <v>9436.4878188678249</v>
      </c>
      <c r="V11" s="42">
        <v>9608.4207649785913</v>
      </c>
      <c r="W11" s="42">
        <v>8751.6945345458626</v>
      </c>
    </row>
    <row r="12" spans="1:24" s="51" customFormat="1" ht="12.75" customHeight="1">
      <c r="A12" s="52" t="s">
        <v>18</v>
      </c>
      <c r="B12" s="53" t="s">
        <v>77</v>
      </c>
      <c r="C12" s="42">
        <v>23014.387545453028</v>
      </c>
      <c r="D12" s="42">
        <v>23584.4706856675</v>
      </c>
      <c r="E12" s="42">
        <v>22163.330281981012</v>
      </c>
      <c r="F12" s="42">
        <v>21294.204868308931</v>
      </c>
      <c r="G12" s="42">
        <v>28756.332817983173</v>
      </c>
      <c r="H12" s="42">
        <v>21343.667064463039</v>
      </c>
      <c r="I12" s="42">
        <v>20365.670078371619</v>
      </c>
      <c r="J12" s="42">
        <v>20160.204864312174</v>
      </c>
      <c r="K12" s="42">
        <v>25391.095808122674</v>
      </c>
      <c r="L12" s="42">
        <v>20193.241301321112</v>
      </c>
      <c r="M12" s="42">
        <v>20345.800246750914</v>
      </c>
      <c r="N12" s="42">
        <v>17806.5194635179</v>
      </c>
      <c r="O12" s="42">
        <v>16273.61010702267</v>
      </c>
      <c r="P12" s="42">
        <v>17906.997910349684</v>
      </c>
      <c r="Q12" s="42">
        <v>16373.243404067785</v>
      </c>
      <c r="R12" s="42">
        <v>17231.70812059602</v>
      </c>
      <c r="S12" s="42">
        <v>17893.208768900338</v>
      </c>
      <c r="T12" s="42">
        <v>16530.525298660425</v>
      </c>
      <c r="U12" s="42">
        <v>16821.575178864779</v>
      </c>
      <c r="V12" s="42">
        <v>16722.766691247311</v>
      </c>
      <c r="W12" s="42">
        <v>15426.771780568773</v>
      </c>
    </row>
    <row r="13" spans="1:24" s="51" customFormat="1" ht="12.75" customHeight="1">
      <c r="A13" s="54" t="s">
        <v>19</v>
      </c>
      <c r="B13" s="55" t="s">
        <v>78</v>
      </c>
      <c r="C13" s="56">
        <v>3816363.9190956755</v>
      </c>
      <c r="D13" s="56">
        <v>3715979.7471427848</v>
      </c>
      <c r="E13" s="56">
        <v>3687125.618414891</v>
      </c>
      <c r="F13" s="56">
        <v>3868954.5429531592</v>
      </c>
      <c r="G13" s="56">
        <v>3974238.234799922</v>
      </c>
      <c r="H13" s="56">
        <v>4014227.2483839048</v>
      </c>
      <c r="I13" s="56">
        <v>3963014.7603057646</v>
      </c>
      <c r="J13" s="56">
        <v>3996031.9470497896</v>
      </c>
      <c r="K13" s="56">
        <v>3927198.4776965557</v>
      </c>
      <c r="L13" s="56">
        <v>3534935.6139732697</v>
      </c>
      <c r="M13" s="56">
        <v>3907718.4979442754</v>
      </c>
      <c r="N13" s="56">
        <v>3948668.7638799031</v>
      </c>
      <c r="O13" s="56">
        <v>3870824.8114838428</v>
      </c>
      <c r="P13" s="56">
        <v>3899299.8634717851</v>
      </c>
      <c r="Q13" s="56">
        <v>3857009.9713357063</v>
      </c>
      <c r="R13" s="56">
        <v>3906942.8058345192</v>
      </c>
      <c r="S13" s="56">
        <v>3885647.5663615414</v>
      </c>
      <c r="T13" s="56">
        <v>4066685.7207372743</v>
      </c>
      <c r="U13" s="56">
        <v>3982898.9264018298</v>
      </c>
      <c r="V13" s="56">
        <v>3874132.4099787544</v>
      </c>
      <c r="W13" s="56">
        <v>3749670.7857207335</v>
      </c>
    </row>
    <row r="14" spans="1:24" s="51" customFormat="1" ht="12.75" customHeight="1">
      <c r="A14" s="52" t="s">
        <v>20</v>
      </c>
      <c r="B14" s="53" t="s">
        <v>79</v>
      </c>
      <c r="C14" s="42">
        <v>222160.70598578217</v>
      </c>
      <c r="D14" s="42">
        <v>226687.28713244121</v>
      </c>
      <c r="E14" s="42">
        <v>223104.83180209406</v>
      </c>
      <c r="F14" s="42">
        <v>227524.47373651175</v>
      </c>
      <c r="G14" s="42">
        <v>224811.68706559273</v>
      </c>
      <c r="H14" s="42">
        <v>224376.8903399478</v>
      </c>
      <c r="I14" s="42">
        <v>224642.13289200308</v>
      </c>
      <c r="J14" s="42">
        <v>223980.41956260544</v>
      </c>
      <c r="K14" s="42">
        <v>220409.28741870332</v>
      </c>
      <c r="L14" s="42">
        <v>218114.89751317893</v>
      </c>
      <c r="M14" s="42">
        <v>228235.50666530294</v>
      </c>
      <c r="N14" s="42">
        <v>223370.57883776131</v>
      </c>
      <c r="O14" s="42">
        <v>227004.93501964153</v>
      </c>
      <c r="P14" s="42">
        <v>225996.86702089509</v>
      </c>
      <c r="Q14" s="42">
        <v>228928.08647078139</v>
      </c>
      <c r="R14" s="42">
        <v>222291.83753024958</v>
      </c>
      <c r="S14" s="42">
        <v>228827.52869151739</v>
      </c>
      <c r="T14" s="42">
        <v>229551.53531014652</v>
      </c>
      <c r="U14" s="42">
        <v>228696.16495112411</v>
      </c>
      <c r="V14" s="42">
        <v>225070.29399686656</v>
      </c>
      <c r="W14" s="42">
        <v>226437.29795677419</v>
      </c>
    </row>
    <row r="15" spans="1:24" s="51" customFormat="1" ht="12.75" customHeight="1">
      <c r="A15" s="60" t="s">
        <v>21</v>
      </c>
      <c r="B15" s="53" t="s">
        <v>80</v>
      </c>
      <c r="C15" s="42">
        <v>50508.726316626409</v>
      </c>
      <c r="D15" s="42">
        <v>51173.266816552285</v>
      </c>
      <c r="E15" s="42">
        <v>41769.880929840823</v>
      </c>
      <c r="F15" s="42">
        <v>40273.046049761506</v>
      </c>
      <c r="G15" s="42">
        <v>35905.058920837349</v>
      </c>
      <c r="H15" s="42">
        <v>33637.161707402127</v>
      </c>
      <c r="I15" s="42">
        <v>30354.778048366778</v>
      </c>
      <c r="J15" s="42">
        <v>30301.647056607701</v>
      </c>
      <c r="K15" s="42">
        <v>26190.803172392109</v>
      </c>
      <c r="L15" s="42">
        <v>22676.4174306772</v>
      </c>
      <c r="M15" s="42">
        <v>26181.562000407459</v>
      </c>
      <c r="N15" s="42">
        <v>25504.453133068775</v>
      </c>
      <c r="O15" s="42">
        <v>25719.320141843858</v>
      </c>
      <c r="P15" s="42">
        <v>22511.729595956458</v>
      </c>
      <c r="Q15" s="42">
        <v>23397.876801656581</v>
      </c>
      <c r="R15" s="42">
        <v>21867.921584017051</v>
      </c>
      <c r="S15" s="42">
        <v>22911.355055231539</v>
      </c>
      <c r="T15" s="42">
        <v>22823.307518699581</v>
      </c>
      <c r="U15" s="42">
        <v>23463.612602587767</v>
      </c>
      <c r="V15" s="42">
        <v>21734.353338824632</v>
      </c>
      <c r="W15" s="42">
        <v>18260.001844476796</v>
      </c>
    </row>
    <row r="16" spans="1:24" s="51" customFormat="1" ht="12.75" customHeight="1">
      <c r="A16" s="60">
        <v>16</v>
      </c>
      <c r="B16" s="53" t="s">
        <v>81</v>
      </c>
      <c r="C16" s="42">
        <v>43850.749090288227</v>
      </c>
      <c r="D16" s="42">
        <v>43296.362766241298</v>
      </c>
      <c r="E16" s="42">
        <v>39054.753884698141</v>
      </c>
      <c r="F16" s="42">
        <v>48337.517763775555</v>
      </c>
      <c r="G16" s="42">
        <v>58314.303765106088</v>
      </c>
      <c r="H16" s="42">
        <v>60969.759952357424</v>
      </c>
      <c r="I16" s="42">
        <v>59449.327684775679</v>
      </c>
      <c r="J16" s="42">
        <v>58600.999848364736</v>
      </c>
      <c r="K16" s="42">
        <v>58607.281266895501</v>
      </c>
      <c r="L16" s="42">
        <v>64761.337645071064</v>
      </c>
      <c r="M16" s="42">
        <v>78225.740282200117</v>
      </c>
      <c r="N16" s="42">
        <v>86373.12376738587</v>
      </c>
      <c r="O16" s="42">
        <v>61536.248085585699</v>
      </c>
      <c r="P16" s="42">
        <v>79279.271996874013</v>
      </c>
      <c r="Q16" s="42">
        <v>88481.397370970022</v>
      </c>
      <c r="R16" s="42">
        <v>89893.930573246107</v>
      </c>
      <c r="S16" s="42">
        <v>94653.628144142014</v>
      </c>
      <c r="T16" s="42">
        <v>96148.0545559397</v>
      </c>
      <c r="U16" s="42">
        <v>91940.217040766831</v>
      </c>
      <c r="V16" s="42">
        <v>89094.952513199154</v>
      </c>
      <c r="W16" s="42">
        <v>93306.18910823873</v>
      </c>
    </row>
    <row r="17" spans="1:23" s="51" customFormat="1" ht="12.75" customHeight="1">
      <c r="A17" s="60">
        <v>17</v>
      </c>
      <c r="B17" s="53" t="s">
        <v>82</v>
      </c>
      <c r="C17" s="42">
        <v>180823.49208262807</v>
      </c>
      <c r="D17" s="42">
        <v>177080.28753453097</v>
      </c>
      <c r="E17" s="42">
        <v>170613.84228613216</v>
      </c>
      <c r="F17" s="42">
        <v>198172.07879892437</v>
      </c>
      <c r="G17" s="42">
        <v>199244.3453175335</v>
      </c>
      <c r="H17" s="42">
        <v>303912.96330308868</v>
      </c>
      <c r="I17" s="42">
        <v>225443.19420111371</v>
      </c>
      <c r="J17" s="42">
        <v>244280.25720664402</v>
      </c>
      <c r="K17" s="42">
        <v>235395.93361870729</v>
      </c>
      <c r="L17" s="42">
        <v>226988.03543825555</v>
      </c>
      <c r="M17" s="42">
        <v>246144.57611533333</v>
      </c>
      <c r="N17" s="42">
        <v>236607.01410806552</v>
      </c>
      <c r="O17" s="42">
        <v>227841.62275279115</v>
      </c>
      <c r="P17" s="42">
        <v>241090.60302447461</v>
      </c>
      <c r="Q17" s="42">
        <v>234390.43495736187</v>
      </c>
      <c r="R17" s="42">
        <v>232738.15460775181</v>
      </c>
      <c r="S17" s="42">
        <v>225546.11337287945</v>
      </c>
      <c r="T17" s="42">
        <v>237907.77091562029</v>
      </c>
      <c r="U17" s="42">
        <v>225038.71659525871</v>
      </c>
      <c r="V17" s="42">
        <v>221847.10946271083</v>
      </c>
      <c r="W17" s="42">
        <v>221316.41993859451</v>
      </c>
    </row>
    <row r="18" spans="1:23" s="51" customFormat="1" ht="12.75" customHeight="1">
      <c r="A18" s="60">
        <v>18</v>
      </c>
      <c r="B18" s="53" t="s">
        <v>83</v>
      </c>
      <c r="C18" s="42">
        <v>28077.56924042225</v>
      </c>
      <c r="D18" s="42">
        <v>28917.213333883326</v>
      </c>
      <c r="E18" s="42">
        <v>28417.122100426703</v>
      </c>
      <c r="F18" s="42">
        <v>25295.323044218869</v>
      </c>
      <c r="G18" s="42">
        <v>34276.996641109494</v>
      </c>
      <c r="H18" s="42">
        <v>33443.475460069189</v>
      </c>
      <c r="I18" s="42">
        <v>32544.605986855524</v>
      </c>
      <c r="J18" s="42">
        <v>27768.103042793809</v>
      </c>
      <c r="K18" s="42">
        <v>23863.569267405783</v>
      </c>
      <c r="L18" s="42">
        <v>22398.317036803215</v>
      </c>
      <c r="M18" s="42">
        <v>23336.861907591021</v>
      </c>
      <c r="N18" s="42">
        <v>19332.428891505584</v>
      </c>
      <c r="O18" s="42">
        <v>23135.633556853245</v>
      </c>
      <c r="P18" s="42">
        <v>19582.644735017177</v>
      </c>
      <c r="Q18" s="42">
        <v>19443.58026401086</v>
      </c>
      <c r="R18" s="42">
        <v>18418.70809322819</v>
      </c>
      <c r="S18" s="42">
        <v>19910.740726390948</v>
      </c>
      <c r="T18" s="42">
        <v>19881.738588492764</v>
      </c>
      <c r="U18" s="42">
        <v>18696.807355452045</v>
      </c>
      <c r="V18" s="42">
        <v>16712.696450098589</v>
      </c>
      <c r="W18" s="42">
        <v>15451.170800985683</v>
      </c>
    </row>
    <row r="19" spans="1:23" s="51" customFormat="1" ht="12.75" customHeight="1">
      <c r="A19" s="60">
        <v>19</v>
      </c>
      <c r="B19" s="53" t="s">
        <v>84</v>
      </c>
      <c r="C19" s="42">
        <v>375247.06204609206</v>
      </c>
      <c r="D19" s="42">
        <v>351433.04015530791</v>
      </c>
      <c r="E19" s="42">
        <v>365585.45079581148</v>
      </c>
      <c r="F19" s="42">
        <v>365029.46113560261</v>
      </c>
      <c r="G19" s="42">
        <v>422314.99999775062</v>
      </c>
      <c r="H19" s="42">
        <v>445853.11117377994</v>
      </c>
      <c r="I19" s="42">
        <v>433796.70538230636</v>
      </c>
      <c r="J19" s="42">
        <v>403949.72712992295</v>
      </c>
      <c r="K19" s="42">
        <v>398988.02196670347</v>
      </c>
      <c r="L19" s="42">
        <v>346467.03605780593</v>
      </c>
      <c r="M19" s="42">
        <v>357756.03683274001</v>
      </c>
      <c r="N19" s="42">
        <v>348413.04347752867</v>
      </c>
      <c r="O19" s="42">
        <v>336725.70382486517</v>
      </c>
      <c r="P19" s="42">
        <v>377161.65046157618</v>
      </c>
      <c r="Q19" s="42">
        <v>357575.37542173779</v>
      </c>
      <c r="R19" s="42">
        <v>428842.91780658835</v>
      </c>
      <c r="S19" s="42">
        <v>409954.23335011461</v>
      </c>
      <c r="T19" s="42">
        <v>427969.13847726875</v>
      </c>
      <c r="U19" s="42">
        <v>558802.30593385804</v>
      </c>
      <c r="V19" s="42">
        <v>556056.92249154591</v>
      </c>
      <c r="W19" s="42">
        <v>545266.17690662993</v>
      </c>
    </row>
    <row r="20" spans="1:23" s="51" customFormat="1" ht="12.75" customHeight="1">
      <c r="A20" s="52" t="s">
        <v>22</v>
      </c>
      <c r="B20" s="57" t="s">
        <v>85</v>
      </c>
      <c r="C20" s="42">
        <v>53650.835262260916</v>
      </c>
      <c r="D20" s="42">
        <v>47401.809576328342</v>
      </c>
      <c r="E20" s="42">
        <v>47910.420838036196</v>
      </c>
      <c r="F20" s="42">
        <v>37135.793114691289</v>
      </c>
      <c r="G20" s="42">
        <v>51399.871446581143</v>
      </c>
      <c r="H20" s="42">
        <v>50253.608337424121</v>
      </c>
      <c r="I20" s="42">
        <v>55815.711154207813</v>
      </c>
      <c r="J20" s="42">
        <v>39794.951168486907</v>
      </c>
      <c r="K20" s="42">
        <v>44654.86467315552</v>
      </c>
      <c r="L20" s="42">
        <v>39052.817919070323</v>
      </c>
      <c r="M20" s="42">
        <v>69734.744406359488</v>
      </c>
      <c r="N20" s="42">
        <v>42890.344510416828</v>
      </c>
      <c r="O20" s="42">
        <v>33124.378893827015</v>
      </c>
      <c r="P20" s="42">
        <v>62272.025154957279</v>
      </c>
      <c r="Q20" s="42">
        <v>59431.051324258035</v>
      </c>
      <c r="R20" s="42">
        <v>55608.396357720943</v>
      </c>
      <c r="S20" s="42">
        <v>59587.696311606829</v>
      </c>
      <c r="T20" s="42">
        <v>68223.245319034337</v>
      </c>
      <c r="U20" s="42">
        <v>74110.793674144355</v>
      </c>
      <c r="V20" s="42">
        <v>69487.327320531724</v>
      </c>
      <c r="W20" s="42">
        <v>49486.488813782977</v>
      </c>
    </row>
    <row r="21" spans="1:23" s="51" customFormat="1" ht="12.75" customHeight="1">
      <c r="A21" s="52" t="s">
        <v>23</v>
      </c>
      <c r="B21" s="57" t="s">
        <v>86</v>
      </c>
      <c r="C21" s="42">
        <v>321596.22678383114</v>
      </c>
      <c r="D21" s="42">
        <v>304031.23057897959</v>
      </c>
      <c r="E21" s="42">
        <v>317675.02995777532</v>
      </c>
      <c r="F21" s="42">
        <v>327893.66802091134</v>
      </c>
      <c r="G21" s="42">
        <v>370915.12855116947</v>
      </c>
      <c r="H21" s="42">
        <v>395599.50283635582</v>
      </c>
      <c r="I21" s="42">
        <v>377980.99422809854</v>
      </c>
      <c r="J21" s="42">
        <v>364154.77596143604</v>
      </c>
      <c r="K21" s="42">
        <v>354333.15729354793</v>
      </c>
      <c r="L21" s="42">
        <v>307414.21813873562</v>
      </c>
      <c r="M21" s="42">
        <v>288021.2924263805</v>
      </c>
      <c r="N21" s="42">
        <v>305522.69896711182</v>
      </c>
      <c r="O21" s="42">
        <v>303601.32493103814</v>
      </c>
      <c r="P21" s="42">
        <v>314889.62530661892</v>
      </c>
      <c r="Q21" s="42">
        <v>298144.32409747975</v>
      </c>
      <c r="R21" s="42">
        <v>373234.5214488674</v>
      </c>
      <c r="S21" s="42">
        <v>350366.53703850775</v>
      </c>
      <c r="T21" s="42">
        <v>359745.89315823442</v>
      </c>
      <c r="U21" s="42">
        <v>484691.51225971372</v>
      </c>
      <c r="V21" s="42">
        <v>486569.5951710142</v>
      </c>
      <c r="W21" s="42">
        <v>495779.68809284701</v>
      </c>
    </row>
    <row r="22" spans="1:23" s="51" customFormat="1" ht="12.75" customHeight="1">
      <c r="A22" s="60">
        <v>20</v>
      </c>
      <c r="B22" s="53" t="s">
        <v>87</v>
      </c>
      <c r="C22" s="42">
        <v>1313167.8421587604</v>
      </c>
      <c r="D22" s="42">
        <v>1279706.2940506698</v>
      </c>
      <c r="E22" s="42">
        <v>1321233.2578723086</v>
      </c>
      <c r="F22" s="42">
        <v>1279414.8661446399</v>
      </c>
      <c r="G22" s="42">
        <v>1330955.8665102585</v>
      </c>
      <c r="H22" s="42">
        <v>1360404.9208400061</v>
      </c>
      <c r="I22" s="42">
        <v>1317148.0150494527</v>
      </c>
      <c r="J22" s="42">
        <v>1356280.7008524516</v>
      </c>
      <c r="K22" s="42">
        <v>1335919.6384866443</v>
      </c>
      <c r="L22" s="42">
        <v>1246272.5121673991</v>
      </c>
      <c r="M22" s="42">
        <v>1392297.4943186664</v>
      </c>
      <c r="N22" s="42">
        <v>1403157.9525193227</v>
      </c>
      <c r="O22" s="42">
        <v>1372037.8435282947</v>
      </c>
      <c r="P22" s="42">
        <v>1352740.5954363968</v>
      </c>
      <c r="Q22" s="42">
        <v>1376028.3295569182</v>
      </c>
      <c r="R22" s="42">
        <v>1350362.8425861131</v>
      </c>
      <c r="S22" s="42">
        <v>1314765.1840081231</v>
      </c>
      <c r="T22" s="42">
        <v>1468645.9949952341</v>
      </c>
      <c r="U22" s="42">
        <v>1282783.8640082935</v>
      </c>
      <c r="V22" s="42">
        <v>1241489.253412032</v>
      </c>
      <c r="W22" s="42">
        <v>1268783.61343484</v>
      </c>
    </row>
    <row r="23" spans="1:23" s="51" customFormat="1" ht="12.75" customHeight="1">
      <c r="A23" s="60">
        <v>21</v>
      </c>
      <c r="B23" s="53" t="s">
        <v>88</v>
      </c>
      <c r="C23" s="42">
        <v>55645.33688817051</v>
      </c>
      <c r="D23" s="42">
        <v>56650.048371896301</v>
      </c>
      <c r="E23" s="42">
        <v>37106.175289399609</v>
      </c>
      <c r="F23" s="42">
        <v>67327.813948538824</v>
      </c>
      <c r="G23" s="42">
        <v>62638.611339840165</v>
      </c>
      <c r="H23" s="42">
        <v>70927.101394594371</v>
      </c>
      <c r="I23" s="42">
        <v>78828.735510945728</v>
      </c>
      <c r="J23" s="42">
        <v>70601.413589762757</v>
      </c>
      <c r="K23" s="42">
        <v>73823.392747944396</v>
      </c>
      <c r="L23" s="42">
        <v>79258.766460598592</v>
      </c>
      <c r="M23" s="42">
        <v>73944.850729531056</v>
      </c>
      <c r="N23" s="42">
        <v>75037.633953113807</v>
      </c>
      <c r="O23" s="42">
        <v>71872.655750451508</v>
      </c>
      <c r="P23" s="42">
        <v>76142.556828312707</v>
      </c>
      <c r="Q23" s="42">
        <v>65196.652647950315</v>
      </c>
      <c r="R23" s="42">
        <v>64907.787125935058</v>
      </c>
      <c r="S23" s="42">
        <v>78603.604733287968</v>
      </c>
      <c r="T23" s="42">
        <v>63237.269319367551</v>
      </c>
      <c r="U23" s="42">
        <v>59080.591281701825</v>
      </c>
      <c r="V23" s="42">
        <v>55503.32940047259</v>
      </c>
      <c r="W23" s="42">
        <v>53987.310323793819</v>
      </c>
    </row>
    <row r="24" spans="1:23" s="51" customFormat="1" ht="12.75" customHeight="1">
      <c r="A24" s="60">
        <v>22</v>
      </c>
      <c r="B24" s="53" t="s">
        <v>89</v>
      </c>
      <c r="C24" s="42">
        <v>82152.296719921229</v>
      </c>
      <c r="D24" s="42">
        <v>80651.938829204722</v>
      </c>
      <c r="E24" s="42">
        <v>78009.130075519395</v>
      </c>
      <c r="F24" s="42">
        <v>87250.02977486467</v>
      </c>
      <c r="G24" s="42">
        <v>90493.873081843136</v>
      </c>
      <c r="H24" s="42">
        <v>88572.888664246202</v>
      </c>
      <c r="I24" s="42">
        <v>91636.058766446527</v>
      </c>
      <c r="J24" s="42">
        <v>90760.083901376624</v>
      </c>
      <c r="K24" s="42">
        <v>93967.616647339775</v>
      </c>
      <c r="L24" s="42">
        <v>86579.00414695029</v>
      </c>
      <c r="M24" s="42">
        <v>98386.26550534158</v>
      </c>
      <c r="N24" s="42">
        <v>92000.250468746497</v>
      </c>
      <c r="O24" s="42">
        <v>91631.961397902371</v>
      </c>
      <c r="P24" s="42">
        <v>92128.755835337026</v>
      </c>
      <c r="Q24" s="42">
        <v>91581.705559128022</v>
      </c>
      <c r="R24" s="42">
        <v>93392.516157840102</v>
      </c>
      <c r="S24" s="42">
        <v>94975.302129737174</v>
      </c>
      <c r="T24" s="42">
        <v>94707.07508718918</v>
      </c>
      <c r="U24" s="42">
        <v>91938.015811013887</v>
      </c>
      <c r="V24" s="42">
        <v>89668.086822188532</v>
      </c>
      <c r="W24" s="42">
        <v>83530.372017540372</v>
      </c>
    </row>
    <row r="25" spans="1:23" s="51" customFormat="1" ht="12.75" customHeight="1">
      <c r="A25" s="60">
        <v>23</v>
      </c>
      <c r="B25" s="53" t="s">
        <v>90</v>
      </c>
      <c r="C25" s="42">
        <v>311257.3553395457</v>
      </c>
      <c r="D25" s="42">
        <v>281835.39128386101</v>
      </c>
      <c r="E25" s="42">
        <v>265470.19606394309</v>
      </c>
      <c r="F25" s="42">
        <v>290123.11761911522</v>
      </c>
      <c r="G25" s="42">
        <v>293892.96641557169</v>
      </c>
      <c r="H25" s="42">
        <v>254600.87028409605</v>
      </c>
      <c r="I25" s="42">
        <v>273460.4468762335</v>
      </c>
      <c r="J25" s="42">
        <v>310651.79405472521</v>
      </c>
      <c r="K25" s="42">
        <v>296378.82538256119</v>
      </c>
      <c r="L25" s="42">
        <v>272274.77507097856</v>
      </c>
      <c r="M25" s="42">
        <v>279845.06431196316</v>
      </c>
      <c r="N25" s="42">
        <v>292254.56357637473</v>
      </c>
      <c r="O25" s="42">
        <v>280078.98340208922</v>
      </c>
      <c r="P25" s="42">
        <v>277732.62441136979</v>
      </c>
      <c r="Q25" s="42">
        <v>280186.46815538313</v>
      </c>
      <c r="R25" s="42">
        <v>278793.38677389431</v>
      </c>
      <c r="S25" s="42">
        <v>277389.31722540496</v>
      </c>
      <c r="T25" s="42">
        <v>288331.25663596828</v>
      </c>
      <c r="U25" s="42">
        <v>291787.86069123511</v>
      </c>
      <c r="V25" s="42">
        <v>285184.54044739821</v>
      </c>
      <c r="W25" s="42">
        <v>305045.72387508414</v>
      </c>
    </row>
    <row r="26" spans="1:23" s="51" customFormat="1" ht="12.75" customHeight="1">
      <c r="A26" s="60">
        <v>23.1</v>
      </c>
      <c r="B26" s="57" t="s">
        <v>91</v>
      </c>
      <c r="C26" s="42">
        <v>100005.52480071726</v>
      </c>
      <c r="D26" s="42">
        <v>97710.322523145674</v>
      </c>
      <c r="E26" s="42">
        <v>96706.674647138396</v>
      </c>
      <c r="F26" s="42">
        <v>97773.253616651928</v>
      </c>
      <c r="G26" s="42">
        <v>94520.273920010746</v>
      </c>
      <c r="H26" s="42">
        <v>88039.010625646493</v>
      </c>
      <c r="I26" s="42">
        <v>83401.836852475783</v>
      </c>
      <c r="J26" s="42">
        <v>86602.967731059965</v>
      </c>
      <c r="K26" s="42">
        <v>91265.643650646089</v>
      </c>
      <c r="L26" s="42">
        <v>83691.28683176593</v>
      </c>
      <c r="M26" s="42">
        <v>87759.455195303235</v>
      </c>
      <c r="N26" s="42">
        <v>89943.457160368562</v>
      </c>
      <c r="O26" s="42">
        <v>83126.828149222158</v>
      </c>
      <c r="P26" s="42">
        <v>84044.445992763707</v>
      </c>
      <c r="Q26" s="42">
        <v>86059.338153048942</v>
      </c>
      <c r="R26" s="42">
        <v>85984.037890289503</v>
      </c>
      <c r="S26" s="42">
        <v>86592.958649793916</v>
      </c>
      <c r="T26" s="42">
        <v>86388.912192268224</v>
      </c>
      <c r="U26" s="42">
        <v>86144.424040786063</v>
      </c>
      <c r="V26" s="42">
        <v>67342.903497719191</v>
      </c>
      <c r="W26" s="42">
        <v>65153.473029262808</v>
      </c>
    </row>
    <row r="27" spans="1:23" s="51" customFormat="1" ht="12.75" customHeight="1">
      <c r="A27" s="52" t="s">
        <v>24</v>
      </c>
      <c r="B27" s="57" t="s">
        <v>92</v>
      </c>
      <c r="C27" s="42">
        <v>211251.83053882845</v>
      </c>
      <c r="D27" s="42">
        <v>184125.06876071537</v>
      </c>
      <c r="E27" s="42">
        <v>168763.52141680472</v>
      </c>
      <c r="F27" s="42">
        <v>192349.86400246329</v>
      </c>
      <c r="G27" s="42">
        <v>199372.69249556094</v>
      </c>
      <c r="H27" s="42">
        <v>166561.85965844954</v>
      </c>
      <c r="I27" s="42">
        <v>190058.61002375773</v>
      </c>
      <c r="J27" s="42">
        <v>224048.82632366527</v>
      </c>
      <c r="K27" s="42">
        <v>205113.18173191513</v>
      </c>
      <c r="L27" s="42">
        <v>188583.4882392126</v>
      </c>
      <c r="M27" s="42">
        <v>192085.60911665994</v>
      </c>
      <c r="N27" s="42">
        <v>202311.10641600617</v>
      </c>
      <c r="O27" s="42">
        <v>196952.15525286709</v>
      </c>
      <c r="P27" s="42">
        <v>193688.17841860608</v>
      </c>
      <c r="Q27" s="42">
        <v>194127.13000233416</v>
      </c>
      <c r="R27" s="42">
        <v>192809.34888360481</v>
      </c>
      <c r="S27" s="42">
        <v>190796.35857561106</v>
      </c>
      <c r="T27" s="42">
        <v>201942.34444370007</v>
      </c>
      <c r="U27" s="42">
        <v>205643.43665044903</v>
      </c>
      <c r="V27" s="42">
        <v>217841.636949679</v>
      </c>
      <c r="W27" s="42">
        <v>239892.25084582131</v>
      </c>
    </row>
    <row r="28" spans="1:23" s="51" customFormat="1" ht="12.75" customHeight="1">
      <c r="A28" s="60">
        <v>24</v>
      </c>
      <c r="B28" s="53" t="s">
        <v>93</v>
      </c>
      <c r="C28" s="42">
        <v>749189.73002252157</v>
      </c>
      <c r="D28" s="42">
        <v>719222.85827181011</v>
      </c>
      <c r="E28" s="42">
        <v>711728.61616609141</v>
      </c>
      <c r="F28" s="42">
        <v>770673.17123357439</v>
      </c>
      <c r="G28" s="42">
        <v>762431.98925350409</v>
      </c>
      <c r="H28" s="42">
        <v>682586.52586445701</v>
      </c>
      <c r="I28" s="42">
        <v>733488.5615350341</v>
      </c>
      <c r="J28" s="42">
        <v>709192.4706839401</v>
      </c>
      <c r="K28" s="42">
        <v>695881.19115198718</v>
      </c>
      <c r="L28" s="42">
        <v>537361.50828352838</v>
      </c>
      <c r="M28" s="42">
        <v>655055.75639715244</v>
      </c>
      <c r="N28" s="42">
        <v>691042.93908047373</v>
      </c>
      <c r="O28" s="42">
        <v>691273.66759101977</v>
      </c>
      <c r="P28" s="42">
        <v>661515.05200952978</v>
      </c>
      <c r="Q28" s="42">
        <v>649543.92891422438</v>
      </c>
      <c r="R28" s="42">
        <v>682586.05683897773</v>
      </c>
      <c r="S28" s="42">
        <v>688106.12202201725</v>
      </c>
      <c r="T28" s="42">
        <v>680956.31448380917</v>
      </c>
      <c r="U28" s="42">
        <v>691204.38671627047</v>
      </c>
      <c r="V28" s="42">
        <v>655397.06540801085</v>
      </c>
      <c r="W28" s="42">
        <v>534928.44431340671</v>
      </c>
    </row>
    <row r="29" spans="1:23" s="51" customFormat="1" ht="12.75" customHeight="1">
      <c r="A29" s="52" t="s">
        <v>25</v>
      </c>
      <c r="B29" s="57" t="s">
        <v>94</v>
      </c>
      <c r="C29" s="42">
        <v>612254.28734124242</v>
      </c>
      <c r="D29" s="42">
        <v>579902.1647430521</v>
      </c>
      <c r="E29" s="42">
        <v>573488.46572781622</v>
      </c>
      <c r="F29" s="42">
        <v>634974.18360130489</v>
      </c>
      <c r="G29" s="42">
        <v>622331.93312222464</v>
      </c>
      <c r="H29" s="42">
        <v>543422.83720364876</v>
      </c>
      <c r="I29" s="42">
        <v>597692.70403264381</v>
      </c>
      <c r="J29" s="42">
        <v>573046.67588350794</v>
      </c>
      <c r="K29" s="42">
        <v>555368.12055818294</v>
      </c>
      <c r="L29" s="42">
        <v>432863.25887676456</v>
      </c>
      <c r="M29" s="42">
        <v>530051.49365660513</v>
      </c>
      <c r="N29" s="42">
        <v>567023.03748950199</v>
      </c>
      <c r="O29" s="42">
        <v>571808.62764986733</v>
      </c>
      <c r="P29" s="42">
        <v>547436.9047474385</v>
      </c>
      <c r="Q29" s="42">
        <v>534543.73733567004</v>
      </c>
      <c r="R29" s="42">
        <v>553579.84338726976</v>
      </c>
      <c r="S29" s="42">
        <v>557440.15921404283</v>
      </c>
      <c r="T29" s="42">
        <v>549378.26904244896</v>
      </c>
      <c r="U29" s="42">
        <v>560794.41663875</v>
      </c>
      <c r="V29" s="42">
        <v>530358.82549084479</v>
      </c>
      <c r="W29" s="42">
        <v>419269.15238884679</v>
      </c>
    </row>
    <row r="30" spans="1:23" s="51" customFormat="1" ht="12.75" customHeight="1">
      <c r="A30" s="52" t="s">
        <v>26</v>
      </c>
      <c r="B30" s="57" t="s">
        <v>95</v>
      </c>
      <c r="C30" s="42">
        <v>99167.996857116043</v>
      </c>
      <c r="D30" s="42">
        <v>101352.75689349113</v>
      </c>
      <c r="E30" s="42">
        <v>100706.5748380734</v>
      </c>
      <c r="F30" s="42">
        <v>106785.39769390543</v>
      </c>
      <c r="G30" s="42">
        <v>108848.24381113962</v>
      </c>
      <c r="H30" s="42">
        <v>93920.114063241956</v>
      </c>
      <c r="I30" s="42">
        <v>86929.298555575297</v>
      </c>
      <c r="J30" s="42">
        <v>88963.555739694915</v>
      </c>
      <c r="K30" s="42">
        <v>93918.821695791034</v>
      </c>
      <c r="L30" s="42">
        <v>67720.06749944578</v>
      </c>
      <c r="M30" s="42">
        <v>79154.708801457615</v>
      </c>
      <c r="N30" s="42">
        <v>75256.941423956305</v>
      </c>
      <c r="O30" s="42">
        <v>72125.130506012618</v>
      </c>
      <c r="P30" s="42">
        <v>72808.34422524691</v>
      </c>
      <c r="Q30" s="42">
        <v>84929.253447467228</v>
      </c>
      <c r="R30" s="42">
        <v>84791.000948904635</v>
      </c>
      <c r="S30" s="42">
        <v>85854.555396085168</v>
      </c>
      <c r="T30" s="42">
        <v>84660.683997419925</v>
      </c>
      <c r="U30" s="42">
        <v>83186.899528664915</v>
      </c>
      <c r="V30" s="42">
        <v>79992.112170406617</v>
      </c>
      <c r="W30" s="42">
        <v>78131.320902964944</v>
      </c>
    </row>
    <row r="31" spans="1:23" s="51" customFormat="1" ht="12.75" customHeight="1">
      <c r="A31" s="52" t="s">
        <v>27</v>
      </c>
      <c r="B31" s="57" t="s">
        <v>96</v>
      </c>
      <c r="C31" s="42">
        <v>37767.445824163195</v>
      </c>
      <c r="D31" s="42">
        <v>37967.936635266844</v>
      </c>
      <c r="E31" s="42">
        <v>37533.57560020189</v>
      </c>
      <c r="F31" s="42">
        <v>28913.58993836409</v>
      </c>
      <c r="G31" s="42">
        <v>31251.812320139787</v>
      </c>
      <c r="H31" s="42">
        <v>45243.574597566236</v>
      </c>
      <c r="I31" s="42">
        <v>48866.558946814992</v>
      </c>
      <c r="J31" s="42">
        <v>47182.239060737338</v>
      </c>
      <c r="K31" s="42">
        <v>46594.248898013197</v>
      </c>
      <c r="L31" s="42">
        <v>36778.181907318089</v>
      </c>
      <c r="M31" s="42">
        <v>45849.553939089608</v>
      </c>
      <c r="N31" s="42">
        <v>48762.960167015422</v>
      </c>
      <c r="O31" s="42">
        <v>47339.909435139823</v>
      </c>
      <c r="P31" s="42">
        <v>41269.803036844387</v>
      </c>
      <c r="Q31" s="42">
        <v>30070.938131087089</v>
      </c>
      <c r="R31" s="42">
        <v>44215.212502803253</v>
      </c>
      <c r="S31" s="42">
        <v>44811.407411889239</v>
      </c>
      <c r="T31" s="42">
        <v>46917.361443940354</v>
      </c>
      <c r="U31" s="42">
        <v>47223.070548855612</v>
      </c>
      <c r="V31" s="42">
        <v>45046.127746759492</v>
      </c>
      <c r="W31" s="42">
        <v>37527.971021594887</v>
      </c>
    </row>
    <row r="32" spans="1:23" s="51" customFormat="1" ht="12.75" customHeight="1">
      <c r="A32" s="60">
        <v>25</v>
      </c>
      <c r="B32" s="53" t="s">
        <v>97</v>
      </c>
      <c r="C32" s="42">
        <v>93806.84330847887</v>
      </c>
      <c r="D32" s="42">
        <v>96073.083535691316</v>
      </c>
      <c r="E32" s="42">
        <v>90010.48638058448</v>
      </c>
      <c r="F32" s="42">
        <v>112803.60591392973</v>
      </c>
      <c r="G32" s="42">
        <v>110016.32512580234</v>
      </c>
      <c r="H32" s="42">
        <v>106268.17151049737</v>
      </c>
      <c r="I32" s="42">
        <v>108441.82836409731</v>
      </c>
      <c r="J32" s="42">
        <v>104473.36462258089</v>
      </c>
      <c r="K32" s="42">
        <v>108413.70471598335</v>
      </c>
      <c r="L32" s="42">
        <v>102661.59019400134</v>
      </c>
      <c r="M32" s="42">
        <v>106269.98333255132</v>
      </c>
      <c r="N32" s="42">
        <v>111689.03891453106</v>
      </c>
      <c r="O32" s="42">
        <v>108638.23568943558</v>
      </c>
      <c r="P32" s="42">
        <v>114743.21371737134</v>
      </c>
      <c r="Q32" s="42">
        <v>113715.78505920805</v>
      </c>
      <c r="R32" s="42">
        <v>99925.878628253064</v>
      </c>
      <c r="S32" s="42">
        <v>106752.61042281735</v>
      </c>
      <c r="T32" s="42">
        <v>106169.322952906</v>
      </c>
      <c r="U32" s="42">
        <v>99878.563616636384</v>
      </c>
      <c r="V32" s="42">
        <v>96328.771969048394</v>
      </c>
      <c r="W32" s="42">
        <v>88490.388411999214</v>
      </c>
    </row>
    <row r="33" spans="1:26" s="51" customFormat="1" ht="12.75" customHeight="1">
      <c r="A33" s="60">
        <v>26</v>
      </c>
      <c r="B33" s="53" t="s">
        <v>98</v>
      </c>
      <c r="C33" s="42">
        <v>33955.582665761627</v>
      </c>
      <c r="D33" s="42">
        <v>37282.795129349091</v>
      </c>
      <c r="E33" s="42">
        <v>33923.713436946877</v>
      </c>
      <c r="F33" s="42">
        <v>32093.967241824055</v>
      </c>
      <c r="G33" s="42">
        <v>30806.24810429776</v>
      </c>
      <c r="H33" s="42">
        <v>28959.583311309278</v>
      </c>
      <c r="I33" s="42">
        <v>29787.497211069749</v>
      </c>
      <c r="J33" s="42">
        <v>39488.983640481187</v>
      </c>
      <c r="K33" s="42">
        <v>37752.724873050312</v>
      </c>
      <c r="L33" s="42">
        <v>25703.291970609607</v>
      </c>
      <c r="M33" s="42">
        <v>27017.334535164191</v>
      </c>
      <c r="N33" s="42">
        <v>31915.191989870938</v>
      </c>
      <c r="O33" s="42">
        <v>32098.964472980588</v>
      </c>
      <c r="P33" s="42">
        <v>31727.579648103034</v>
      </c>
      <c r="Q33" s="42">
        <v>29270.709784982238</v>
      </c>
      <c r="R33" s="42">
        <v>30197.449581120345</v>
      </c>
      <c r="S33" s="42">
        <v>31074.242929730826</v>
      </c>
      <c r="T33" s="42">
        <v>31703.221291549282</v>
      </c>
      <c r="U33" s="42">
        <v>30939.158321626186</v>
      </c>
      <c r="V33" s="42">
        <v>28989.10257319859</v>
      </c>
      <c r="W33" s="42">
        <v>30802.570902136187</v>
      </c>
    </row>
    <row r="34" spans="1:26" s="51" customFormat="1" ht="12.75" customHeight="1">
      <c r="A34" s="60">
        <v>27</v>
      </c>
      <c r="B34" s="53" t="s">
        <v>99</v>
      </c>
      <c r="C34" s="42">
        <v>34699.249705210408</v>
      </c>
      <c r="D34" s="42">
        <v>34177.915300649314</v>
      </c>
      <c r="E34" s="42">
        <v>35708.378756761216</v>
      </c>
      <c r="F34" s="42">
        <v>49174.166119459667</v>
      </c>
      <c r="G34" s="42">
        <v>42661.52770925052</v>
      </c>
      <c r="H34" s="42">
        <v>41316.882247077119</v>
      </c>
      <c r="I34" s="42">
        <v>43283.288574243306</v>
      </c>
      <c r="J34" s="42">
        <v>43381.342512388466</v>
      </c>
      <c r="K34" s="42">
        <v>38642.497210354311</v>
      </c>
      <c r="L34" s="42">
        <v>34669.363318766802</v>
      </c>
      <c r="M34" s="42">
        <v>39665.549264755929</v>
      </c>
      <c r="N34" s="42">
        <v>40802.003476361177</v>
      </c>
      <c r="O34" s="42">
        <v>40294.459809506232</v>
      </c>
      <c r="P34" s="42">
        <v>40165.224963820867</v>
      </c>
      <c r="Q34" s="42">
        <v>43735.590591403146</v>
      </c>
      <c r="R34" s="42">
        <v>31075.99784399003</v>
      </c>
      <c r="S34" s="42">
        <v>32575.518864106758</v>
      </c>
      <c r="T34" s="42">
        <v>32209.045644055168</v>
      </c>
      <c r="U34" s="42">
        <v>31526.930809478199</v>
      </c>
      <c r="V34" s="42">
        <v>30629.385044518745</v>
      </c>
      <c r="W34" s="42">
        <v>28438.837387705404</v>
      </c>
    </row>
    <row r="35" spans="1:26" s="51" customFormat="1" ht="12.75" customHeight="1">
      <c r="A35" s="60">
        <v>28</v>
      </c>
      <c r="B35" s="53" t="s">
        <v>100</v>
      </c>
      <c r="C35" s="42">
        <v>85012.479736856345</v>
      </c>
      <c r="D35" s="42">
        <v>86839.243483667364</v>
      </c>
      <c r="E35" s="42">
        <v>82188.693412922948</v>
      </c>
      <c r="F35" s="42">
        <v>90559.140956274365</v>
      </c>
      <c r="G35" s="42">
        <v>88770.182627285467</v>
      </c>
      <c r="H35" s="42">
        <v>90085.555451338165</v>
      </c>
      <c r="I35" s="42">
        <v>93032.211813276139</v>
      </c>
      <c r="J35" s="42">
        <v>95409.064242751672</v>
      </c>
      <c r="K35" s="42">
        <v>98007.358334299031</v>
      </c>
      <c r="L35" s="42">
        <v>83763.190382578861</v>
      </c>
      <c r="M35" s="42">
        <v>91535.647077855101</v>
      </c>
      <c r="N35" s="42">
        <v>88928.399953975895</v>
      </c>
      <c r="O35" s="42">
        <v>91508.708006514673</v>
      </c>
      <c r="P35" s="42">
        <v>89059.335560757914</v>
      </c>
      <c r="Q35" s="42">
        <v>81212.907171844825</v>
      </c>
      <c r="R35" s="42">
        <v>78833.116579364665</v>
      </c>
      <c r="S35" s="42">
        <v>79104.008644840127</v>
      </c>
      <c r="T35" s="42">
        <v>82667.273672362353</v>
      </c>
      <c r="U35" s="42">
        <v>80897.175429562849</v>
      </c>
      <c r="V35" s="42">
        <v>79403.081598653531</v>
      </c>
      <c r="W35" s="42">
        <v>73421.484230633941</v>
      </c>
    </row>
    <row r="36" spans="1:26" s="51" customFormat="1" ht="12.75" customHeight="1">
      <c r="A36" s="60">
        <v>29</v>
      </c>
      <c r="B36" s="53" t="s">
        <v>101</v>
      </c>
      <c r="C36" s="42">
        <v>112201.12779075338</v>
      </c>
      <c r="D36" s="42">
        <v>116335.86296820789</v>
      </c>
      <c r="E36" s="42">
        <v>115982.57274328047</v>
      </c>
      <c r="F36" s="42">
        <v>128916.21472927621</v>
      </c>
      <c r="G36" s="42">
        <v>133457.55940379328</v>
      </c>
      <c r="H36" s="42">
        <v>130771.00327580687</v>
      </c>
      <c r="I36" s="42">
        <v>128691.76699350386</v>
      </c>
      <c r="J36" s="42">
        <v>130025.54982657931</v>
      </c>
      <c r="K36" s="42">
        <v>124436.29004575568</v>
      </c>
      <c r="L36" s="42">
        <v>108490.71972746357</v>
      </c>
      <c r="M36" s="42">
        <v>123736.07022433035</v>
      </c>
      <c r="N36" s="42">
        <v>123007.77508162412</v>
      </c>
      <c r="O36" s="42">
        <v>128142.31734374228</v>
      </c>
      <c r="P36" s="42">
        <v>132021.23031809001</v>
      </c>
      <c r="Q36" s="42">
        <v>119982.67352140919</v>
      </c>
      <c r="R36" s="42">
        <v>119737.23190482619</v>
      </c>
      <c r="S36" s="42">
        <v>125897.09091140277</v>
      </c>
      <c r="T36" s="42">
        <v>125341.50014752068</v>
      </c>
      <c r="U36" s="42">
        <v>121241.42748228472</v>
      </c>
      <c r="V36" s="42">
        <v>120703.39234791633</v>
      </c>
      <c r="W36" s="42">
        <v>108427.21320179774</v>
      </c>
    </row>
    <row r="37" spans="1:26" s="51" customFormat="1" ht="12.75" customHeight="1">
      <c r="A37" s="60">
        <v>30</v>
      </c>
      <c r="B37" s="53" t="s">
        <v>102</v>
      </c>
      <c r="C37" s="42">
        <v>16410.017849826894</v>
      </c>
      <c r="D37" s="42">
        <v>16806.151785928058</v>
      </c>
      <c r="E37" s="42">
        <v>16770.26076987233</v>
      </c>
      <c r="F37" s="42">
        <v>20609.528406102345</v>
      </c>
      <c r="G37" s="42">
        <v>20328.642364002946</v>
      </c>
      <c r="H37" s="42">
        <v>20292.046922036039</v>
      </c>
      <c r="I37" s="42">
        <v>16644.437452626622</v>
      </c>
      <c r="J37" s="42">
        <v>13832.72994501955</v>
      </c>
      <c r="K37" s="42">
        <v>11857.442465749476</v>
      </c>
      <c r="L37" s="42">
        <v>12849.152022437149</v>
      </c>
      <c r="M37" s="42">
        <v>15481.414652346844</v>
      </c>
      <c r="N37" s="42">
        <v>13753.803908970311</v>
      </c>
      <c r="O37" s="42">
        <v>14318.778354626958</v>
      </c>
      <c r="P37" s="42">
        <v>14867.146666586015</v>
      </c>
      <c r="Q37" s="42">
        <v>11670.00956468036</v>
      </c>
      <c r="R37" s="42">
        <v>11736.582078830448</v>
      </c>
      <c r="S37" s="42">
        <v>10689.722793439503</v>
      </c>
      <c r="T37" s="42">
        <v>11507.843043387951</v>
      </c>
      <c r="U37" s="42">
        <v>12753.856417318357</v>
      </c>
      <c r="V37" s="42">
        <v>12663.198954946785</v>
      </c>
      <c r="W37" s="42">
        <v>12453.781704481728</v>
      </c>
      <c r="Y37" s="58"/>
      <c r="Z37" s="58"/>
    </row>
    <row r="38" spans="1:26" s="67" customFormat="1" ht="12.75" customHeight="1">
      <c r="A38" s="60" t="s">
        <v>28</v>
      </c>
      <c r="B38" s="53" t="s">
        <v>103</v>
      </c>
      <c r="C38" s="42">
        <v>17037.641121835135</v>
      </c>
      <c r="D38" s="42">
        <v>20839.851883088704</v>
      </c>
      <c r="E38" s="42">
        <v>18314.898008656928</v>
      </c>
      <c r="F38" s="42">
        <v>25002.163805344153</v>
      </c>
      <c r="G38" s="42">
        <v>22163.430414380691</v>
      </c>
      <c r="H38" s="42">
        <v>26027.052598611415</v>
      </c>
      <c r="I38" s="42">
        <v>29851.640922883311</v>
      </c>
      <c r="J38" s="42">
        <v>31921.401192483354</v>
      </c>
      <c r="K38" s="42">
        <v>33930.317216771524</v>
      </c>
      <c r="L38" s="42">
        <v>29958.110779301449</v>
      </c>
      <c r="M38" s="42">
        <v>29015.485158587904</v>
      </c>
      <c r="N38" s="42">
        <v>29494.686897351785</v>
      </c>
      <c r="O38" s="42">
        <v>29773.324702552185</v>
      </c>
      <c r="P38" s="42">
        <v>33704.725299166763</v>
      </c>
      <c r="Q38" s="42">
        <v>26722.585909858</v>
      </c>
      <c r="R38" s="42">
        <v>32673.113907839106</v>
      </c>
      <c r="S38" s="42">
        <v>28064.490872894527</v>
      </c>
      <c r="T38" s="42">
        <v>31273.376448153031</v>
      </c>
      <c r="U38" s="42">
        <v>28625.525603135422</v>
      </c>
      <c r="V38" s="42">
        <v>32732.54755479718</v>
      </c>
      <c r="W38" s="42">
        <v>25487.7986540409</v>
      </c>
    </row>
    <row r="39" spans="1:26" s="67" customFormat="1" ht="12.75" customHeight="1">
      <c r="A39" s="60">
        <v>33</v>
      </c>
      <c r="B39" s="53" t="s">
        <v>104</v>
      </c>
      <c r="C39" s="42">
        <v>11160.111026195522</v>
      </c>
      <c r="D39" s="42">
        <v>10970.854509805185</v>
      </c>
      <c r="E39" s="42">
        <v>12133.357639600679</v>
      </c>
      <c r="F39" s="42">
        <v>10374.856531421879</v>
      </c>
      <c r="G39" s="42">
        <v>10753.620742162904</v>
      </c>
      <c r="H39" s="42">
        <v>11221.284083183824</v>
      </c>
      <c r="I39" s="42">
        <v>12489.527040530056</v>
      </c>
      <c r="J39" s="42">
        <v>11131.894138310716</v>
      </c>
      <c r="K39" s="42">
        <v>14732.5817073079</v>
      </c>
      <c r="L39" s="42">
        <v>13687.588326864248</v>
      </c>
      <c r="M39" s="42">
        <v>15587.298632454307</v>
      </c>
      <c r="N39" s="42">
        <v>15983.881843871575</v>
      </c>
      <c r="O39" s="42">
        <v>17191.448053145956</v>
      </c>
      <c r="P39" s="42">
        <v>17129.055942149073</v>
      </c>
      <c r="Q39" s="42">
        <v>15945.873612198131</v>
      </c>
      <c r="R39" s="42">
        <v>18667.375632455231</v>
      </c>
      <c r="S39" s="42">
        <v>15846.751463462741</v>
      </c>
      <c r="T39" s="42">
        <v>15654.681649603976</v>
      </c>
      <c r="U39" s="42">
        <v>13603.745734225609</v>
      </c>
      <c r="V39" s="42">
        <v>14924.326192326755</v>
      </c>
      <c r="W39" s="42">
        <v>15835.990707574112</v>
      </c>
    </row>
    <row r="40" spans="1:26" s="67" customFormat="1" ht="12.75" customHeight="1">
      <c r="A40" s="60" t="s">
        <v>29</v>
      </c>
      <c r="B40" s="68" t="s">
        <v>105</v>
      </c>
      <c r="C40" s="42">
        <v>3469841.3567999112</v>
      </c>
      <c r="D40" s="42">
        <v>3526968.5080284169</v>
      </c>
      <c r="E40" s="42">
        <v>3485111.690343312</v>
      </c>
      <c r="F40" s="42">
        <v>3499759.4406926194</v>
      </c>
      <c r="G40" s="42">
        <v>3490346.3938728613</v>
      </c>
      <c r="H40" s="42">
        <v>3517365.5658562034</v>
      </c>
      <c r="I40" s="42">
        <v>3649253.8276924766</v>
      </c>
      <c r="J40" s="42">
        <v>3624609.3066283604</v>
      </c>
      <c r="K40" s="42">
        <v>3546326.04555998</v>
      </c>
      <c r="L40" s="42">
        <v>3314014.4868523935</v>
      </c>
      <c r="M40" s="42">
        <v>3466436.7337429691</v>
      </c>
      <c r="N40" s="42">
        <v>3233222.2185711353</v>
      </c>
      <c r="O40" s="42">
        <v>3021929.225207353</v>
      </c>
      <c r="P40" s="42">
        <v>3043062.9525053259</v>
      </c>
      <c r="Q40" s="42">
        <v>2978282.106365425</v>
      </c>
      <c r="R40" s="42">
        <v>2861717.5934438426</v>
      </c>
      <c r="S40" s="42">
        <v>2817647.8306572423</v>
      </c>
      <c r="T40" s="42">
        <v>2637548.334974186</v>
      </c>
      <c r="U40" s="42">
        <v>2526162.178829283</v>
      </c>
      <c r="V40" s="42">
        <v>2229268.2494964604</v>
      </c>
      <c r="W40" s="42">
        <v>1952398.8604934723</v>
      </c>
    </row>
    <row r="41" spans="1:26" s="67" customFormat="1" ht="12.75" customHeight="1">
      <c r="A41" s="60" t="s">
        <v>66</v>
      </c>
      <c r="B41" s="57" t="s">
        <v>106</v>
      </c>
      <c r="C41" s="42">
        <v>3443758.3046553885</v>
      </c>
      <c r="D41" s="42">
        <v>3504279.1402652985</v>
      </c>
      <c r="E41" s="42">
        <v>3461455.3986395909</v>
      </c>
      <c r="F41" s="42">
        <v>3479336.8904855005</v>
      </c>
      <c r="G41" s="42">
        <v>3471579.2438484426</v>
      </c>
      <c r="H41" s="42">
        <v>3490498.0894442382</v>
      </c>
      <c r="I41" s="42">
        <v>3623450.2660776651</v>
      </c>
      <c r="J41" s="42">
        <v>3597728.4368664101</v>
      </c>
      <c r="K41" s="42">
        <v>3519063.5391975567</v>
      </c>
      <c r="L41" s="42">
        <v>3286757.5120926183</v>
      </c>
      <c r="M41" s="42">
        <v>3438367.2682369668</v>
      </c>
      <c r="N41" s="42">
        <v>3205758.1998311258</v>
      </c>
      <c r="O41" s="42">
        <v>2991955.6495691794</v>
      </c>
      <c r="P41" s="42">
        <v>3016189.6902920357</v>
      </c>
      <c r="Q41" s="42">
        <v>2949503.8666253006</v>
      </c>
      <c r="R41" s="42">
        <v>2831620.086639991</v>
      </c>
      <c r="S41" s="42">
        <v>2786666.7929936233</v>
      </c>
      <c r="T41" s="42">
        <v>2605975.3149350854</v>
      </c>
      <c r="U41" s="42">
        <v>2495973.3288256461</v>
      </c>
      <c r="V41" s="42">
        <v>2199824.8507650765</v>
      </c>
      <c r="W41" s="42">
        <v>1922630.0854411433</v>
      </c>
    </row>
    <row r="42" spans="1:26" s="67" customFormat="1" ht="12.75" customHeight="1">
      <c r="A42" s="60" t="s">
        <v>30</v>
      </c>
      <c r="B42" s="57" t="s">
        <v>107</v>
      </c>
      <c r="C42" s="42">
        <v>26083.052144522571</v>
      </c>
      <c r="D42" s="42">
        <v>22689.367763118265</v>
      </c>
      <c r="E42" s="42">
        <v>23656.291703720868</v>
      </c>
      <c r="F42" s="42">
        <v>20422.550207119068</v>
      </c>
      <c r="G42" s="42">
        <v>18767.15002441893</v>
      </c>
      <c r="H42" s="42">
        <v>26867.476411965305</v>
      </c>
      <c r="I42" s="42">
        <v>25803.561614811559</v>
      </c>
      <c r="J42" s="42">
        <v>26880.869761950282</v>
      </c>
      <c r="K42" s="42">
        <v>27262.506362423162</v>
      </c>
      <c r="L42" s="42">
        <v>27256.974759775603</v>
      </c>
      <c r="M42" s="42">
        <v>28069.465506002409</v>
      </c>
      <c r="N42" s="42">
        <v>27464.018740009502</v>
      </c>
      <c r="O42" s="42">
        <v>29973.575638173621</v>
      </c>
      <c r="P42" s="42">
        <v>26873.262213290058</v>
      </c>
      <c r="Q42" s="42">
        <v>28778.23974012426</v>
      </c>
      <c r="R42" s="42">
        <v>30097.506803851531</v>
      </c>
      <c r="S42" s="42">
        <v>30981.037663619234</v>
      </c>
      <c r="T42" s="42">
        <v>31573.020039100891</v>
      </c>
      <c r="U42" s="42">
        <v>30188.850003636766</v>
      </c>
      <c r="V42" s="42">
        <v>29443.398731383892</v>
      </c>
      <c r="W42" s="42">
        <v>29768.775052329151</v>
      </c>
    </row>
    <row r="43" spans="1:26" s="61" customFormat="1" ht="12.75" customHeight="1">
      <c r="A43" s="60" t="s">
        <v>31</v>
      </c>
      <c r="B43" s="68" t="s">
        <v>108</v>
      </c>
      <c r="C43" s="42">
        <v>121932.85730174281</v>
      </c>
      <c r="D43" s="42">
        <v>124820.72012811934</v>
      </c>
      <c r="E43" s="42">
        <v>116414.27406620668</v>
      </c>
      <c r="F43" s="42">
        <v>106822.83854319762</v>
      </c>
      <c r="G43" s="42">
        <v>108607.20265495632</v>
      </c>
      <c r="H43" s="42">
        <v>121762.17884024164</v>
      </c>
      <c r="I43" s="42">
        <v>136381.86158421307</v>
      </c>
      <c r="J43" s="42">
        <v>136003.64141022638</v>
      </c>
      <c r="K43" s="42">
        <v>134463.50093875758</v>
      </c>
      <c r="L43" s="42">
        <v>143551.00665708608</v>
      </c>
      <c r="M43" s="42">
        <v>132818.62412579544</v>
      </c>
      <c r="N43" s="42">
        <v>131356.81542566424</v>
      </c>
      <c r="O43" s="42">
        <v>127133.30810617845</v>
      </c>
      <c r="P43" s="42">
        <v>147133.02999610305</v>
      </c>
      <c r="Q43" s="42">
        <v>98838.281903209674</v>
      </c>
      <c r="R43" s="42">
        <v>100056.17091031052</v>
      </c>
      <c r="S43" s="42">
        <v>97125.965892328531</v>
      </c>
      <c r="T43" s="42">
        <v>104929.69781420703</v>
      </c>
      <c r="U43" s="42">
        <v>102424.60307126411</v>
      </c>
      <c r="V43" s="42">
        <v>102036.96983797295</v>
      </c>
      <c r="W43" s="42">
        <v>103208.02276364536</v>
      </c>
    </row>
    <row r="44" spans="1:26" s="67" customFormat="1" ht="12.75" customHeight="1">
      <c r="A44" s="60">
        <v>36</v>
      </c>
      <c r="B44" s="53" t="s">
        <v>109</v>
      </c>
      <c r="C44" s="42">
        <v>28814.167840263366</v>
      </c>
      <c r="D44" s="42">
        <v>27953.618774492461</v>
      </c>
      <c r="E44" s="42">
        <v>28978.476938961878</v>
      </c>
      <c r="F44" s="42">
        <v>28066.755848033616</v>
      </c>
      <c r="G44" s="42">
        <v>28281.636305201289</v>
      </c>
      <c r="H44" s="42">
        <v>27888.549312677642</v>
      </c>
      <c r="I44" s="42">
        <v>29303.073345683933</v>
      </c>
      <c r="J44" s="42">
        <v>28443.475607190678</v>
      </c>
      <c r="K44" s="42">
        <v>29101.187242256703</v>
      </c>
      <c r="L44" s="42">
        <v>31162.793630447624</v>
      </c>
      <c r="M44" s="42">
        <v>33575.895260732548</v>
      </c>
      <c r="N44" s="42">
        <v>32617.897010480126</v>
      </c>
      <c r="O44" s="42">
        <v>32752.905289807823</v>
      </c>
      <c r="P44" s="42">
        <v>35319.879867568969</v>
      </c>
      <c r="Q44" s="42">
        <v>32522.960889350696</v>
      </c>
      <c r="R44" s="42">
        <v>33468.573735512771</v>
      </c>
      <c r="S44" s="42">
        <v>34468.498968962514</v>
      </c>
      <c r="T44" s="42">
        <v>33355.414223825195</v>
      </c>
      <c r="U44" s="42">
        <v>32900.648955740115</v>
      </c>
      <c r="V44" s="42">
        <v>31743.66231372835</v>
      </c>
      <c r="W44" s="42">
        <v>30066.45669297102</v>
      </c>
    </row>
    <row r="45" spans="1:26" s="51" customFormat="1" ht="12.75" customHeight="1">
      <c r="A45" s="60" t="s">
        <v>32</v>
      </c>
      <c r="B45" s="53" t="s">
        <v>110</v>
      </c>
      <c r="C45" s="42">
        <v>93118.689461479444</v>
      </c>
      <c r="D45" s="42">
        <v>96867.101353626873</v>
      </c>
      <c r="E45" s="42">
        <v>87435.797127244805</v>
      </c>
      <c r="F45" s="42">
        <v>78756.082695164005</v>
      </c>
      <c r="G45" s="42">
        <v>80325.566349755027</v>
      </c>
      <c r="H45" s="42">
        <v>93873.629527564</v>
      </c>
      <c r="I45" s="42">
        <v>107078.78823852913</v>
      </c>
      <c r="J45" s="42">
        <v>107560.16580303572</v>
      </c>
      <c r="K45" s="42">
        <v>105362.31369650089</v>
      </c>
      <c r="L45" s="42">
        <v>112388.21302663846</v>
      </c>
      <c r="M45" s="42">
        <v>99242.728865062891</v>
      </c>
      <c r="N45" s="42">
        <v>98738.918415184147</v>
      </c>
      <c r="O45" s="42">
        <v>94380.402816370624</v>
      </c>
      <c r="P45" s="42">
        <v>111813.15012853408</v>
      </c>
      <c r="Q45" s="42">
        <v>66315.321013858978</v>
      </c>
      <c r="R45" s="42">
        <v>66587.59717479776</v>
      </c>
      <c r="S45" s="42">
        <v>62657.46692336601</v>
      </c>
      <c r="T45" s="42">
        <v>71574.283590381834</v>
      </c>
      <c r="U45" s="42">
        <v>69523.954115523986</v>
      </c>
      <c r="V45" s="42">
        <v>70293.307524244607</v>
      </c>
      <c r="W45" s="42">
        <v>73141.566070674351</v>
      </c>
    </row>
    <row r="46" spans="1:26" s="51" customFormat="1" ht="12.75" customHeight="1">
      <c r="A46" s="60">
        <v>37</v>
      </c>
      <c r="B46" s="57" t="s">
        <v>111</v>
      </c>
      <c r="C46" s="42">
        <v>23889.163623899396</v>
      </c>
      <c r="D46" s="42">
        <v>25715.995779342513</v>
      </c>
      <c r="E46" s="42">
        <v>21515.40746105486</v>
      </c>
      <c r="F46" s="42">
        <v>20518.078791760861</v>
      </c>
      <c r="G46" s="42">
        <v>20672.465203239197</v>
      </c>
      <c r="H46" s="42">
        <v>20524.315061208836</v>
      </c>
      <c r="I46" s="42">
        <v>22136.463465863031</v>
      </c>
      <c r="J46" s="42">
        <v>21775.392206656456</v>
      </c>
      <c r="K46" s="42">
        <v>22307.625631798044</v>
      </c>
      <c r="L46" s="42">
        <v>22196.696738131803</v>
      </c>
      <c r="M46" s="42">
        <v>23283.323131766087</v>
      </c>
      <c r="N46" s="42">
        <v>22887.763173973144</v>
      </c>
      <c r="O46" s="42">
        <v>23429.164304132646</v>
      </c>
      <c r="P46" s="42">
        <v>24121.966393304654</v>
      </c>
      <c r="Q46" s="42">
        <v>18852.963137029597</v>
      </c>
      <c r="R46" s="42">
        <v>19476.469498079092</v>
      </c>
      <c r="S46" s="42">
        <v>19313.191210341174</v>
      </c>
      <c r="T46" s="42">
        <v>19260.116406089066</v>
      </c>
      <c r="U46" s="42">
        <v>18993.632084287678</v>
      </c>
      <c r="V46" s="42">
        <v>18400.617962860608</v>
      </c>
      <c r="W46" s="42">
        <v>17483.347757817315</v>
      </c>
    </row>
    <row r="47" spans="1:26" s="51" customFormat="1" ht="12.75" customHeight="1">
      <c r="A47" s="60" t="s">
        <v>33</v>
      </c>
      <c r="B47" s="59" t="s">
        <v>112</v>
      </c>
      <c r="C47" s="42">
        <v>69229.525837580048</v>
      </c>
      <c r="D47" s="42">
        <v>71151.10557428436</v>
      </c>
      <c r="E47" s="42">
        <v>65920.389666189949</v>
      </c>
      <c r="F47" s="42">
        <v>58238.003903403143</v>
      </c>
      <c r="G47" s="42">
        <v>59653.10114651583</v>
      </c>
      <c r="H47" s="42">
        <v>73349.31446635515</v>
      </c>
      <c r="I47" s="42">
        <v>84942.324772666107</v>
      </c>
      <c r="J47" s="42">
        <v>85784.773596379266</v>
      </c>
      <c r="K47" s="42">
        <v>83054.688064702845</v>
      </c>
      <c r="L47" s="42">
        <v>90191.516288506653</v>
      </c>
      <c r="M47" s="42">
        <v>75959.405733296808</v>
      </c>
      <c r="N47" s="42">
        <v>75851.155241210989</v>
      </c>
      <c r="O47" s="42">
        <v>70951.238512237978</v>
      </c>
      <c r="P47" s="42">
        <v>87691.183735229424</v>
      </c>
      <c r="Q47" s="42">
        <v>47462.357876829388</v>
      </c>
      <c r="R47" s="42">
        <v>47111.127676718657</v>
      </c>
      <c r="S47" s="42">
        <v>43344.275713024836</v>
      </c>
      <c r="T47" s="42">
        <v>52314.167184292775</v>
      </c>
      <c r="U47" s="42">
        <v>50530.322031236319</v>
      </c>
      <c r="V47" s="42">
        <v>51892.689561383988</v>
      </c>
      <c r="W47" s="42">
        <v>55658.21831285704</v>
      </c>
    </row>
    <row r="48" spans="1:26" s="51" customFormat="1" ht="12.75" customHeight="1">
      <c r="A48" s="60" t="s">
        <v>34</v>
      </c>
      <c r="B48" s="68" t="s">
        <v>67</v>
      </c>
      <c r="C48" s="42">
        <v>303773.01328814524</v>
      </c>
      <c r="D48" s="42">
        <v>293176.62841141364</v>
      </c>
      <c r="E48" s="42">
        <v>280335.47264956718</v>
      </c>
      <c r="F48" s="42">
        <v>263858.3886967203</v>
      </c>
      <c r="G48" s="42">
        <v>242659.07118246291</v>
      </c>
      <c r="H48" s="42">
        <v>250047.4030453781</v>
      </c>
      <c r="I48" s="42">
        <v>258841.83274778849</v>
      </c>
      <c r="J48" s="42">
        <v>232245.63254280202</v>
      </c>
      <c r="K48" s="42">
        <v>236279.23862883536</v>
      </c>
      <c r="L48" s="42">
        <v>237033.7413312791</v>
      </c>
      <c r="M48" s="42">
        <v>240969.09201858621</v>
      </c>
      <c r="N48" s="42">
        <v>254806.30203649227</v>
      </c>
      <c r="O48" s="42">
        <v>227886.06007328903</v>
      </c>
      <c r="P48" s="42">
        <v>228602.5906458064</v>
      </c>
      <c r="Q48" s="42">
        <v>224628.75955898728</v>
      </c>
      <c r="R48" s="42">
        <v>240504.5189211368</v>
      </c>
      <c r="S48" s="42">
        <v>299420.7866972707</v>
      </c>
      <c r="T48" s="42">
        <v>240649.98169282827</v>
      </c>
      <c r="U48" s="42">
        <v>207107.24392338056</v>
      </c>
      <c r="V48" s="42">
        <v>208649.78811509343</v>
      </c>
      <c r="W48" s="42">
        <v>209792.80820900886</v>
      </c>
    </row>
    <row r="49" spans="1:24" s="51" customFormat="1" ht="12.75" customHeight="1">
      <c r="A49" s="60" t="s">
        <v>35</v>
      </c>
      <c r="B49" s="53" t="s">
        <v>113</v>
      </c>
      <c r="C49" s="42">
        <v>215106.3797428617</v>
      </c>
      <c r="D49" s="42">
        <v>203908.76872062005</v>
      </c>
      <c r="E49" s="42">
        <v>194874.65243814603</v>
      </c>
      <c r="F49" s="42">
        <v>183915.98950584701</v>
      </c>
      <c r="G49" s="42">
        <v>164785.60084201759</v>
      </c>
      <c r="H49" s="42">
        <v>173297.52179366542</v>
      </c>
      <c r="I49" s="42">
        <v>178444.92572165624</v>
      </c>
      <c r="J49" s="42">
        <v>160765.37538784536</v>
      </c>
      <c r="K49" s="42">
        <v>162721.27354066243</v>
      </c>
      <c r="L49" s="42">
        <v>153114.51390556004</v>
      </c>
      <c r="M49" s="42">
        <v>153056.40161103831</v>
      </c>
      <c r="N49" s="42">
        <v>164204.51307139877</v>
      </c>
      <c r="O49" s="42">
        <v>137764.47106248495</v>
      </c>
      <c r="P49" s="42">
        <v>133314.92864485577</v>
      </c>
      <c r="Q49" s="42">
        <v>134993.54269870251</v>
      </c>
      <c r="R49" s="42">
        <v>144485.18775145747</v>
      </c>
      <c r="S49" s="42">
        <v>201434.66299137566</v>
      </c>
      <c r="T49" s="42">
        <v>141092.35465142957</v>
      </c>
      <c r="U49" s="42">
        <v>111941.56524503948</v>
      </c>
      <c r="V49" s="42">
        <v>112435.23056896239</v>
      </c>
      <c r="W49" s="42">
        <v>112599.55545541995</v>
      </c>
    </row>
    <row r="50" spans="1:24" s="51" customFormat="1" ht="12.75" customHeight="1">
      <c r="A50" s="60">
        <v>43</v>
      </c>
      <c r="B50" s="53" t="s">
        <v>114</v>
      </c>
      <c r="C50" s="42">
        <v>88666.633545283548</v>
      </c>
      <c r="D50" s="42">
        <v>89267.859690793572</v>
      </c>
      <c r="E50" s="42">
        <v>85460.82021142116</v>
      </c>
      <c r="F50" s="42">
        <v>79942.399190873271</v>
      </c>
      <c r="G50" s="42">
        <v>77873.470340445332</v>
      </c>
      <c r="H50" s="42">
        <v>76749.881251712664</v>
      </c>
      <c r="I50" s="42">
        <v>80396.907026132249</v>
      </c>
      <c r="J50" s="42">
        <v>71480.257154956664</v>
      </c>
      <c r="K50" s="42">
        <v>73557.965088172932</v>
      </c>
      <c r="L50" s="42">
        <v>83919.227425719044</v>
      </c>
      <c r="M50" s="42">
        <v>87912.690407547896</v>
      </c>
      <c r="N50" s="42">
        <v>90601.788965093496</v>
      </c>
      <c r="O50" s="42">
        <v>90121.589010804077</v>
      </c>
      <c r="P50" s="42">
        <v>95287.662000950615</v>
      </c>
      <c r="Q50" s="42">
        <v>89635.216860284752</v>
      </c>
      <c r="R50" s="42">
        <v>96019.331169679339</v>
      </c>
      <c r="S50" s="42">
        <v>97986.12370589505</v>
      </c>
      <c r="T50" s="42">
        <v>99557.627041398693</v>
      </c>
      <c r="U50" s="42">
        <v>95165.678678341093</v>
      </c>
      <c r="V50" s="42">
        <v>96214.557546131051</v>
      </c>
      <c r="W50" s="42">
        <v>97193.252753588909</v>
      </c>
    </row>
    <row r="51" spans="1:24" s="51" customFormat="1" ht="12.75" customHeight="1">
      <c r="A51" s="60" t="s">
        <v>36</v>
      </c>
      <c r="B51" s="68" t="s">
        <v>115</v>
      </c>
      <c r="C51" s="42">
        <v>479341.93817821692</v>
      </c>
      <c r="D51" s="42">
        <v>499478.35331845551</v>
      </c>
      <c r="E51" s="42">
        <v>482924.74731864792</v>
      </c>
      <c r="F51" s="42">
        <v>460224.42089283827</v>
      </c>
      <c r="G51" s="42">
        <v>451612.0250408178</v>
      </c>
      <c r="H51" s="42">
        <v>438567.73459331325</v>
      </c>
      <c r="I51" s="42">
        <v>452547.66875532491</v>
      </c>
      <c r="J51" s="42">
        <v>407161.58210019983</v>
      </c>
      <c r="K51" s="42">
        <v>422788.43871272478</v>
      </c>
      <c r="L51" s="42">
        <v>390789.57779376896</v>
      </c>
      <c r="M51" s="42">
        <v>422574.65493053966</v>
      </c>
      <c r="N51" s="42">
        <v>397753.15828137251</v>
      </c>
      <c r="O51" s="42">
        <v>398962.19547227933</v>
      </c>
      <c r="P51" s="42">
        <v>416413.42589968385</v>
      </c>
      <c r="Q51" s="42">
        <v>381835.04293508106</v>
      </c>
      <c r="R51" s="42">
        <v>383892.53143101808</v>
      </c>
      <c r="S51" s="42">
        <v>382249.59012491093</v>
      </c>
      <c r="T51" s="42">
        <v>381887.72837585805</v>
      </c>
      <c r="U51" s="42">
        <v>356467.23149070347</v>
      </c>
      <c r="V51" s="42">
        <v>351576.35855542659</v>
      </c>
      <c r="W51" s="42">
        <v>341328.28604511084</v>
      </c>
    </row>
    <row r="52" spans="1:24" s="51" customFormat="1" ht="12.75" customHeight="1">
      <c r="A52" s="60">
        <v>45</v>
      </c>
      <c r="B52" s="53" t="s">
        <v>116</v>
      </c>
      <c r="C52" s="42">
        <v>82180.796544333891</v>
      </c>
      <c r="D52" s="42">
        <v>86016.664451592282</v>
      </c>
      <c r="E52" s="42">
        <v>76148.387132514748</v>
      </c>
      <c r="F52" s="42">
        <v>68714.177793134091</v>
      </c>
      <c r="G52" s="42">
        <v>65814.002795832057</v>
      </c>
      <c r="H52" s="42">
        <v>61288.232215301505</v>
      </c>
      <c r="I52" s="42">
        <v>69711.177738832019</v>
      </c>
      <c r="J52" s="42">
        <v>67406.764093851089</v>
      </c>
      <c r="K52" s="42">
        <v>69966.422942355523</v>
      </c>
      <c r="L52" s="42">
        <v>65126.233576420331</v>
      </c>
      <c r="M52" s="42">
        <v>69842.775301245856</v>
      </c>
      <c r="N52" s="42">
        <v>62151.173758580924</v>
      </c>
      <c r="O52" s="42">
        <v>64256.021438113159</v>
      </c>
      <c r="P52" s="42">
        <v>67781.293576852215</v>
      </c>
      <c r="Q52" s="42">
        <v>64626.33547789968</v>
      </c>
      <c r="R52" s="42">
        <v>63821.389425633002</v>
      </c>
      <c r="S52" s="42">
        <v>62567.522828048561</v>
      </c>
      <c r="T52" s="42">
        <v>61809.372909377387</v>
      </c>
      <c r="U52" s="42">
        <v>50679.246380731653</v>
      </c>
      <c r="V52" s="42">
        <v>49411.057108747882</v>
      </c>
      <c r="W52" s="42">
        <v>47226.218566994321</v>
      </c>
    </row>
    <row r="53" spans="1:24" s="51" customFormat="1" ht="12.75" customHeight="1">
      <c r="A53" s="60">
        <v>46</v>
      </c>
      <c r="B53" s="53" t="s">
        <v>117</v>
      </c>
      <c r="C53" s="42">
        <v>143435.43864281144</v>
      </c>
      <c r="D53" s="42">
        <v>149313.60476551441</v>
      </c>
      <c r="E53" s="42">
        <v>138244.25397318564</v>
      </c>
      <c r="F53" s="42">
        <v>128023.76417919406</v>
      </c>
      <c r="G53" s="42">
        <v>130811.62304427565</v>
      </c>
      <c r="H53" s="42">
        <v>142781.55772369329</v>
      </c>
      <c r="I53" s="42">
        <v>150056.03283435127</v>
      </c>
      <c r="J53" s="42">
        <v>128185.23685277408</v>
      </c>
      <c r="K53" s="42">
        <v>129422.54857366144</v>
      </c>
      <c r="L53" s="42">
        <v>120370.74420778545</v>
      </c>
      <c r="M53" s="42">
        <v>125669.75421177052</v>
      </c>
      <c r="N53" s="42">
        <v>124400.94549287086</v>
      </c>
      <c r="O53" s="42">
        <v>125190.63653088111</v>
      </c>
      <c r="P53" s="42">
        <v>130027.12270176866</v>
      </c>
      <c r="Q53" s="42">
        <v>120488.89752372957</v>
      </c>
      <c r="R53" s="42">
        <v>121542.74751731085</v>
      </c>
      <c r="S53" s="42">
        <v>124011.0377437969</v>
      </c>
      <c r="T53" s="42">
        <v>125833.0127036812</v>
      </c>
      <c r="U53" s="42">
        <v>122674.80179949889</v>
      </c>
      <c r="V53" s="42">
        <v>121242.00346267151</v>
      </c>
      <c r="W53" s="42">
        <v>117150.33089723985</v>
      </c>
    </row>
    <row r="54" spans="1:24" s="51" customFormat="1" ht="12.75" customHeight="1">
      <c r="A54" s="60">
        <v>47</v>
      </c>
      <c r="B54" s="53" t="s">
        <v>118</v>
      </c>
      <c r="C54" s="42">
        <v>253725.70299107156</v>
      </c>
      <c r="D54" s="42">
        <v>264148.08410134882</v>
      </c>
      <c r="E54" s="42">
        <v>268532.10621294752</v>
      </c>
      <c r="F54" s="42">
        <v>263486.47892051016</v>
      </c>
      <c r="G54" s="42">
        <v>254986.39920071009</v>
      </c>
      <c r="H54" s="42">
        <v>234497.94465431845</v>
      </c>
      <c r="I54" s="42">
        <v>232780.45818214162</v>
      </c>
      <c r="J54" s="42">
        <v>211569.58115357466</v>
      </c>
      <c r="K54" s="42">
        <v>223399.46719670782</v>
      </c>
      <c r="L54" s="42">
        <v>205292.60000956318</v>
      </c>
      <c r="M54" s="42">
        <v>227062.12541752332</v>
      </c>
      <c r="N54" s="42">
        <v>211201.03902992076</v>
      </c>
      <c r="O54" s="42">
        <v>209515.53750328507</v>
      </c>
      <c r="P54" s="42">
        <v>218605.00962106299</v>
      </c>
      <c r="Q54" s="42">
        <v>196719.80993345179</v>
      </c>
      <c r="R54" s="42">
        <v>198528.39448807423</v>
      </c>
      <c r="S54" s="42">
        <v>195671.02955306548</v>
      </c>
      <c r="T54" s="42">
        <v>194245.34276279944</v>
      </c>
      <c r="U54" s="42">
        <v>183113.18331047293</v>
      </c>
      <c r="V54" s="42">
        <v>180923.29798400716</v>
      </c>
      <c r="W54" s="42">
        <v>176951.73658087666</v>
      </c>
    </row>
    <row r="55" spans="1:24" s="51" customFormat="1" ht="12.75" customHeight="1">
      <c r="A55" s="60" t="s">
        <v>37</v>
      </c>
      <c r="B55" s="68" t="s">
        <v>119</v>
      </c>
      <c r="C55" s="42">
        <v>878357.70231110416</v>
      </c>
      <c r="D55" s="42">
        <v>876519.98458434618</v>
      </c>
      <c r="E55" s="42">
        <v>873517.85999448213</v>
      </c>
      <c r="F55" s="42">
        <v>887208.51792202739</v>
      </c>
      <c r="G55" s="42">
        <v>896406.77083395596</v>
      </c>
      <c r="H55" s="42">
        <v>1124765.2099163171</v>
      </c>
      <c r="I55" s="42">
        <v>1164879.7575864852</v>
      </c>
      <c r="J55" s="42">
        <v>1267268.2337013378</v>
      </c>
      <c r="K55" s="42">
        <v>1292524.9799290863</v>
      </c>
      <c r="L55" s="42">
        <v>1174160.3525047763</v>
      </c>
      <c r="M55" s="42">
        <v>1212026.8695464716</v>
      </c>
      <c r="N55" s="42">
        <v>1144032.1009249722</v>
      </c>
      <c r="O55" s="42">
        <v>1206367.0817255895</v>
      </c>
      <c r="P55" s="42">
        <v>1215018.1209805554</v>
      </c>
      <c r="Q55" s="42">
        <v>1157164.3449894476</v>
      </c>
      <c r="R55" s="42">
        <v>1316067.642171836</v>
      </c>
      <c r="S55" s="42">
        <v>1263595.0439054384</v>
      </c>
      <c r="T55" s="42">
        <v>1342964.6476799159</v>
      </c>
      <c r="U55" s="42">
        <v>1429325.7971036327</v>
      </c>
      <c r="V55" s="42">
        <v>1343901.3424824888</v>
      </c>
      <c r="W55" s="42">
        <v>960855.51428352878</v>
      </c>
    </row>
    <row r="56" spans="1:24" s="51" customFormat="1" ht="12.75" customHeight="1">
      <c r="A56" s="60" t="s">
        <v>38</v>
      </c>
      <c r="B56" s="53" t="s">
        <v>120</v>
      </c>
      <c r="C56" s="42">
        <v>77529.190554082161</v>
      </c>
      <c r="D56" s="42">
        <v>74997.35762053181</v>
      </c>
      <c r="E56" s="42">
        <v>72268.330337839609</v>
      </c>
      <c r="F56" s="42">
        <v>72148.222609670469</v>
      </c>
      <c r="G56" s="42">
        <v>71735.771609721574</v>
      </c>
      <c r="H56" s="42">
        <v>67969.546941399618</v>
      </c>
      <c r="I56" s="42">
        <v>66200.280670522712</v>
      </c>
      <c r="J56" s="42">
        <v>65599.382038137905</v>
      </c>
      <c r="K56" s="42">
        <v>35978.014660559391</v>
      </c>
      <c r="L56" s="42">
        <v>30479.614756215149</v>
      </c>
      <c r="M56" s="42">
        <v>31923.924551479366</v>
      </c>
      <c r="N56" s="42">
        <v>32718.235315995586</v>
      </c>
      <c r="O56" s="42">
        <v>32119.107507567889</v>
      </c>
      <c r="P56" s="42">
        <v>32021.330434105264</v>
      </c>
      <c r="Q56" s="42">
        <v>30830.13383132048</v>
      </c>
      <c r="R56" s="42">
        <v>30597.830341797453</v>
      </c>
      <c r="S56" s="42">
        <v>32751.678103668633</v>
      </c>
      <c r="T56" s="42">
        <v>33592.92349808861</v>
      </c>
      <c r="U56" s="42">
        <v>31708.650232476266</v>
      </c>
      <c r="V56" s="42">
        <v>31667.738682563184</v>
      </c>
      <c r="W56" s="42">
        <v>29222.306688590921</v>
      </c>
    </row>
    <row r="57" spans="1:24" s="51" customFormat="1" ht="12.75" customHeight="1">
      <c r="A57" s="60" t="s">
        <v>39</v>
      </c>
      <c r="B57" s="53" t="s">
        <v>121</v>
      </c>
      <c r="C57" s="42">
        <v>160102.52493597267</v>
      </c>
      <c r="D57" s="42">
        <v>166615.58665569633</v>
      </c>
      <c r="E57" s="42">
        <v>183816.53890948388</v>
      </c>
      <c r="F57" s="42">
        <v>185772.44164081503</v>
      </c>
      <c r="G57" s="42">
        <v>187903.311434139</v>
      </c>
      <c r="H57" s="42">
        <v>201979.4598961517</v>
      </c>
      <c r="I57" s="42">
        <v>197401.49689580689</v>
      </c>
      <c r="J57" s="42">
        <v>200709.79985128541</v>
      </c>
      <c r="K57" s="42">
        <v>212922.54391538541</v>
      </c>
      <c r="L57" s="42">
        <v>201260.54434617964</v>
      </c>
      <c r="M57" s="42">
        <v>217402.83622488004</v>
      </c>
      <c r="N57" s="42">
        <v>212001.18732439753</v>
      </c>
      <c r="O57" s="42">
        <v>215548.3611741185</v>
      </c>
      <c r="P57" s="42">
        <v>218244.73641109682</v>
      </c>
      <c r="Q57" s="42">
        <v>234291.64847731832</v>
      </c>
      <c r="R57" s="42">
        <v>228049.82294747522</v>
      </c>
      <c r="S57" s="42">
        <v>225373.09734210084</v>
      </c>
      <c r="T57" s="42">
        <v>217511.94251749164</v>
      </c>
      <c r="U57" s="42">
        <v>253973.79200232009</v>
      </c>
      <c r="V57" s="42">
        <v>255877.16168887491</v>
      </c>
      <c r="W57" s="42">
        <v>198786.95941506923</v>
      </c>
    </row>
    <row r="58" spans="1:24" s="51" customFormat="1" ht="12.75" customHeight="1">
      <c r="A58" s="60">
        <v>50</v>
      </c>
      <c r="B58" s="53" t="s">
        <v>122</v>
      </c>
      <c r="C58" s="42">
        <v>61234.431507514113</v>
      </c>
      <c r="D58" s="42">
        <v>57894.194408298696</v>
      </c>
      <c r="E58" s="42">
        <v>56196.434147811487</v>
      </c>
      <c r="F58" s="42">
        <v>56608.271270431149</v>
      </c>
      <c r="G58" s="42">
        <v>47863.881607379153</v>
      </c>
      <c r="H58" s="42">
        <v>245850.96722957207</v>
      </c>
      <c r="I58" s="42">
        <v>257868.73670668335</v>
      </c>
      <c r="J58" s="42">
        <v>334535.92739855516</v>
      </c>
      <c r="K58" s="42">
        <v>374986.61679118732</v>
      </c>
      <c r="L58" s="42">
        <v>314065.83515838336</v>
      </c>
      <c r="M58" s="42">
        <v>339912.99416808615</v>
      </c>
      <c r="N58" s="42">
        <v>293304.00587614113</v>
      </c>
      <c r="O58" s="42">
        <v>334603.6650946858</v>
      </c>
      <c r="P58" s="42">
        <v>331274.52820329438</v>
      </c>
      <c r="Q58" s="42">
        <v>316333.85393445549</v>
      </c>
      <c r="R58" s="42">
        <v>476154.51047346619</v>
      </c>
      <c r="S58" s="42">
        <v>397908.34786069766</v>
      </c>
      <c r="T58" s="42">
        <v>458859.11484318849</v>
      </c>
      <c r="U58" s="42">
        <v>509604.53691826243</v>
      </c>
      <c r="V58" s="42">
        <v>442124.88417384616</v>
      </c>
      <c r="W58" s="42">
        <v>353863.40111410734</v>
      </c>
      <c r="X58" s="58"/>
    </row>
    <row r="59" spans="1:24" s="51" customFormat="1" ht="12.75" customHeight="1">
      <c r="A59" s="60">
        <v>51</v>
      </c>
      <c r="B59" s="53" t="s">
        <v>123</v>
      </c>
      <c r="C59" s="42">
        <v>379081.73624964181</v>
      </c>
      <c r="D59" s="42">
        <v>369552.08939318941</v>
      </c>
      <c r="E59" s="42">
        <v>365957.32746947883</v>
      </c>
      <c r="F59" s="42">
        <v>376551.30164016335</v>
      </c>
      <c r="G59" s="42">
        <v>383608.86287050013</v>
      </c>
      <c r="H59" s="42">
        <v>378626.00218502694</v>
      </c>
      <c r="I59" s="42">
        <v>392195.62550371885</v>
      </c>
      <c r="J59" s="42">
        <v>409574.44105988758</v>
      </c>
      <c r="K59" s="42">
        <v>410966.67119387619</v>
      </c>
      <c r="L59" s="42">
        <v>390105.25649753714</v>
      </c>
      <c r="M59" s="42">
        <v>375710.08857384411</v>
      </c>
      <c r="N59" s="42">
        <v>361048.46268937469</v>
      </c>
      <c r="O59" s="42">
        <v>394605.11470099038</v>
      </c>
      <c r="P59" s="42">
        <v>394516.03331938689</v>
      </c>
      <c r="Q59" s="42">
        <v>379332.81658256386</v>
      </c>
      <c r="R59" s="42">
        <v>371382.78646509297</v>
      </c>
      <c r="S59" s="42">
        <v>394540.26127775374</v>
      </c>
      <c r="T59" s="42">
        <v>414588.18020520918</v>
      </c>
      <c r="U59" s="42">
        <v>415134.18067637109</v>
      </c>
      <c r="V59" s="42">
        <v>397484.88680778508</v>
      </c>
      <c r="W59" s="42">
        <v>170155.66187260483</v>
      </c>
    </row>
    <row r="60" spans="1:24" s="51" customFormat="1" ht="12.75" customHeight="1">
      <c r="A60" s="60">
        <v>52</v>
      </c>
      <c r="B60" s="53" t="s">
        <v>124</v>
      </c>
      <c r="C60" s="42">
        <v>150210.36549070917</v>
      </c>
      <c r="D60" s="42">
        <v>156886.46733607602</v>
      </c>
      <c r="E60" s="42">
        <v>145356.67364220135</v>
      </c>
      <c r="F60" s="42">
        <v>146978.36639685454</v>
      </c>
      <c r="G60" s="42">
        <v>154715.70736260171</v>
      </c>
      <c r="H60" s="42">
        <v>187481.48307391015</v>
      </c>
      <c r="I60" s="42">
        <v>205030.03651482955</v>
      </c>
      <c r="J60" s="42">
        <v>211174.38111051879</v>
      </c>
      <c r="K60" s="42">
        <v>211597.68728095133</v>
      </c>
      <c r="L60" s="42">
        <v>204648.70472032874</v>
      </c>
      <c r="M60" s="42">
        <v>211771.3207053509</v>
      </c>
      <c r="N60" s="42">
        <v>215660.39837673175</v>
      </c>
      <c r="O60" s="42">
        <v>197247.83736808875</v>
      </c>
      <c r="P60" s="42">
        <v>201166.35372761657</v>
      </c>
      <c r="Q60" s="42">
        <v>147551.10287013848</v>
      </c>
      <c r="R60" s="42">
        <v>154786.92632202059</v>
      </c>
      <c r="S60" s="42">
        <v>154487.33672192393</v>
      </c>
      <c r="T60" s="42">
        <v>155750.85919284128</v>
      </c>
      <c r="U60" s="42">
        <v>153398.62729848482</v>
      </c>
      <c r="V60" s="42">
        <v>150126.92651899764</v>
      </c>
      <c r="W60" s="42">
        <v>144099.98736202056</v>
      </c>
    </row>
    <row r="61" spans="1:24" s="51" customFormat="1" ht="12.75" customHeight="1">
      <c r="A61" s="60">
        <v>53</v>
      </c>
      <c r="B61" s="53" t="s">
        <v>125</v>
      </c>
      <c r="C61" s="42">
        <v>50199.453573184255</v>
      </c>
      <c r="D61" s="42">
        <v>50574.289170553893</v>
      </c>
      <c r="E61" s="42">
        <v>49922.555487666934</v>
      </c>
      <c r="F61" s="42">
        <v>49149.91436409286</v>
      </c>
      <c r="G61" s="42">
        <v>50579.235949614435</v>
      </c>
      <c r="H61" s="42">
        <v>42857.750590256663</v>
      </c>
      <c r="I61" s="42">
        <v>46183.581294923715</v>
      </c>
      <c r="J61" s="42">
        <v>45674.302242953148</v>
      </c>
      <c r="K61" s="42">
        <v>46073.446087126518</v>
      </c>
      <c r="L61" s="42">
        <v>33600.397026132276</v>
      </c>
      <c r="M61" s="42">
        <v>35305.705322830843</v>
      </c>
      <c r="N61" s="42">
        <v>29299.81134233157</v>
      </c>
      <c r="O61" s="42">
        <v>32242.995880138234</v>
      </c>
      <c r="P61" s="42">
        <v>37795.138885055501</v>
      </c>
      <c r="Q61" s="42">
        <v>48824.789293651127</v>
      </c>
      <c r="R61" s="42">
        <v>55095.765621983533</v>
      </c>
      <c r="S61" s="42">
        <v>58534.322599293468</v>
      </c>
      <c r="T61" s="42">
        <v>62661.627423096572</v>
      </c>
      <c r="U61" s="42">
        <v>65506.009975717992</v>
      </c>
      <c r="V61" s="42">
        <v>66619.744610421825</v>
      </c>
      <c r="W61" s="42">
        <v>64727.197831135825</v>
      </c>
    </row>
    <row r="62" spans="1:24" s="51" customFormat="1" ht="12.75" customHeight="1">
      <c r="A62" s="60" t="s">
        <v>40</v>
      </c>
      <c r="B62" s="68" t="s">
        <v>126</v>
      </c>
      <c r="C62" s="42">
        <v>109591.59007765357</v>
      </c>
      <c r="D62" s="42">
        <v>118212.72063017914</v>
      </c>
      <c r="E62" s="42">
        <v>123536.61642252546</v>
      </c>
      <c r="F62" s="42">
        <v>121842.59309536316</v>
      </c>
      <c r="G62" s="42">
        <v>121074.72518936734</v>
      </c>
      <c r="H62" s="42">
        <v>120733.51516517953</v>
      </c>
      <c r="I62" s="42">
        <v>127063.57220829885</v>
      </c>
      <c r="J62" s="42">
        <v>102222.74947830191</v>
      </c>
      <c r="K62" s="42">
        <v>105257.0344878958</v>
      </c>
      <c r="L62" s="42">
        <v>106810.20274078776</v>
      </c>
      <c r="M62" s="42">
        <v>111902.25663978551</v>
      </c>
      <c r="N62" s="42">
        <v>104103.26132374613</v>
      </c>
      <c r="O62" s="42">
        <v>102264.23540052718</v>
      </c>
      <c r="P62" s="42">
        <v>105183.46622037861</v>
      </c>
      <c r="Q62" s="42">
        <v>95878.185006111817</v>
      </c>
      <c r="R62" s="42">
        <v>97174.253645139805</v>
      </c>
      <c r="S62" s="42">
        <v>104740.56462493764</v>
      </c>
      <c r="T62" s="42">
        <v>99962.847748978835</v>
      </c>
      <c r="U62" s="42">
        <v>92839.673060777568</v>
      </c>
      <c r="V62" s="42">
        <v>91601.270831772839</v>
      </c>
      <c r="W62" s="42">
        <v>86315.510798364223</v>
      </c>
    </row>
    <row r="63" spans="1:24" s="51" customFormat="1" ht="12.75" customHeight="1">
      <c r="A63" s="60" t="s">
        <v>41</v>
      </c>
      <c r="B63" s="68" t="s">
        <v>127</v>
      </c>
      <c r="C63" s="42">
        <v>97219.747064382347</v>
      </c>
      <c r="D63" s="42">
        <v>104532.15882639823</v>
      </c>
      <c r="E63" s="42">
        <v>90201.409104293736</v>
      </c>
      <c r="F63" s="42">
        <v>87218.474261778669</v>
      </c>
      <c r="G63" s="42">
        <v>98066.785218120232</v>
      </c>
      <c r="H63" s="42">
        <v>101530.40945608489</v>
      </c>
      <c r="I63" s="42">
        <v>110440.71487457353</v>
      </c>
      <c r="J63" s="42">
        <v>101544.73257530158</v>
      </c>
      <c r="K63" s="42">
        <v>106018.32643011535</v>
      </c>
      <c r="L63" s="42">
        <v>89742.801607616304</v>
      </c>
      <c r="M63" s="42">
        <v>93278.736615352274</v>
      </c>
      <c r="N63" s="42">
        <v>92428.446820190482</v>
      </c>
      <c r="O63" s="42">
        <v>93570.193595324614</v>
      </c>
      <c r="P63" s="42">
        <v>94433.889472320909</v>
      </c>
      <c r="Q63" s="42">
        <v>61128.759106089681</v>
      </c>
      <c r="R63" s="42">
        <v>61694.453354763042</v>
      </c>
      <c r="S63" s="42">
        <v>61912.353898808447</v>
      </c>
      <c r="T63" s="42">
        <v>62131.738280288904</v>
      </c>
      <c r="U63" s="42">
        <v>58635.805505842465</v>
      </c>
      <c r="V63" s="42">
        <v>58948.466278063373</v>
      </c>
      <c r="W63" s="42">
        <v>56868.406598174697</v>
      </c>
    </row>
    <row r="64" spans="1:24" s="51" customFormat="1" ht="12.75" customHeight="1">
      <c r="A64" s="60" t="s">
        <v>42</v>
      </c>
      <c r="B64" s="68" t="s">
        <v>43</v>
      </c>
      <c r="C64" s="42">
        <v>49724.472550443119</v>
      </c>
      <c r="D64" s="42">
        <v>52649.181833726565</v>
      </c>
      <c r="E64" s="42">
        <v>53939.060020571211</v>
      </c>
      <c r="F64" s="42">
        <v>52453.427995937527</v>
      </c>
      <c r="G64" s="42">
        <v>49732.690739477548</v>
      </c>
      <c r="H64" s="42">
        <v>48719.828680994848</v>
      </c>
      <c r="I64" s="42">
        <v>50660.040741665915</v>
      </c>
      <c r="J64" s="42">
        <v>41970.137611330378</v>
      </c>
      <c r="K64" s="42">
        <v>46953.296029444129</v>
      </c>
      <c r="L64" s="42">
        <v>42756.928027233975</v>
      </c>
      <c r="M64" s="42">
        <v>45551.951411456655</v>
      </c>
      <c r="N64" s="42">
        <v>40275.770183720873</v>
      </c>
      <c r="O64" s="42">
        <v>40842.553147626786</v>
      </c>
      <c r="P64" s="42">
        <v>44166.615479314547</v>
      </c>
      <c r="Q64" s="42">
        <v>38729.292387749752</v>
      </c>
      <c r="R64" s="42">
        <v>37635.950413876701</v>
      </c>
      <c r="S64" s="42">
        <v>37253.828292453996</v>
      </c>
      <c r="T64" s="42">
        <v>36624.724423361891</v>
      </c>
      <c r="U64" s="42">
        <v>32565.761777695581</v>
      </c>
      <c r="V64" s="42">
        <v>33022.583376482769</v>
      </c>
      <c r="W64" s="42">
        <v>32269.455462020684</v>
      </c>
    </row>
    <row r="65" spans="1:23" s="51" customFormat="1" ht="12.75" customHeight="1">
      <c r="A65" s="60" t="s">
        <v>44</v>
      </c>
      <c r="B65" s="68" t="s">
        <v>128</v>
      </c>
      <c r="C65" s="42">
        <v>32150.76684486572</v>
      </c>
      <c r="D65" s="42">
        <v>32549.966809769412</v>
      </c>
      <c r="E65" s="42">
        <v>32924.414941879135</v>
      </c>
      <c r="F65" s="42">
        <v>34408.925464663349</v>
      </c>
      <c r="G65" s="42">
        <v>34388.337754579152</v>
      </c>
      <c r="H65" s="42">
        <v>34987.463077599219</v>
      </c>
      <c r="I65" s="42">
        <v>39430.425402144298</v>
      </c>
      <c r="J65" s="42">
        <v>36304.383222903758</v>
      </c>
      <c r="K65" s="42">
        <v>38145.48380996364</v>
      </c>
      <c r="L65" s="42">
        <v>35756.099397148348</v>
      </c>
      <c r="M65" s="42">
        <v>37242.481002109249</v>
      </c>
      <c r="N65" s="42">
        <v>35716.412171786862</v>
      </c>
      <c r="O65" s="42">
        <v>37785.821129702512</v>
      </c>
      <c r="P65" s="42">
        <v>37899.041847289103</v>
      </c>
      <c r="Q65" s="42">
        <v>26531.893393053659</v>
      </c>
      <c r="R65" s="42">
        <v>29421.778294180964</v>
      </c>
      <c r="S65" s="42">
        <v>29450.244312889652</v>
      </c>
      <c r="T65" s="42">
        <v>29209.784773543615</v>
      </c>
      <c r="U65" s="42">
        <v>28921.380808874186</v>
      </c>
      <c r="V65" s="42">
        <v>28812.024664236193</v>
      </c>
      <c r="W65" s="42">
        <v>27426.844284405397</v>
      </c>
    </row>
    <row r="66" spans="1:23" s="51" customFormat="1" ht="12.75" customHeight="1">
      <c r="A66" s="60" t="s">
        <v>45</v>
      </c>
      <c r="B66" s="68" t="s">
        <v>129</v>
      </c>
      <c r="C66" s="42">
        <v>150979.44051320458</v>
      </c>
      <c r="D66" s="42">
        <v>162511.06487868956</v>
      </c>
      <c r="E66" s="42">
        <v>162827.1071955912</v>
      </c>
      <c r="F66" s="42">
        <v>158357.38807689297</v>
      </c>
      <c r="G66" s="42">
        <v>156315.52111458528</v>
      </c>
      <c r="H66" s="42">
        <v>164739.60177156527</v>
      </c>
      <c r="I66" s="42">
        <v>176772.80132907743</v>
      </c>
      <c r="J66" s="42">
        <v>168166.06452867234</v>
      </c>
      <c r="K66" s="42">
        <v>183206.01770598436</v>
      </c>
      <c r="L66" s="42">
        <v>179054.3666843875</v>
      </c>
      <c r="M66" s="42">
        <v>184021.06622804172</v>
      </c>
      <c r="N66" s="42">
        <v>173175.31683882326</v>
      </c>
      <c r="O66" s="42">
        <v>174306.98175262782</v>
      </c>
      <c r="P66" s="42">
        <v>182937.72723150399</v>
      </c>
      <c r="Q66" s="42">
        <v>112025.23597069895</v>
      </c>
      <c r="R66" s="42">
        <v>118037.84934284927</v>
      </c>
      <c r="S66" s="42">
        <v>121408.29706700156</v>
      </c>
      <c r="T66" s="42">
        <v>119865.11438708499</v>
      </c>
      <c r="U66" s="42">
        <v>115520.35760891772</v>
      </c>
      <c r="V66" s="42">
        <v>118160.78139928542</v>
      </c>
      <c r="W66" s="42">
        <v>114216.7553895992</v>
      </c>
    </row>
    <row r="67" spans="1:23" s="51" customFormat="1" ht="12.75" customHeight="1">
      <c r="A67" s="60" t="s">
        <v>46</v>
      </c>
      <c r="B67" s="68" t="s">
        <v>130</v>
      </c>
      <c r="C67" s="42">
        <v>18587.217374855143</v>
      </c>
      <c r="D67" s="42">
        <v>20466.342432042176</v>
      </c>
      <c r="E67" s="42">
        <v>21141.645013755311</v>
      </c>
      <c r="F67" s="42">
        <v>21093.954631706307</v>
      </c>
      <c r="G67" s="42">
        <v>20809.111063063359</v>
      </c>
      <c r="H67" s="42">
        <v>22575.264193887084</v>
      </c>
      <c r="I67" s="42">
        <v>21098.409446606027</v>
      </c>
      <c r="J67" s="42">
        <v>21817.519323585861</v>
      </c>
      <c r="K67" s="42">
        <v>24365.170502914934</v>
      </c>
      <c r="L67" s="42">
        <v>22790.023642788638</v>
      </c>
      <c r="M67" s="42">
        <v>24162.279245803828</v>
      </c>
      <c r="N67" s="42">
        <v>23574.773077482045</v>
      </c>
      <c r="O67" s="42">
        <v>21194.032093275429</v>
      </c>
      <c r="P67" s="42">
        <v>22621.304834935388</v>
      </c>
      <c r="Q67" s="42">
        <v>25237.439945013073</v>
      </c>
      <c r="R67" s="42">
        <v>28373.714069250233</v>
      </c>
      <c r="S67" s="42">
        <v>25422.653036520893</v>
      </c>
      <c r="T67" s="42">
        <v>26682.307031037526</v>
      </c>
      <c r="U67" s="42">
        <v>25081.366156082117</v>
      </c>
      <c r="V67" s="42">
        <v>25754.648187745577</v>
      </c>
      <c r="W67" s="42">
        <v>24500.686184531405</v>
      </c>
    </row>
    <row r="68" spans="1:23" s="51" customFormat="1" ht="12.75" customHeight="1">
      <c r="A68" s="60" t="s">
        <v>47</v>
      </c>
      <c r="B68" s="68" t="s">
        <v>131</v>
      </c>
      <c r="C68" s="42">
        <v>167316.16569903772</v>
      </c>
      <c r="D68" s="42">
        <v>166035.58293962671</v>
      </c>
      <c r="E68" s="42">
        <v>164088.52164302731</v>
      </c>
      <c r="F68" s="42">
        <v>160498.13873767122</v>
      </c>
      <c r="G68" s="42">
        <v>153334.74538341566</v>
      </c>
      <c r="H68" s="42">
        <v>169840.12363678313</v>
      </c>
      <c r="I68" s="42">
        <v>187617.60602218399</v>
      </c>
      <c r="J68" s="42">
        <v>161263.83416646559</v>
      </c>
      <c r="K68" s="42">
        <v>179307.92298949198</v>
      </c>
      <c r="L68" s="42">
        <v>165314.49660639928</v>
      </c>
      <c r="M68" s="42">
        <v>172835.16958014347</v>
      </c>
      <c r="N68" s="42">
        <v>154784.77252922158</v>
      </c>
      <c r="O68" s="42">
        <v>141647.46099615589</v>
      </c>
      <c r="P68" s="42">
        <v>155666.05159806146</v>
      </c>
      <c r="Q68" s="42">
        <v>131369.89889415176</v>
      </c>
      <c r="R68" s="42">
        <v>135455.93760259289</v>
      </c>
      <c r="S68" s="42">
        <v>131592.98179936677</v>
      </c>
      <c r="T68" s="42">
        <v>130139.23454448138</v>
      </c>
      <c r="U68" s="42">
        <v>121763.94005921751</v>
      </c>
      <c r="V68" s="42">
        <v>125361.28890353507</v>
      </c>
      <c r="W68" s="42">
        <v>123555.91539602148</v>
      </c>
    </row>
    <row r="69" spans="1:23" s="51" customFormat="1" ht="12.75" customHeight="1">
      <c r="A69" s="60" t="s">
        <v>48</v>
      </c>
      <c r="B69" s="68" t="s">
        <v>132</v>
      </c>
      <c r="C69" s="42">
        <v>110264.32113082842</v>
      </c>
      <c r="D69" s="42">
        <v>123127.59930149166</v>
      </c>
      <c r="E69" s="42">
        <v>117244.30676468136</v>
      </c>
      <c r="F69" s="42">
        <v>120513.56961591379</v>
      </c>
      <c r="G69" s="42">
        <v>120864.06630210935</v>
      </c>
      <c r="H69" s="42">
        <v>129808.14355341572</v>
      </c>
      <c r="I69" s="42">
        <v>134080.89228814613</v>
      </c>
      <c r="J69" s="42">
        <v>106452.23480722934</v>
      </c>
      <c r="K69" s="42">
        <v>122856.07596664596</v>
      </c>
      <c r="L69" s="42">
        <v>104894.65032013525</v>
      </c>
      <c r="M69" s="42">
        <v>120777.13202704635</v>
      </c>
      <c r="N69" s="42">
        <v>100832.09770470754</v>
      </c>
      <c r="O69" s="42">
        <v>86783.976055818857</v>
      </c>
      <c r="P69" s="42">
        <v>96306.456163430616</v>
      </c>
      <c r="Q69" s="42">
        <v>82892.220117812583</v>
      </c>
      <c r="R69" s="42">
        <v>87366.784177045192</v>
      </c>
      <c r="S69" s="42">
        <v>82270.983241500886</v>
      </c>
      <c r="T69" s="42">
        <v>84131.903376379894</v>
      </c>
      <c r="U69" s="42">
        <v>74913.833645777471</v>
      </c>
      <c r="V69" s="42">
        <v>78850.692231990106</v>
      </c>
      <c r="W69" s="42">
        <v>79047.073275314309</v>
      </c>
    </row>
    <row r="70" spans="1:23" s="51" customFormat="1" ht="12.75" customHeight="1">
      <c r="A70" s="60" t="s">
        <v>49</v>
      </c>
      <c r="B70" s="68" t="s">
        <v>133</v>
      </c>
      <c r="C70" s="42">
        <v>146810.6227031688</v>
      </c>
      <c r="D70" s="42">
        <v>162375.34620386682</v>
      </c>
      <c r="E70" s="42">
        <v>168180.13352707966</v>
      </c>
      <c r="F70" s="42">
        <v>168263.37486056608</v>
      </c>
      <c r="G70" s="42">
        <v>164979.61982410905</v>
      </c>
      <c r="H70" s="42">
        <v>176733.05485597666</v>
      </c>
      <c r="I70" s="42">
        <v>194931.22408730816</v>
      </c>
      <c r="J70" s="42">
        <v>157715.84391296879</v>
      </c>
      <c r="K70" s="42">
        <v>178284.53377534816</v>
      </c>
      <c r="L70" s="42">
        <v>167733.55381068925</v>
      </c>
      <c r="M70" s="42">
        <v>182090.95040390856</v>
      </c>
      <c r="N70" s="42">
        <v>162517.00101245908</v>
      </c>
      <c r="O70" s="42">
        <v>154747.00914175302</v>
      </c>
      <c r="P70" s="42">
        <v>167890.82670406174</v>
      </c>
      <c r="Q70" s="42">
        <v>160866.95209276013</v>
      </c>
      <c r="R70" s="42">
        <v>168430.7303059753</v>
      </c>
      <c r="S70" s="42">
        <v>167130.57641886949</v>
      </c>
      <c r="T70" s="42">
        <v>167083.44175327494</v>
      </c>
      <c r="U70" s="42">
        <v>156366.14758043006</v>
      </c>
      <c r="V70" s="42">
        <v>162405.8460954575</v>
      </c>
      <c r="W70" s="42">
        <v>163344.98180534568</v>
      </c>
    </row>
    <row r="71" spans="1:23" s="51" customFormat="1" ht="12.75" customHeight="1">
      <c r="A71" s="60" t="s">
        <v>50</v>
      </c>
      <c r="B71" s="68" t="s">
        <v>134</v>
      </c>
      <c r="C71" s="42">
        <v>189388.44800072184</v>
      </c>
      <c r="D71" s="42">
        <v>203562.76172269846</v>
      </c>
      <c r="E71" s="42">
        <v>177995.33741970867</v>
      </c>
      <c r="F71" s="42">
        <v>164267.36179494078</v>
      </c>
      <c r="G71" s="42">
        <v>161517.87563552937</v>
      </c>
      <c r="H71" s="42">
        <v>165348.91857616627</v>
      </c>
      <c r="I71" s="42">
        <v>163178.85998966568</v>
      </c>
      <c r="J71" s="42">
        <v>138958.38759490327</v>
      </c>
      <c r="K71" s="42">
        <v>153773.89808726191</v>
      </c>
      <c r="L71" s="42">
        <v>135799.43959991695</v>
      </c>
      <c r="M71" s="42">
        <v>146691.41230470187</v>
      </c>
      <c r="N71" s="42">
        <v>126257.32036358779</v>
      </c>
      <c r="O71" s="42">
        <v>119703.3976989455</v>
      </c>
      <c r="P71" s="42">
        <v>124792.38492838974</v>
      </c>
      <c r="Q71" s="42">
        <v>134717.97867517412</v>
      </c>
      <c r="R71" s="42">
        <v>140579.88287866311</v>
      </c>
      <c r="S71" s="42">
        <v>136647.82663265069</v>
      </c>
      <c r="T71" s="42">
        <v>136522.41409806081</v>
      </c>
      <c r="U71" s="42">
        <v>126961.75665366386</v>
      </c>
      <c r="V71" s="42">
        <v>126457.96655114357</v>
      </c>
      <c r="W71" s="42">
        <v>117722.22947753637</v>
      </c>
    </row>
    <row r="72" spans="1:23" s="51" customFormat="1" ht="15" customHeight="1">
      <c r="A72" s="73"/>
      <c r="B72" s="74" t="s">
        <v>51</v>
      </c>
      <c r="C72" s="43">
        <v>10386575.242842702</v>
      </c>
      <c r="D72" s="43">
        <v>10430343.010269159</v>
      </c>
      <c r="E72" s="43">
        <v>10282513.526787566</v>
      </c>
      <c r="F72" s="43">
        <v>10404006.876262598</v>
      </c>
      <c r="G72" s="43">
        <v>10485760.486524118</v>
      </c>
      <c r="H72" s="43">
        <v>10790682.615149757</v>
      </c>
      <c r="I72" s="43">
        <v>11022330.953373093</v>
      </c>
      <c r="J72" s="43">
        <v>10872531.095563687</v>
      </c>
      <c r="K72" s="43">
        <v>10891517.535584018</v>
      </c>
      <c r="L72" s="43">
        <v>10034423.63059851</v>
      </c>
      <c r="M72" s="43">
        <v>10702002.13079102</v>
      </c>
      <c r="N72" s="43">
        <v>10326762.007435832</v>
      </c>
      <c r="O72" s="43">
        <v>10055695.909780003</v>
      </c>
      <c r="P72" s="43">
        <v>10204234.319560822</v>
      </c>
      <c r="Q72" s="43">
        <f t="shared" ref="Q72:W72" si="0">Q5+Q9+Q13+Q40+Q43+Q48+Q51+Q55+SUM(Q62:Q71)</f>
        <v>9779080.0829565972</v>
      </c>
      <c r="R72" s="43">
        <f t="shared" si="0"/>
        <v>9946306.2630117331</v>
      </c>
      <c r="S72" s="43">
        <f t="shared" si="0"/>
        <v>9872567.9531838465</v>
      </c>
      <c r="T72" s="43">
        <f t="shared" si="0"/>
        <v>9899552.1365473866</v>
      </c>
      <c r="U72" s="43">
        <f t="shared" si="0"/>
        <v>9650867.0491468627</v>
      </c>
      <c r="V72" s="43">
        <f t="shared" si="0"/>
        <v>9166090.7501416467</v>
      </c>
      <c r="W72" s="43">
        <f t="shared" si="0"/>
        <v>8342307.7897266969</v>
      </c>
    </row>
    <row r="73" spans="1:23" s="51" customFormat="1" ht="12.75" customHeight="1">
      <c r="A73" s="73"/>
      <c r="B73" s="75" t="s">
        <v>135</v>
      </c>
      <c r="C73" s="42">
        <v>3903781.0607265113</v>
      </c>
      <c r="D73" s="42">
        <v>4159793.6026100144</v>
      </c>
      <c r="E73" s="42">
        <v>4074755.84900743</v>
      </c>
      <c r="F73" s="42">
        <v>4117738.9660723498</v>
      </c>
      <c r="G73" s="42">
        <v>4030198.721098925</v>
      </c>
      <c r="H73" s="42">
        <v>3948145.0150797851</v>
      </c>
      <c r="I73" s="42">
        <v>3946814.7574426075</v>
      </c>
      <c r="J73" s="42">
        <v>3586041.644019241</v>
      </c>
      <c r="K73" s="42">
        <v>3860085.2587950919</v>
      </c>
      <c r="L73" s="42">
        <v>3815600.4027945423</v>
      </c>
      <c r="M73" s="42">
        <v>4015810.920247802</v>
      </c>
      <c r="N73" s="42">
        <v>3699600.5956002735</v>
      </c>
      <c r="O73" s="42">
        <v>3775485.1509273537</v>
      </c>
      <c r="P73" s="42">
        <v>3914682.9039997673</v>
      </c>
      <c r="Q73" s="42">
        <v>3626065.7513643992</v>
      </c>
      <c r="R73" s="42">
        <v>3723521.0925660897</v>
      </c>
      <c r="S73" s="42">
        <v>3806741.271535988</v>
      </c>
      <c r="T73" s="42">
        <v>3778632.7005818016</v>
      </c>
      <c r="U73" s="42">
        <v>3749061.0513010961</v>
      </c>
      <c r="V73" s="42">
        <v>3856043.0923180426</v>
      </c>
      <c r="W73" s="42">
        <v>3635150.0176211684</v>
      </c>
    </row>
    <row r="74" spans="1:23" s="51" customFormat="1" ht="12.75" customHeight="1">
      <c r="A74" s="73"/>
      <c r="B74" s="74" t="s">
        <v>136</v>
      </c>
      <c r="C74" s="43">
        <v>14290356.303569213</v>
      </c>
      <c r="D74" s="43">
        <v>14590136.612879174</v>
      </c>
      <c r="E74" s="43">
        <v>14357269.375794996</v>
      </c>
      <c r="F74" s="43">
        <v>14521745.842334948</v>
      </c>
      <c r="G74" s="43">
        <v>14515959.207623042</v>
      </c>
      <c r="H74" s="43">
        <v>14738827.630229542</v>
      </c>
      <c r="I74" s="43">
        <v>14969145.710815702</v>
      </c>
      <c r="J74" s="43">
        <v>14458572.739582928</v>
      </c>
      <c r="K74" s="43">
        <v>14751602.79437911</v>
      </c>
      <c r="L74" s="43">
        <v>13850024.033393051</v>
      </c>
      <c r="M74" s="43">
        <v>14717813.051038822</v>
      </c>
      <c r="N74" s="43">
        <v>14026362.603036106</v>
      </c>
      <c r="O74" s="43">
        <v>13831181.060707357</v>
      </c>
      <c r="P74" s="43">
        <v>14118917.22356059</v>
      </c>
      <c r="Q74" s="43">
        <f t="shared" ref="Q74:T74" si="1">SUM(Q72:Q73)</f>
        <v>13405145.834320996</v>
      </c>
      <c r="R74" s="43">
        <f t="shared" si="1"/>
        <v>13669827.355577823</v>
      </c>
      <c r="S74" s="43">
        <f t="shared" si="1"/>
        <v>13679309.224719834</v>
      </c>
      <c r="T74" s="43">
        <f t="shared" si="1"/>
        <v>13678184.837129189</v>
      </c>
      <c r="U74" s="43">
        <f t="shared" ref="U74:W74" si="2">SUM(U72:U73)</f>
        <v>13399928.100447958</v>
      </c>
      <c r="V74" s="43">
        <f t="shared" si="2"/>
        <v>13022133.84245969</v>
      </c>
      <c r="W74" s="43">
        <f t="shared" si="2"/>
        <v>11977457.807347866</v>
      </c>
    </row>
    <row r="75" spans="1:23" s="51" customFormat="1" ht="12.75" customHeight="1">
      <c r="A75" s="89" t="s">
        <v>146</v>
      </c>
      <c r="B75" s="90" t="s">
        <v>147</v>
      </c>
      <c r="C75" s="42">
        <v>358503.6731419157</v>
      </c>
      <c r="D75" s="42">
        <v>388524.75993045222</v>
      </c>
      <c r="E75" s="42">
        <v>401553.25635050132</v>
      </c>
      <c r="F75" s="42">
        <v>442114.97682551981</v>
      </c>
      <c r="G75" s="42">
        <v>451371.46298874158</v>
      </c>
      <c r="H75" s="42">
        <v>728243.45903003763</v>
      </c>
      <c r="I75" s="42">
        <v>750069.54810197104</v>
      </c>
      <c r="J75" s="42">
        <v>859319.98033727671</v>
      </c>
      <c r="K75" s="42">
        <v>902453.73423910257</v>
      </c>
      <c r="L75" s="42">
        <v>823975.31644001068</v>
      </c>
      <c r="M75" s="42">
        <v>835894.44415832346</v>
      </c>
      <c r="N75" s="42">
        <v>784789.78775833908</v>
      </c>
      <c r="O75" s="42">
        <v>860234.87588316971</v>
      </c>
      <c r="P75" s="42">
        <v>852087.76477166056</v>
      </c>
      <c r="Q75" s="42">
        <v>714299.92006355978</v>
      </c>
      <c r="R75" s="42">
        <v>849584.6607065578</v>
      </c>
      <c r="S75" s="42">
        <v>783573.49990626005</v>
      </c>
      <c r="T75" s="42">
        <v>864278.32052561315</v>
      </c>
      <c r="U75" s="42">
        <v>929448.99305706867</v>
      </c>
      <c r="V75" s="42">
        <v>840507.27734691417</v>
      </c>
      <c r="W75" s="42">
        <v>592292.46580625605</v>
      </c>
    </row>
    <row r="76" spans="1:23" s="51" customFormat="1" ht="12.75" customHeight="1">
      <c r="A76" s="89" t="s">
        <v>148</v>
      </c>
      <c r="B76" s="91" t="s">
        <v>149</v>
      </c>
      <c r="C76" s="42">
        <v>338454.58419319632</v>
      </c>
      <c r="D76" s="42">
        <v>288279.92841549846</v>
      </c>
      <c r="E76" s="42">
        <v>298645.43979383225</v>
      </c>
      <c r="F76" s="42">
        <v>300568.34334218909</v>
      </c>
      <c r="G76" s="42">
        <v>295763.05804327718</v>
      </c>
      <c r="H76" s="42">
        <v>221356.14091718383</v>
      </c>
      <c r="I76" s="42">
        <v>237109.62444346948</v>
      </c>
      <c r="J76" s="42">
        <v>243886.40150853217</v>
      </c>
      <c r="K76" s="42">
        <v>240755.18824912654</v>
      </c>
      <c r="L76" s="42">
        <v>229036.3087723424</v>
      </c>
      <c r="M76" s="42">
        <v>199558.02783221778</v>
      </c>
      <c r="N76" s="42">
        <v>194070.07604443925</v>
      </c>
      <c r="O76" s="42">
        <v>200383.01553159254</v>
      </c>
      <c r="P76" s="42">
        <v>208093.54425431055</v>
      </c>
      <c r="Q76" s="42">
        <v>513589.54734838742</v>
      </c>
      <c r="R76" s="42">
        <v>510901.65876864403</v>
      </c>
      <c r="S76" s="42">
        <v>531202.93875066272</v>
      </c>
      <c r="T76" s="42">
        <v>523808.99417654623</v>
      </c>
      <c r="U76" s="42">
        <v>526706.51362913358</v>
      </c>
      <c r="V76" s="42">
        <v>525944.24235865136</v>
      </c>
      <c r="W76" s="42">
        <v>477651.93835466867</v>
      </c>
    </row>
    <row r="77" spans="1:23" s="51" customFormat="1" ht="12.75" customHeight="1">
      <c r="A77" s="89" t="s">
        <v>146</v>
      </c>
      <c r="B77" s="91" t="s">
        <v>150</v>
      </c>
      <c r="C77" s="42">
        <v>92743</v>
      </c>
      <c r="D77" s="42">
        <v>93278</v>
      </c>
      <c r="E77" s="42">
        <v>100069</v>
      </c>
      <c r="F77" s="42">
        <v>109054</v>
      </c>
      <c r="G77" s="42">
        <v>111363</v>
      </c>
      <c r="H77" s="42">
        <v>104286</v>
      </c>
      <c r="I77" s="42">
        <v>107888</v>
      </c>
      <c r="J77" s="42">
        <v>128554</v>
      </c>
      <c r="K77" s="42">
        <v>124485</v>
      </c>
      <c r="L77" s="42">
        <v>114059</v>
      </c>
      <c r="M77" s="42">
        <v>116156</v>
      </c>
      <c r="N77" s="42">
        <v>113908</v>
      </c>
      <c r="O77" s="42">
        <v>106264</v>
      </c>
      <c r="P77" s="42">
        <v>96140</v>
      </c>
      <c r="Q77" s="42">
        <v>94681</v>
      </c>
      <c r="R77" s="42">
        <v>101307</v>
      </c>
      <c r="S77" s="42">
        <v>117477</v>
      </c>
      <c r="T77" s="42">
        <v>95681</v>
      </c>
      <c r="U77" s="42">
        <v>70976</v>
      </c>
      <c r="V77" s="42">
        <v>57173</v>
      </c>
      <c r="W77" s="42">
        <v>55410.801000000007</v>
      </c>
    </row>
    <row r="78" spans="1:23" s="51" customFormat="1" ht="12.75" customHeight="1">
      <c r="A78" s="89" t="s">
        <v>148</v>
      </c>
      <c r="B78" s="92" t="s">
        <v>137</v>
      </c>
      <c r="C78" s="42">
        <v>52406.447908286413</v>
      </c>
      <c r="D78" s="42">
        <v>87667.903192371479</v>
      </c>
      <c r="E78" s="42">
        <v>102864</v>
      </c>
      <c r="F78" s="42">
        <v>170799.37968442732</v>
      </c>
      <c r="G78" s="42">
        <v>167822.00779265453</v>
      </c>
      <c r="H78" s="42">
        <v>99326.733840819914</v>
      </c>
      <c r="I78" s="42">
        <v>148956.07108663095</v>
      </c>
      <c r="J78" s="42">
        <v>126017.01569804762</v>
      </c>
      <c r="K78" s="42">
        <v>49451.434775080248</v>
      </c>
      <c r="L78" s="42">
        <v>55541.185144786672</v>
      </c>
      <c r="M78" s="42">
        <v>-115310</v>
      </c>
      <c r="N78" s="42">
        <v>-78648</v>
      </c>
      <c r="O78" s="42">
        <v>22517.952502856017</v>
      </c>
      <c r="P78" s="42">
        <v>75772.861546835833</v>
      </c>
      <c r="Q78" s="42">
        <v>-26520.389800239813</v>
      </c>
      <c r="R78" s="42">
        <v>-71911</v>
      </c>
      <c r="S78" s="42">
        <v>40627</v>
      </c>
      <c r="T78" s="42">
        <v>83316</v>
      </c>
      <c r="U78" s="42">
        <v>84038</v>
      </c>
      <c r="V78" s="42">
        <v>40597</v>
      </c>
      <c r="W78" s="42">
        <v>48163.654000000337</v>
      </c>
    </row>
    <row r="79" spans="1:23" s="51" customFormat="1" ht="12.75" customHeight="1">
      <c r="A79" s="89" t="s">
        <v>148</v>
      </c>
      <c r="B79" s="91" t="s">
        <v>151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155602.41516302928</v>
      </c>
      <c r="I79" s="42">
        <v>164633.75171106885</v>
      </c>
      <c r="J79" s="42">
        <v>177680.45020836487</v>
      </c>
      <c r="K79" s="42">
        <v>177884.41314145981</v>
      </c>
      <c r="L79" s="42">
        <v>175318.4516590045</v>
      </c>
      <c r="M79" s="42">
        <v>199380.27437314176</v>
      </c>
      <c r="N79" s="42">
        <v>193280.42746691086</v>
      </c>
      <c r="O79" s="42">
        <v>210309.11403547064</v>
      </c>
      <c r="P79" s="42">
        <v>215719.03985796613</v>
      </c>
      <c r="Q79" s="42">
        <v>-58951.462089479057</v>
      </c>
      <c r="R79" s="42">
        <v>-57138.352922578924</v>
      </c>
      <c r="S79" s="42">
        <v>-23782.663926994865</v>
      </c>
      <c r="T79" s="42">
        <v>24344.488179924636</v>
      </c>
      <c r="U79" s="42">
        <v>-45007.44948288388</v>
      </c>
      <c r="V79" s="42">
        <v>-44868.807936605648</v>
      </c>
      <c r="W79" s="42">
        <v>-104336.41299485028</v>
      </c>
    </row>
    <row r="80" spans="1:23" s="51" customFormat="1" ht="12.75" customHeight="1">
      <c r="A80" s="89" t="s">
        <v>148</v>
      </c>
      <c r="B80" s="92" t="s">
        <v>138</v>
      </c>
      <c r="C80" s="42">
        <v>170832.06400000001</v>
      </c>
      <c r="D80" s="42">
        <v>194347.09399999998</v>
      </c>
      <c r="E80" s="42">
        <v>170204</v>
      </c>
      <c r="F80" s="42">
        <v>158130.49130780427</v>
      </c>
      <c r="G80" s="42">
        <v>174531.39685212547</v>
      </c>
      <c r="H80" s="42">
        <v>175774.45158057308</v>
      </c>
      <c r="I80" s="42">
        <v>174905.77965060755</v>
      </c>
      <c r="J80" s="42">
        <v>178590.46671546239</v>
      </c>
      <c r="K80" s="42">
        <v>173222.23132452936</v>
      </c>
      <c r="L80" s="42">
        <v>145113.19010270332</v>
      </c>
      <c r="M80" s="42">
        <v>151931.23721061982</v>
      </c>
      <c r="N80" s="42">
        <v>148031.01342514431</v>
      </c>
      <c r="O80" s="42">
        <v>149164.829</v>
      </c>
      <c r="P80" s="42">
        <v>151333.6716992</v>
      </c>
      <c r="Q80" s="42">
        <v>155302</v>
      </c>
      <c r="R80" s="42">
        <v>160722</v>
      </c>
      <c r="S80" s="42">
        <v>164313</v>
      </c>
      <c r="T80" s="42">
        <v>173298</v>
      </c>
      <c r="U80" s="42">
        <v>163804</v>
      </c>
      <c r="V80" s="42">
        <v>158414</v>
      </c>
      <c r="W80" s="42">
        <v>143676.68199999997</v>
      </c>
    </row>
    <row r="81" spans="1:23" s="51" customFormat="1" ht="12.75" customHeight="1">
      <c r="A81" s="93" t="s">
        <v>152</v>
      </c>
      <c r="B81" s="94" t="s">
        <v>153</v>
      </c>
      <c r="C81" s="43">
        <v>14400802.726528779</v>
      </c>
      <c r="D81" s="43">
        <v>14678628.778556591</v>
      </c>
      <c r="E81" s="43">
        <v>14427360.559238328</v>
      </c>
      <c r="F81" s="43">
        <v>14600075.079843849</v>
      </c>
      <c r="G81" s="43">
        <v>14591341.207322359</v>
      </c>
      <c r="H81" s="43">
        <v>14558357.912701109</v>
      </c>
      <c r="I81" s="43">
        <v>14836793.389605507</v>
      </c>
      <c r="J81" s="43">
        <v>14196873.093376057</v>
      </c>
      <c r="K81" s="43">
        <v>14365977.327630201</v>
      </c>
      <c r="L81" s="43">
        <v>13516998.852631878</v>
      </c>
      <c r="M81" s="43">
        <v>14201322.146296479</v>
      </c>
      <c r="N81" s="43">
        <v>13584398.332214259</v>
      </c>
      <c r="O81" s="43">
        <v>13447057.095894106</v>
      </c>
      <c r="P81" s="43">
        <v>13821608.576147242</v>
      </c>
      <c r="Q81" s="43">
        <f t="shared" ref="Q81:T81" si="3">Q74-Q75+Q76-Q77+Q78+Q79+Q80</f>
        <v>13179584.609716106</v>
      </c>
      <c r="R81" s="43">
        <f t="shared" si="3"/>
        <v>13261510.000717331</v>
      </c>
      <c r="S81" s="43">
        <f t="shared" si="3"/>
        <v>13490618.999637241</v>
      </c>
      <c r="T81" s="43">
        <f t="shared" si="3"/>
        <v>13522992.998960046</v>
      </c>
      <c r="U81" s="43">
        <f>U74-U75+U76-U77+U78+U79+U80</f>
        <v>13129044.171537139</v>
      </c>
      <c r="V81" s="43">
        <f t="shared" ref="V81:W81" si="4">V74-V75+V76-V77+V78+V79+V80</f>
        <v>12804539.999534821</v>
      </c>
      <c r="W81" s="43">
        <f t="shared" si="4"/>
        <v>11894910.40190143</v>
      </c>
    </row>
    <row r="82" spans="1:23" ht="15" customHeight="1">
      <c r="A82" s="95" t="s">
        <v>154</v>
      </c>
      <c r="B82" s="76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</row>
    <row r="83" spans="1:23" ht="15" customHeight="1">
      <c r="A83" s="78" t="s">
        <v>139</v>
      </c>
      <c r="B83" s="79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</row>
    <row r="84" spans="1:23" ht="12">
      <c r="A84" s="69" t="s">
        <v>155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</row>
    <row r="85" spans="1:23" ht="12">
      <c r="A85" s="80" t="s">
        <v>156</v>
      </c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R85" s="82"/>
    </row>
    <row r="86" spans="1:23" ht="12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</row>
    <row r="87" spans="1:23" ht="11.1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</row>
    <row r="88" spans="1:23" ht="11.1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</row>
    <row r="89" spans="1:23" ht="11.1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</row>
    <row r="90" spans="1:23" ht="11.1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</row>
    <row r="91" spans="1:23" ht="1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</row>
    <row r="92" spans="1:23" ht="1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</row>
    <row r="93" spans="1:23" ht="1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</row>
    <row r="94" spans="1:23" ht="1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</row>
    <row r="95" spans="1:23" ht="1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</row>
    <row r="96" spans="1:23" ht="1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</row>
    <row r="97" spans="1:23" ht="1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</row>
    <row r="98" spans="1:23" ht="1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</row>
    <row r="99" spans="1:23" ht="1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</row>
    <row r="100" spans="1:23" ht="1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</row>
    <row r="101" spans="1:23" ht="1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</row>
    <row r="102" spans="1:23" ht="1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</row>
    <row r="103" spans="1:23" ht="1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</row>
    <row r="104" spans="1:23" ht="1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</row>
    <row r="105" spans="1:23" ht="15" customHeight="1">
      <c r="A105" s="83"/>
      <c r="B105" s="81"/>
    </row>
    <row r="106" spans="1:23" ht="15" customHeight="1">
      <c r="A106" s="83"/>
      <c r="B106" s="81"/>
    </row>
    <row r="107" spans="1:23" ht="15" customHeight="1">
      <c r="A107" s="83"/>
      <c r="B107" s="81"/>
    </row>
    <row r="108" spans="1:23" ht="15" customHeight="1">
      <c r="A108" s="83"/>
      <c r="B108" s="81"/>
    </row>
    <row r="109" spans="1:23" ht="15" customHeight="1">
      <c r="A109" s="83"/>
      <c r="B109" s="81"/>
    </row>
    <row r="110" spans="1:23" ht="15" customHeight="1">
      <c r="A110" s="83"/>
      <c r="B110" s="81"/>
    </row>
    <row r="111" spans="1:23" ht="15" customHeight="1">
      <c r="A111" s="83"/>
      <c r="B111" s="81"/>
    </row>
    <row r="112" spans="1:23" ht="15" customHeight="1">
      <c r="A112" s="83"/>
      <c r="B112" s="81"/>
    </row>
    <row r="113" spans="1:2" ht="15" customHeight="1">
      <c r="A113" s="83"/>
      <c r="B113" s="81"/>
    </row>
    <row r="114" spans="1:2" ht="15" customHeight="1">
      <c r="A114" s="83"/>
      <c r="B114" s="81"/>
    </row>
    <row r="115" spans="1:2" ht="15" customHeight="1">
      <c r="A115" s="83"/>
      <c r="B115" s="81"/>
    </row>
    <row r="116" spans="1:2" ht="15" customHeight="1">
      <c r="A116" s="83"/>
      <c r="B116" s="81"/>
    </row>
    <row r="117" spans="1:2" ht="15" customHeight="1">
      <c r="A117" s="83"/>
      <c r="B117" s="81"/>
    </row>
    <row r="118" spans="1:2" ht="15" customHeight="1">
      <c r="A118" s="83"/>
      <c r="B118" s="81"/>
    </row>
    <row r="119" spans="1:2" ht="15" customHeight="1">
      <c r="A119" s="83"/>
      <c r="B119" s="81"/>
    </row>
    <row r="120" spans="1:2" ht="15" customHeight="1">
      <c r="A120" s="83"/>
      <c r="B120" s="81"/>
    </row>
    <row r="121" spans="1:2" ht="15" customHeight="1">
      <c r="A121" s="83"/>
      <c r="B121" s="81"/>
    </row>
    <row r="122" spans="1:2" ht="15" customHeight="1">
      <c r="A122" s="83"/>
      <c r="B122" s="81"/>
    </row>
    <row r="123" spans="1:2" ht="15" customHeight="1">
      <c r="A123" s="83"/>
      <c r="B123" s="81"/>
    </row>
    <row r="124" spans="1:2" ht="15" customHeight="1">
      <c r="A124" s="83"/>
      <c r="B124" s="81"/>
    </row>
    <row r="125" spans="1:2" ht="15" customHeight="1">
      <c r="A125" s="83"/>
      <c r="B125" s="81"/>
    </row>
    <row r="126" spans="1:2" ht="15" customHeight="1">
      <c r="A126" s="83"/>
      <c r="B126" s="81"/>
    </row>
    <row r="127" spans="1:2" ht="15" customHeight="1">
      <c r="A127" s="83"/>
      <c r="B127" s="81"/>
    </row>
    <row r="128" spans="1:2" ht="15" customHeight="1">
      <c r="A128" s="83"/>
      <c r="B128" s="81"/>
    </row>
    <row r="129" spans="1:2" ht="15" customHeight="1">
      <c r="A129" s="83"/>
      <c r="B129" s="81"/>
    </row>
    <row r="130" spans="1:2" ht="15" customHeight="1">
      <c r="A130" s="83"/>
      <c r="B130" s="81"/>
    </row>
    <row r="131" spans="1:2" ht="15" customHeight="1">
      <c r="A131" s="83"/>
      <c r="B131" s="81"/>
    </row>
    <row r="132" spans="1:2" ht="15" customHeight="1">
      <c r="A132" s="83"/>
      <c r="B132" s="81"/>
    </row>
    <row r="133" spans="1:2" ht="15" customHeight="1">
      <c r="A133" s="83"/>
      <c r="B133" s="81"/>
    </row>
    <row r="134" spans="1:2" ht="15" customHeight="1">
      <c r="A134" s="83"/>
      <c r="B134" s="81"/>
    </row>
    <row r="135" spans="1:2" ht="15" customHeight="1">
      <c r="A135" s="83"/>
      <c r="B135" s="81"/>
    </row>
    <row r="136" spans="1:2" ht="15" customHeight="1">
      <c r="A136" s="83"/>
      <c r="B136" s="81"/>
    </row>
    <row r="137" spans="1:2" ht="15" customHeight="1">
      <c r="A137" s="83"/>
      <c r="B137" s="81"/>
    </row>
    <row r="138" spans="1:2" ht="15" customHeight="1">
      <c r="A138" s="83"/>
      <c r="B138" s="81"/>
    </row>
    <row r="139" spans="1:2" ht="15" customHeight="1">
      <c r="A139" s="83"/>
      <c r="B139" s="81"/>
    </row>
    <row r="140" spans="1:2" ht="15" customHeight="1">
      <c r="A140" s="83"/>
      <c r="B140" s="81"/>
    </row>
    <row r="141" spans="1:2" ht="15" customHeight="1">
      <c r="A141" s="83"/>
      <c r="B141" s="81"/>
    </row>
    <row r="142" spans="1:2" ht="15" customHeight="1">
      <c r="A142" s="83"/>
      <c r="B142" s="81"/>
    </row>
    <row r="143" spans="1:2" ht="15" customHeight="1">
      <c r="A143" s="83"/>
      <c r="B143" s="81"/>
    </row>
    <row r="144" spans="1:2" ht="15" customHeight="1">
      <c r="A144" s="83"/>
      <c r="B144" s="81"/>
    </row>
    <row r="145" spans="1:2" ht="15" customHeight="1">
      <c r="A145" s="83"/>
      <c r="B145" s="81"/>
    </row>
    <row r="146" spans="1:2" ht="15" customHeight="1">
      <c r="A146" s="83"/>
      <c r="B146" s="81"/>
    </row>
    <row r="147" spans="1:2" ht="15" customHeight="1">
      <c r="A147" s="83"/>
      <c r="B147" s="81"/>
    </row>
    <row r="148" spans="1:2" ht="15" customHeight="1">
      <c r="A148" s="83"/>
      <c r="B148" s="81"/>
    </row>
    <row r="149" spans="1:2" ht="15" customHeight="1">
      <c r="A149" s="83"/>
      <c r="B149" s="81"/>
    </row>
    <row r="150" spans="1:2" ht="15" customHeight="1">
      <c r="A150" s="83"/>
      <c r="B150" s="81"/>
    </row>
    <row r="151" spans="1:2" ht="15" customHeight="1">
      <c r="A151" s="83"/>
      <c r="B151" s="81"/>
    </row>
    <row r="152" spans="1:2" ht="15" customHeight="1">
      <c r="A152" s="83"/>
      <c r="B152" s="81"/>
    </row>
    <row r="153" spans="1:2" ht="15" customHeight="1">
      <c r="A153" s="83"/>
      <c r="B153" s="81"/>
    </row>
    <row r="154" spans="1:2" ht="15" customHeight="1">
      <c r="A154" s="83"/>
      <c r="B154" s="81"/>
    </row>
    <row r="155" spans="1:2" ht="15" customHeight="1">
      <c r="A155" s="83"/>
      <c r="B155" s="81"/>
    </row>
    <row r="156" spans="1:2" ht="15" customHeight="1">
      <c r="A156" s="83"/>
      <c r="B156" s="81"/>
    </row>
    <row r="157" spans="1:2" ht="15" customHeight="1">
      <c r="A157" s="83"/>
      <c r="B157" s="81"/>
    </row>
    <row r="158" spans="1:2" ht="15" customHeight="1">
      <c r="A158" s="83"/>
      <c r="B158" s="81"/>
    </row>
    <row r="159" spans="1:2" ht="15" customHeight="1">
      <c r="A159" s="83"/>
      <c r="B159" s="81"/>
    </row>
    <row r="160" spans="1:2" ht="15" customHeight="1">
      <c r="A160" s="83"/>
      <c r="B160" s="81"/>
    </row>
    <row r="161" spans="1:2" ht="15" customHeight="1">
      <c r="A161" s="83"/>
      <c r="B161" s="81"/>
    </row>
    <row r="162" spans="1:2" ht="15" customHeight="1">
      <c r="A162" s="83"/>
      <c r="B162" s="81"/>
    </row>
    <row r="163" spans="1:2" ht="15" customHeight="1">
      <c r="A163" s="83"/>
      <c r="B163" s="81"/>
    </row>
    <row r="164" spans="1:2" ht="15" customHeight="1">
      <c r="A164" s="83"/>
      <c r="B164" s="81"/>
    </row>
    <row r="165" spans="1:2" ht="15" customHeight="1">
      <c r="A165" s="83"/>
      <c r="B165" s="81"/>
    </row>
    <row r="166" spans="1:2" ht="15" customHeight="1">
      <c r="A166" s="83"/>
      <c r="B166" s="81"/>
    </row>
    <row r="167" spans="1:2" ht="15" customHeight="1">
      <c r="A167" s="83"/>
      <c r="B167" s="81"/>
    </row>
    <row r="168" spans="1:2" ht="15" customHeight="1">
      <c r="A168" s="83"/>
      <c r="B168" s="81"/>
    </row>
    <row r="169" spans="1:2" ht="15" customHeight="1">
      <c r="A169" s="83"/>
      <c r="B169" s="81"/>
    </row>
    <row r="170" spans="1:2" ht="15" customHeight="1">
      <c r="A170" s="83"/>
      <c r="B170" s="81"/>
    </row>
    <row r="171" spans="1:2" ht="15" customHeight="1">
      <c r="A171" s="83"/>
      <c r="B171" s="81"/>
    </row>
    <row r="172" spans="1:2" ht="15" customHeight="1">
      <c r="A172" s="83"/>
      <c r="B172" s="81"/>
    </row>
    <row r="173" spans="1:2" ht="15" customHeight="1">
      <c r="A173" s="83"/>
      <c r="B173" s="81"/>
    </row>
    <row r="174" spans="1:2" ht="15" customHeight="1">
      <c r="A174" s="83"/>
      <c r="B174" s="81"/>
    </row>
    <row r="175" spans="1:2" ht="15" customHeight="1">
      <c r="A175" s="83"/>
      <c r="B175" s="81"/>
    </row>
    <row r="176" spans="1:2" ht="15" customHeight="1">
      <c r="A176" s="83"/>
      <c r="B176" s="81"/>
    </row>
    <row r="177" spans="1:2" ht="15" customHeight="1">
      <c r="A177" s="83"/>
      <c r="B177" s="81"/>
    </row>
    <row r="178" spans="1:2" ht="15" customHeight="1">
      <c r="A178" s="83"/>
      <c r="B178" s="81"/>
    </row>
    <row r="179" spans="1:2" ht="15" customHeight="1">
      <c r="A179" s="83"/>
      <c r="B179" s="81"/>
    </row>
    <row r="180" spans="1:2" ht="15" customHeight="1">
      <c r="A180" s="83"/>
      <c r="B180" s="81"/>
    </row>
    <row r="181" spans="1:2" ht="15" customHeight="1">
      <c r="A181" s="83"/>
      <c r="B181" s="81"/>
    </row>
    <row r="182" spans="1:2" ht="15" customHeight="1">
      <c r="A182" s="83"/>
      <c r="B182" s="81"/>
    </row>
    <row r="183" spans="1:2" ht="15" customHeight="1">
      <c r="A183" s="83"/>
      <c r="B183" s="81"/>
    </row>
    <row r="184" spans="1:2" ht="15" customHeight="1">
      <c r="A184" s="83"/>
      <c r="B184" s="81"/>
    </row>
    <row r="185" spans="1:2" ht="15" customHeight="1">
      <c r="A185" s="83"/>
      <c r="B185" s="81"/>
    </row>
    <row r="186" spans="1:2" ht="15" customHeight="1">
      <c r="A186" s="83"/>
      <c r="B186" s="81"/>
    </row>
    <row r="187" spans="1:2" ht="15" customHeight="1">
      <c r="B187" s="81"/>
    </row>
    <row r="188" spans="1:2" ht="15" customHeight="1">
      <c r="B188" s="81"/>
    </row>
    <row r="189" spans="1:2" ht="15" customHeight="1">
      <c r="B189" s="81"/>
    </row>
    <row r="190" spans="1:2" ht="15" customHeight="1">
      <c r="B190" s="81"/>
    </row>
    <row r="191" spans="1:2" ht="15" customHeight="1">
      <c r="B191" s="81"/>
    </row>
    <row r="192" spans="1:2" ht="15" customHeight="1">
      <c r="B192" s="81"/>
    </row>
    <row r="193" spans="2:2" ht="15" customHeight="1">
      <c r="B193" s="81"/>
    </row>
    <row r="194" spans="2:2" ht="15" customHeight="1">
      <c r="B194" s="81"/>
    </row>
    <row r="195" spans="2:2" ht="15" customHeight="1">
      <c r="B195" s="81"/>
    </row>
    <row r="196" spans="2:2" ht="15" customHeight="1">
      <c r="B196" s="81"/>
    </row>
    <row r="197" spans="2:2" ht="15" customHeight="1">
      <c r="B197" s="81"/>
    </row>
    <row r="198" spans="2:2" ht="15" customHeight="1">
      <c r="B198" s="81"/>
    </row>
    <row r="199" spans="2:2" ht="15" customHeight="1">
      <c r="B199" s="81"/>
    </row>
    <row r="200" spans="2:2" ht="15" customHeight="1">
      <c r="B200" s="81"/>
    </row>
    <row r="201" spans="2:2" ht="15" customHeight="1">
      <c r="B201" s="81"/>
    </row>
    <row r="202" spans="2:2" ht="15" customHeight="1">
      <c r="B202" s="81"/>
    </row>
    <row r="203" spans="2:2" ht="15" customHeight="1">
      <c r="B203" s="81"/>
    </row>
    <row r="204" spans="2:2" ht="15" customHeight="1">
      <c r="B204" s="81"/>
    </row>
    <row r="205" spans="2:2" ht="15" customHeight="1">
      <c r="B205" s="81"/>
    </row>
    <row r="206" spans="2:2" ht="15" customHeight="1">
      <c r="B206" s="81"/>
    </row>
    <row r="207" spans="2:2" ht="15" customHeight="1">
      <c r="B207" s="81"/>
    </row>
    <row r="208" spans="2:2" ht="15" customHeight="1">
      <c r="B208" s="81"/>
    </row>
    <row r="209" spans="2:2" ht="15" customHeight="1">
      <c r="B209" s="81"/>
    </row>
    <row r="210" spans="2:2" ht="15" customHeight="1">
      <c r="B210" s="81"/>
    </row>
    <row r="211" spans="2:2" ht="15" customHeight="1">
      <c r="B211" s="81"/>
    </row>
    <row r="212" spans="2:2" ht="15" customHeight="1">
      <c r="B212" s="81"/>
    </row>
    <row r="213" spans="2:2" ht="15" customHeight="1">
      <c r="B213" s="81"/>
    </row>
    <row r="214" spans="2:2" ht="15" customHeight="1"/>
    <row r="215" spans="2:2" ht="15" customHeight="1"/>
    <row r="216" spans="2:2" ht="15" customHeight="1"/>
    <row r="217" spans="2:2" ht="15" customHeight="1"/>
    <row r="218" spans="2:2" ht="15" customHeight="1"/>
    <row r="219" spans="2:2" ht="15" customHeight="1"/>
    <row r="220" spans="2:2" ht="15" customHeight="1"/>
    <row r="221" spans="2:2" ht="15" customHeight="1"/>
    <row r="222" spans="2:2" ht="15" customHeight="1"/>
    <row r="223" spans="2:2" ht="15" customHeight="1"/>
    <row r="224" spans="2:2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</sheetData>
  <hyperlinks>
    <hyperlink ref="B2" r:id="rId1" xr:uid="{A545A43F-C3A6-4BA0-8E7B-1DBA6EFE6136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S47"/>
  <sheetViews>
    <sheetView showGridLines="0" workbookViewId="0">
      <selection activeCell="C39" sqref="C39"/>
    </sheetView>
  </sheetViews>
  <sheetFormatPr baseColWidth="10" defaultColWidth="11.42578125" defaultRowHeight="12.75"/>
  <cols>
    <col min="1" max="1" width="18" style="6" bestFit="1" customWidth="1"/>
    <col min="2" max="3" width="23.5703125" style="6" customWidth="1"/>
    <col min="4" max="4" width="37.140625" style="31" customWidth="1"/>
    <col min="5" max="5" width="5.140625" style="30" customWidth="1"/>
    <col min="6" max="6" width="15.42578125" style="30" customWidth="1"/>
    <col min="7" max="7" width="15.42578125" style="31" customWidth="1"/>
    <col min="8" max="8" width="9.140625" style="31" customWidth="1"/>
    <col min="9" max="9" width="15.42578125" style="31" customWidth="1"/>
    <col min="10" max="10" width="21" style="31" customWidth="1"/>
    <col min="11" max="11" width="24.85546875" style="6" customWidth="1"/>
    <col min="12" max="16384" width="11.42578125" style="6"/>
  </cols>
  <sheetData>
    <row r="1" spans="1:19">
      <c r="A1" s="8" t="s">
        <v>1</v>
      </c>
      <c r="B1" s="99" t="s">
        <v>55</v>
      </c>
      <c r="C1" s="99"/>
      <c r="D1" s="100"/>
    </row>
    <row r="2" spans="1:19">
      <c r="A2" s="8" t="s">
        <v>57</v>
      </c>
      <c r="B2" s="99" t="s">
        <v>62</v>
      </c>
      <c r="C2" s="99"/>
      <c r="D2" s="100"/>
    </row>
    <row r="3" spans="1:19" ht="15.95" customHeight="1">
      <c r="A3" s="8" t="s">
        <v>2</v>
      </c>
      <c r="B3" s="100"/>
      <c r="C3" s="100"/>
      <c r="D3" s="100"/>
    </row>
    <row r="4" spans="1:19" ht="34.5" customHeight="1">
      <c r="A4" s="8" t="s">
        <v>0</v>
      </c>
      <c r="B4" s="101" t="s">
        <v>161</v>
      </c>
      <c r="C4" s="102"/>
      <c r="D4" s="100"/>
      <c r="S4" s="6" t="str">
        <f>"Quelle "&amp;Daten!B4</f>
        <v>Quelle für Energieverbrauch: bis 2009: Statistisches Bundesamt, Umweltnutzung und Wirtschaft - Tabellen zu den Umweltökonomischen Gesamtrechnungen. Teil 2 - Energie, Ausgabe 2023, Tab. 3.3.4; Wiesbaden 2023; ab 2010: Statistisches Bundesamt 2024, Statistischer Bericht: Umweltökonomische Gesamtrechnungen. Energiegesamtrechnung. Berichtszeitraum 2010-2022. Tab. 85121-06, Wiesbaden</v>
      </c>
    </row>
    <row r="5" spans="1:19" ht="30.75" customHeight="1">
      <c r="A5" s="8" t="s">
        <v>0</v>
      </c>
      <c r="B5" s="101" t="s">
        <v>158</v>
      </c>
      <c r="C5" s="102"/>
      <c r="D5" s="100"/>
      <c r="S5" s="6" t="str">
        <f>"Quelle "&amp;Daten!B5</f>
        <v xml:space="preserve">Quelle für Bruttowertschöpfung: Statistisches Bundesamt 2024: Statistischer Bericht: Volkswirtschaftliche Gesamtrechnungen, Tabelle: 81000-069 </v>
      </c>
    </row>
    <row r="6" spans="1:19" ht="48.75" customHeight="1">
      <c r="A6" s="8" t="s">
        <v>58</v>
      </c>
      <c r="B6" s="99" t="s">
        <v>159</v>
      </c>
      <c r="C6" s="99"/>
      <c r="D6" s="100"/>
      <c r="F6" s="30" t="s">
        <v>144</v>
      </c>
      <c r="S6" s="6" t="str">
        <f>"Source "&amp;Daten!B6</f>
        <v>Source for energy consumption: Federal Statistical Office of Germany 2024, Statistischer Bericht: Umweltökonomische Gesamtrechnungen. Energiegesamtrechnung. Berichtszeitraum 2010-2022. Tab. 85121-06 (in German only)</v>
      </c>
    </row>
    <row r="7" spans="1:19" ht="33.75" customHeight="1">
      <c r="A7" s="8" t="s">
        <v>58</v>
      </c>
      <c r="B7" s="99" t="s">
        <v>160</v>
      </c>
      <c r="C7" s="99"/>
      <c r="D7" s="100"/>
      <c r="S7" s="6" t="str">
        <f>"Source "&amp;Daten!B7</f>
        <v>Source gross value added: Federal Statistical Office of Germany 2024, Statistischer Bericht: Volkswirtschaftliche Gesamtrechnungen, Tabelle: 81000-069 (in German only)</v>
      </c>
    </row>
    <row r="8" spans="1:19" ht="30.75" customHeight="1">
      <c r="A8" s="8" t="s">
        <v>3</v>
      </c>
      <c r="B8" s="99" t="s">
        <v>53</v>
      </c>
      <c r="C8" s="99"/>
      <c r="D8" s="99"/>
    </row>
    <row r="9" spans="1:19" ht="33" customHeight="1">
      <c r="A9" s="8" t="s">
        <v>59</v>
      </c>
      <c r="B9" s="99" t="s">
        <v>64</v>
      </c>
      <c r="C9" s="99"/>
      <c r="D9" s="100"/>
    </row>
    <row r="10" spans="1:19">
      <c r="A10" s="8" t="s">
        <v>8</v>
      </c>
      <c r="B10" s="100" t="s">
        <v>56</v>
      </c>
      <c r="C10" s="100"/>
      <c r="D10" s="100"/>
    </row>
    <row r="11" spans="1:19">
      <c r="A11" s="9" t="s">
        <v>60</v>
      </c>
      <c r="B11" s="99" t="s">
        <v>63</v>
      </c>
      <c r="C11" s="99"/>
      <c r="D11" s="99"/>
    </row>
    <row r="12" spans="1:19">
      <c r="A12" s="9" t="s">
        <v>9</v>
      </c>
      <c r="B12" s="98" t="s">
        <v>142</v>
      </c>
      <c r="C12" s="98"/>
      <c r="D12" s="98"/>
    </row>
    <row r="13" spans="1:19">
      <c r="A13" s="9" t="s">
        <v>61</v>
      </c>
      <c r="B13" s="98" t="s">
        <v>143</v>
      </c>
      <c r="C13" s="98"/>
      <c r="D13" s="98"/>
    </row>
    <row r="15" spans="1:19" ht="27.75" customHeight="1">
      <c r="A15" s="7"/>
      <c r="B15" s="38"/>
      <c r="C15" s="39" t="s">
        <v>65</v>
      </c>
      <c r="D15" s="39" t="s">
        <v>140</v>
      </c>
    </row>
    <row r="16" spans="1:19" ht="27.75" customHeight="1">
      <c r="B16" s="35" t="s">
        <v>52</v>
      </c>
      <c r="C16" s="34" t="s">
        <v>54</v>
      </c>
      <c r="D16" s="34" t="s">
        <v>141</v>
      </c>
      <c r="F16" s="6"/>
      <c r="G16" s="6"/>
      <c r="H16" s="6"/>
      <c r="I16" s="6"/>
      <c r="J16" s="6"/>
    </row>
    <row r="17" spans="2:10" ht="18" customHeight="1">
      <c r="B17" s="32">
        <v>1995</v>
      </c>
      <c r="C17" s="36">
        <v>3743.7732630823775</v>
      </c>
      <c r="D17" s="85">
        <v>71.34</v>
      </c>
      <c r="F17" s="97"/>
      <c r="G17" s="97"/>
      <c r="H17" s="6"/>
      <c r="I17" s="6"/>
      <c r="J17" s="6"/>
    </row>
    <row r="18" spans="2:10" ht="18" customHeight="1">
      <c r="B18" s="33"/>
      <c r="C18" s="37">
        <v>3725.9794375445103</v>
      </c>
      <c r="D18" s="86">
        <v>69.430000000000007</v>
      </c>
      <c r="F18" s="97"/>
      <c r="G18" s="6"/>
      <c r="H18" s="6"/>
      <c r="I18" s="6"/>
      <c r="J18" s="6"/>
    </row>
    <row r="19" spans="2:10" ht="18" customHeight="1">
      <c r="B19" s="32"/>
      <c r="C19" s="36">
        <v>3758.2727221420628</v>
      </c>
      <c r="D19" s="85">
        <v>72.16</v>
      </c>
      <c r="F19" s="97"/>
      <c r="G19" s="6"/>
      <c r="H19" s="6"/>
      <c r="I19" s="6"/>
      <c r="J19" s="6"/>
    </row>
    <row r="20" spans="2:10" ht="18" customHeight="1">
      <c r="B20" s="33"/>
      <c r="C20" s="37">
        <v>3762.6361520030873</v>
      </c>
      <c r="D20" s="86">
        <v>72.92</v>
      </c>
      <c r="F20" s="97"/>
      <c r="G20" s="6"/>
      <c r="H20" s="6"/>
      <c r="I20" s="6"/>
      <c r="J20" s="6"/>
    </row>
    <row r="21" spans="2:10" ht="18" customHeight="1">
      <c r="B21" s="32"/>
      <c r="C21" s="36">
        <v>3705.1254571480476</v>
      </c>
      <c r="D21" s="85">
        <v>73.69</v>
      </c>
      <c r="F21" s="97"/>
      <c r="G21" s="6"/>
      <c r="H21" s="6"/>
      <c r="I21" s="6"/>
      <c r="J21" s="6"/>
    </row>
    <row r="22" spans="2:10" ht="18" customHeight="1">
      <c r="B22" s="33">
        <v>2000</v>
      </c>
      <c r="C22" s="37">
        <v>3806.7840025310725</v>
      </c>
      <c r="D22" s="86">
        <v>78.989999999999995</v>
      </c>
      <c r="F22" s="97"/>
      <c r="G22" s="6"/>
      <c r="H22" s="6"/>
      <c r="I22" s="6"/>
      <c r="J22" s="6"/>
    </row>
    <row r="23" spans="2:10" ht="18" customHeight="1">
      <c r="B23" s="32"/>
      <c r="C23" s="36">
        <v>3707.6237444644876</v>
      </c>
      <c r="D23" s="85">
        <v>80.09</v>
      </c>
      <c r="F23" s="97"/>
      <c r="G23" s="6"/>
      <c r="H23" s="6"/>
      <c r="I23" s="6"/>
      <c r="J23" s="6"/>
    </row>
    <row r="24" spans="2:10" ht="18" customHeight="1">
      <c r="B24" s="33"/>
      <c r="C24" s="37">
        <v>3676.318714827597</v>
      </c>
      <c r="D24" s="86">
        <v>78.14</v>
      </c>
      <c r="F24" s="97"/>
      <c r="G24" s="6"/>
      <c r="H24" s="6"/>
      <c r="I24" s="6"/>
      <c r="J24" s="6"/>
    </row>
    <row r="25" spans="2:10" ht="18" customHeight="1">
      <c r="B25" s="32"/>
      <c r="C25" s="36">
        <v>3859.0455977418078</v>
      </c>
      <c r="D25" s="85">
        <v>78.94</v>
      </c>
      <c r="F25" s="97"/>
      <c r="G25" s="6"/>
      <c r="H25" s="6"/>
      <c r="I25" s="6"/>
      <c r="J25" s="6"/>
    </row>
    <row r="26" spans="2:10" ht="18" customHeight="1">
      <c r="B26" s="33"/>
      <c r="C26" s="37">
        <v>3955.5922751043868</v>
      </c>
      <c r="D26" s="86">
        <v>81.819999999999993</v>
      </c>
      <c r="F26" s="97"/>
      <c r="G26" s="6"/>
      <c r="H26" s="6"/>
      <c r="I26" s="6"/>
      <c r="J26" s="6"/>
    </row>
    <row r="27" spans="2:10" ht="18" customHeight="1">
      <c r="B27" s="32">
        <v>2005</v>
      </c>
      <c r="C27" s="36">
        <v>3992.2998234311831</v>
      </c>
      <c r="D27" s="85">
        <v>83.21</v>
      </c>
      <c r="F27" s="97"/>
      <c r="G27" s="6"/>
      <c r="H27" s="6"/>
      <c r="I27" s="6"/>
      <c r="J27" s="6"/>
    </row>
    <row r="28" spans="2:10" ht="18" customHeight="1">
      <c r="B28" s="33"/>
      <c r="C28" s="37">
        <v>3942.1199510520264</v>
      </c>
      <c r="D28" s="86">
        <v>90.37</v>
      </c>
      <c r="F28" s="97"/>
      <c r="G28" s="6"/>
      <c r="H28" s="6"/>
      <c r="I28" s="6"/>
      <c r="J28" s="6"/>
    </row>
    <row r="29" spans="2:10" ht="18" customHeight="1">
      <c r="B29" s="32"/>
      <c r="C29" s="36">
        <v>3972.4150218922464</v>
      </c>
      <c r="D29" s="85">
        <v>94.19</v>
      </c>
      <c r="F29" s="97"/>
      <c r="G29" s="6"/>
      <c r="H29" s="6"/>
      <c r="I29" s="6"/>
      <c r="J29" s="6"/>
    </row>
    <row r="30" spans="2:10" ht="18" customHeight="1">
      <c r="B30" s="33"/>
      <c r="C30" s="37">
        <v>3922.9063048236953</v>
      </c>
      <c r="D30" s="86">
        <v>92.22</v>
      </c>
      <c r="F30" s="6"/>
      <c r="G30" s="6"/>
      <c r="H30" s="6"/>
      <c r="I30" s="6"/>
      <c r="J30" s="6"/>
    </row>
    <row r="31" spans="2:10" ht="18" customHeight="1">
      <c r="B31" s="32"/>
      <c r="C31" s="36">
        <v>3539.6595590235488</v>
      </c>
      <c r="D31" s="85">
        <v>74.41</v>
      </c>
      <c r="F31" s="6"/>
      <c r="G31" s="6"/>
      <c r="H31" s="6"/>
      <c r="I31" s="6"/>
      <c r="J31" s="6"/>
    </row>
    <row r="32" spans="2:10" ht="18" customHeight="1">
      <c r="B32" s="33">
        <v>2010</v>
      </c>
      <c r="C32" s="37">
        <v>4154.9858080000004</v>
      </c>
      <c r="D32" s="86">
        <v>88.62</v>
      </c>
      <c r="F32" s="6"/>
      <c r="G32" s="6"/>
      <c r="H32" s="6"/>
      <c r="I32" s="6"/>
      <c r="J32" s="6"/>
    </row>
    <row r="33" spans="2:10" ht="18" customHeight="1">
      <c r="B33" s="32"/>
      <c r="C33" s="36">
        <v>4192.7997130000003</v>
      </c>
      <c r="D33" s="85">
        <v>96</v>
      </c>
      <c r="F33" s="6"/>
      <c r="G33" s="6"/>
      <c r="H33" s="6"/>
      <c r="I33" s="6"/>
      <c r="J33" s="6"/>
    </row>
    <row r="34" spans="2:10" ht="18" customHeight="1">
      <c r="B34" s="33"/>
      <c r="C34" s="37">
        <v>4105.8639320000002</v>
      </c>
      <c r="D34" s="86">
        <v>94.28</v>
      </c>
      <c r="F34" s="6"/>
      <c r="G34" s="6"/>
      <c r="H34" s="6"/>
      <c r="I34" s="6"/>
      <c r="J34" s="6"/>
    </row>
    <row r="35" spans="2:10" ht="18" customHeight="1">
      <c r="B35" s="32"/>
      <c r="C35" s="36">
        <v>4151.1718350000001</v>
      </c>
      <c r="D35" s="85">
        <v>94.22</v>
      </c>
      <c r="F35" s="6"/>
      <c r="G35" s="6"/>
      <c r="H35" s="6"/>
      <c r="I35" s="6"/>
      <c r="J35" s="6"/>
    </row>
    <row r="36" spans="2:10" ht="18" customHeight="1">
      <c r="B36" s="33"/>
      <c r="C36" s="37">
        <v>4115.3085389999997</v>
      </c>
      <c r="D36" s="86">
        <v>98.93</v>
      </c>
      <c r="F36" s="6"/>
      <c r="G36" s="6"/>
      <c r="H36" s="6"/>
      <c r="I36" s="6"/>
      <c r="J36" s="6"/>
    </row>
    <row r="37" spans="2:10" ht="18" customHeight="1">
      <c r="B37" s="32">
        <v>2015</v>
      </c>
      <c r="C37" s="36">
        <v>4129.6248290000003</v>
      </c>
      <c r="D37" s="85">
        <v>100</v>
      </c>
      <c r="F37" s="6"/>
      <c r="G37" s="6"/>
    </row>
    <row r="38" spans="2:10" ht="18" customHeight="1">
      <c r="B38" s="33"/>
      <c r="C38" s="37">
        <v>4167.7681130000001</v>
      </c>
      <c r="D38" s="86">
        <v>103.91</v>
      </c>
    </row>
    <row r="39" spans="2:10" ht="18" customHeight="1">
      <c r="B39" s="32"/>
      <c r="C39" s="36">
        <v>4280.0691109999998</v>
      </c>
      <c r="D39" s="85">
        <v>107.67</v>
      </c>
    </row>
    <row r="40" spans="2:10" ht="18" customHeight="1">
      <c r="B40" s="33"/>
      <c r="C40" s="37">
        <v>4170.3517199999997</v>
      </c>
      <c r="D40" s="87">
        <v>108.64</v>
      </c>
    </row>
    <row r="41" spans="2:10" ht="18" customHeight="1">
      <c r="B41" s="32"/>
      <c r="C41" s="36">
        <v>4044.28667</v>
      </c>
      <c r="D41" s="85">
        <v>107.27</v>
      </c>
    </row>
    <row r="42" spans="2:10" ht="18" customHeight="1">
      <c r="B42" s="33">
        <v>2020</v>
      </c>
      <c r="C42" s="37">
        <v>3933.9568979999999</v>
      </c>
      <c r="D42" s="86">
        <v>98.61</v>
      </c>
    </row>
    <row r="43" spans="2:10" ht="24" customHeight="1">
      <c r="B43" s="32"/>
      <c r="C43" s="36">
        <v>4172.5584820000004</v>
      </c>
      <c r="D43" s="85">
        <v>103.61</v>
      </c>
    </row>
    <row r="44" spans="2:10" ht="24.75" customHeight="1">
      <c r="B44" s="33">
        <v>2022</v>
      </c>
      <c r="C44" s="37">
        <v>3766.746435</v>
      </c>
      <c r="D44" s="87">
        <v>103.82</v>
      </c>
    </row>
    <row r="45" spans="2:10" ht="58.5" customHeight="1">
      <c r="B45" s="32"/>
      <c r="C45" s="32"/>
      <c r="D45" s="32"/>
    </row>
    <row r="46" spans="2:10" ht="17.25" customHeight="1">
      <c r="B46" s="32"/>
      <c r="C46" s="32"/>
      <c r="D46" s="32"/>
    </row>
    <row r="47" spans="2:10" ht="14.25" customHeight="1">
      <c r="B47" s="32"/>
      <c r="C47" s="32"/>
      <c r="D47" s="32"/>
    </row>
  </sheetData>
  <sheetProtection selectLockedCells="1"/>
  <mergeCells count="13">
    <mergeCell ref="B13:D13"/>
    <mergeCell ref="B1:D1"/>
    <mergeCell ref="B10:D10"/>
    <mergeCell ref="B12:D12"/>
    <mergeCell ref="B8:D8"/>
    <mergeCell ref="B4:D4"/>
    <mergeCell ref="B3:D3"/>
    <mergeCell ref="B2:D2"/>
    <mergeCell ref="B9:D9"/>
    <mergeCell ref="B6:D6"/>
    <mergeCell ref="B11:D11"/>
    <mergeCell ref="B5:D5"/>
    <mergeCell ref="B7:D7"/>
  </mergeCells>
  <phoneticPr fontId="21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X36"/>
  <sheetViews>
    <sheetView showGridLines="0" tabSelected="1" zoomScale="110" zoomScaleNormal="110" workbookViewId="0">
      <selection activeCell="G29" sqref="G29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140625" style="1" customWidth="1"/>
    <col min="12" max="12" width="1.7109375" style="1" customWidth="1"/>
    <col min="13" max="13" width="14" style="1" customWidth="1"/>
    <col min="14" max="14" width="5.5703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>
      <c r="A1" s="44"/>
    </row>
    <row r="2" spans="1:24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103" t="s">
        <v>7</v>
      </c>
      <c r="Q2" s="104"/>
      <c r="R2" s="104"/>
      <c r="S2" s="104"/>
      <c r="T2" s="104"/>
      <c r="U2" s="104"/>
      <c r="V2" s="104"/>
      <c r="W2" s="104"/>
      <c r="X2" s="105"/>
    </row>
    <row r="3" spans="1:24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14"/>
      <c r="Q3" s="15"/>
      <c r="R3" s="16"/>
      <c r="S3" s="15"/>
      <c r="T3" s="15"/>
      <c r="U3" s="16"/>
      <c r="V3" s="15"/>
      <c r="W3" s="15"/>
      <c r="X3" s="17"/>
    </row>
    <row r="4" spans="1:24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14"/>
      <c r="Q4" s="15"/>
      <c r="R4" s="15"/>
      <c r="S4" s="15"/>
      <c r="T4" s="15"/>
      <c r="U4" s="15"/>
      <c r="V4" s="15"/>
      <c r="W4" s="15"/>
      <c r="X4" s="17"/>
    </row>
    <row r="5" spans="1:24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18"/>
      <c r="Q5" s="19"/>
      <c r="R5" s="19"/>
      <c r="S5" s="19"/>
      <c r="T5" s="19"/>
      <c r="U5" s="19"/>
      <c r="V5" s="19"/>
      <c r="W5" s="19"/>
      <c r="X5" s="20"/>
    </row>
    <row r="6" spans="1:24" ht="16.5" customHeight="1">
      <c r="A6" s="44"/>
      <c r="C6" s="3"/>
      <c r="P6" s="18"/>
      <c r="Q6" s="19"/>
      <c r="R6" s="19"/>
      <c r="S6" s="19"/>
      <c r="T6" s="19"/>
      <c r="U6" s="19"/>
      <c r="V6" s="19"/>
      <c r="W6" s="19"/>
      <c r="X6" s="20"/>
    </row>
    <row r="7" spans="1:24" ht="16.5" customHeight="1">
      <c r="A7" s="44"/>
      <c r="C7" s="3"/>
      <c r="P7" s="18"/>
      <c r="Q7" s="19"/>
      <c r="R7" s="19"/>
      <c r="S7" s="19"/>
      <c r="T7" s="19"/>
      <c r="U7" s="19"/>
      <c r="V7" s="19"/>
      <c r="W7" s="19"/>
      <c r="X7" s="20"/>
    </row>
    <row r="8" spans="1:24" ht="16.5" customHeight="1">
      <c r="A8" s="44"/>
      <c r="C8" s="3"/>
      <c r="P8" s="18"/>
      <c r="Q8" s="19"/>
      <c r="R8" s="19"/>
      <c r="S8" s="19"/>
      <c r="T8" s="19"/>
      <c r="U8" s="19"/>
      <c r="V8" s="19"/>
      <c r="W8" s="19"/>
      <c r="X8" s="20"/>
    </row>
    <row r="9" spans="1:24" ht="16.5" customHeight="1">
      <c r="A9" s="44"/>
      <c r="C9" s="3"/>
      <c r="P9" s="18"/>
      <c r="Q9" s="19"/>
      <c r="R9" s="19"/>
      <c r="S9" s="19"/>
      <c r="T9" s="19"/>
      <c r="U9" s="19"/>
      <c r="V9" s="19"/>
      <c r="W9" s="19"/>
      <c r="X9" s="20"/>
    </row>
    <row r="10" spans="1:24" ht="16.5" customHeight="1">
      <c r="A10" s="44"/>
      <c r="C10" s="3"/>
      <c r="P10" s="18"/>
      <c r="Q10" s="19"/>
      <c r="R10" s="19"/>
      <c r="S10" s="19"/>
      <c r="T10" s="19"/>
      <c r="U10" s="19"/>
      <c r="V10" s="19"/>
      <c r="W10" s="19"/>
      <c r="X10" s="20"/>
    </row>
    <row r="11" spans="1:24" ht="16.5" customHeight="1">
      <c r="A11" s="44"/>
      <c r="C11" s="3"/>
      <c r="P11" s="18"/>
      <c r="Q11" s="21" t="s">
        <v>4</v>
      </c>
      <c r="R11" s="19"/>
      <c r="S11" s="19"/>
      <c r="T11" s="19"/>
      <c r="U11" s="19"/>
      <c r="V11" s="19"/>
      <c r="W11" s="19"/>
      <c r="X11" s="20"/>
    </row>
    <row r="12" spans="1:24" ht="16.5" customHeight="1">
      <c r="A12" s="44"/>
      <c r="C12" s="3"/>
      <c r="P12" s="18"/>
      <c r="Q12" s="19"/>
      <c r="R12" s="19"/>
      <c r="S12" s="19"/>
      <c r="T12" s="19"/>
      <c r="U12" s="19"/>
      <c r="V12" s="19"/>
      <c r="W12" s="19"/>
      <c r="X12" s="20"/>
    </row>
    <row r="13" spans="1:24" ht="17.25" customHeight="1">
      <c r="A13" s="44"/>
      <c r="C13" s="3"/>
      <c r="P13" s="18"/>
      <c r="Q13" s="21" t="s">
        <v>5</v>
      </c>
      <c r="R13" s="19"/>
      <c r="S13" s="19"/>
      <c r="T13" s="19"/>
      <c r="U13" s="19"/>
      <c r="V13" s="19"/>
      <c r="W13" s="19"/>
      <c r="X13" s="20"/>
    </row>
    <row r="14" spans="1:24" ht="16.5" customHeight="1">
      <c r="A14" s="44"/>
      <c r="C14" s="3"/>
      <c r="P14" s="18"/>
      <c r="Q14" s="19"/>
      <c r="R14" s="19"/>
      <c r="S14" s="19"/>
      <c r="T14" s="19"/>
      <c r="U14" s="19"/>
      <c r="V14" s="19"/>
      <c r="W14" s="19"/>
      <c r="X14" s="20"/>
    </row>
    <row r="15" spans="1:24" ht="16.5" customHeight="1">
      <c r="A15" s="44"/>
      <c r="C15" s="3"/>
      <c r="P15" s="18"/>
      <c r="Q15" s="19"/>
      <c r="R15" s="21" t="s">
        <v>6</v>
      </c>
      <c r="S15" s="19"/>
      <c r="T15" s="19"/>
      <c r="U15" s="21" t="s">
        <v>6</v>
      </c>
      <c r="V15" s="19"/>
      <c r="W15" s="19"/>
      <c r="X15" s="20"/>
    </row>
    <row r="16" spans="1:24" ht="16.5" customHeight="1">
      <c r="A16" s="44"/>
      <c r="C16" s="3"/>
      <c r="P16" s="18"/>
      <c r="Q16" s="19"/>
      <c r="R16" s="19"/>
      <c r="S16" s="19"/>
      <c r="T16" s="19"/>
      <c r="U16" s="19"/>
      <c r="V16" s="19"/>
      <c r="W16" s="19"/>
      <c r="X16" s="20"/>
    </row>
    <row r="17" spans="1:24" ht="16.5" customHeight="1">
      <c r="A17" s="44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8"/>
      <c r="Q17" s="19"/>
      <c r="R17" s="19"/>
      <c r="S17" s="19"/>
      <c r="T17" s="19"/>
      <c r="U17" s="19"/>
      <c r="V17" s="19"/>
      <c r="W17" s="19"/>
      <c r="X17" s="20"/>
    </row>
    <row r="18" spans="1:24" ht="22.5" customHeight="1">
      <c r="A18" s="44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8"/>
      <c r="Q18" s="19"/>
      <c r="R18" s="19"/>
      <c r="S18" s="19"/>
      <c r="T18" s="19"/>
      <c r="U18" s="19"/>
      <c r="V18" s="19"/>
      <c r="W18" s="19"/>
      <c r="X18" s="20"/>
    </row>
    <row r="19" spans="1:24" ht="87" customHeight="1">
      <c r="A19" s="44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22"/>
      <c r="Q19" s="23"/>
      <c r="R19" s="23"/>
      <c r="S19" s="23"/>
      <c r="T19" s="23"/>
      <c r="U19" s="23"/>
      <c r="V19" s="23"/>
      <c r="W19" s="23"/>
      <c r="X19" s="24"/>
    </row>
    <row r="20" spans="1:24" ht="9" customHeight="1">
      <c r="A20" s="44"/>
      <c r="B20" s="12"/>
      <c r="C20" s="13"/>
      <c r="D20" s="12"/>
      <c r="E20" s="106"/>
      <c r="F20" s="12"/>
      <c r="G20" s="106"/>
      <c r="H20" s="12"/>
      <c r="I20" s="106"/>
      <c r="J20" s="12"/>
      <c r="K20" s="106"/>
      <c r="L20" s="12"/>
      <c r="M20" s="106"/>
      <c r="N20" s="12"/>
      <c r="O20" s="10"/>
    </row>
    <row r="21" spans="1:24" ht="11.25" customHeight="1">
      <c r="A21" s="44"/>
      <c r="B21" s="12"/>
      <c r="C21" s="13"/>
      <c r="D21" s="12"/>
      <c r="E21" s="106"/>
      <c r="F21" s="12"/>
      <c r="G21" s="106"/>
      <c r="H21" s="12"/>
      <c r="I21" s="106"/>
      <c r="J21" s="12"/>
      <c r="K21" s="106"/>
      <c r="L21" s="12"/>
      <c r="M21" s="106"/>
      <c r="N21" s="12"/>
      <c r="O21" s="10"/>
    </row>
    <row r="22" spans="1:24" ht="3.75" customHeight="1">
      <c r="A22" s="44"/>
      <c r="B22" s="12"/>
      <c r="C22" s="13"/>
      <c r="D22" s="12"/>
      <c r="E22" s="47"/>
      <c r="F22" s="12"/>
      <c r="G22" s="47"/>
      <c r="H22" s="12"/>
      <c r="I22" s="47"/>
      <c r="J22" s="12"/>
      <c r="K22" s="47"/>
      <c r="L22" s="12"/>
      <c r="M22" s="47"/>
      <c r="N22" s="12"/>
      <c r="O22" s="10"/>
    </row>
    <row r="23" spans="1:24" ht="9" customHeight="1">
      <c r="A23" s="44"/>
      <c r="B23" s="12"/>
      <c r="C23" s="13"/>
      <c r="D23" s="12"/>
      <c r="E23" s="47"/>
      <c r="F23" s="12"/>
      <c r="G23" s="47"/>
      <c r="H23" s="12"/>
      <c r="I23" s="47"/>
      <c r="J23" s="12"/>
      <c r="K23" s="47"/>
      <c r="L23" s="12"/>
      <c r="M23" s="47"/>
      <c r="N23" s="12"/>
      <c r="O23" s="10"/>
    </row>
    <row r="24" spans="1:24" ht="18.75" customHeight="1">
      <c r="A24" s="44"/>
      <c r="B24" s="10"/>
      <c r="C24" s="11"/>
      <c r="D24" s="45"/>
      <c r="E24" s="45"/>
      <c r="F24" s="45"/>
      <c r="G24" s="45"/>
      <c r="H24" s="45"/>
      <c r="I24" s="45"/>
      <c r="J24" s="45"/>
      <c r="K24" s="45"/>
      <c r="L24" s="45"/>
      <c r="M24" s="10"/>
      <c r="N24" s="10"/>
      <c r="O24" s="10"/>
    </row>
    <row r="25" spans="1:24" ht="1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24" ht="6" customHeight="1"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24" ht="4.5" customHeight="1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24" ht="6" customHeight="1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24" ht="6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24" ht="4.5" customHeight="1">
      <c r="B31" s="10"/>
      <c r="C31" s="10"/>
      <c r="D31" s="10"/>
      <c r="E31" s="10"/>
      <c r="F31" s="10"/>
      <c r="G31" s="10"/>
      <c r="H31" s="27"/>
      <c r="I31" s="27"/>
      <c r="J31" s="27"/>
      <c r="K31" s="27"/>
      <c r="L31" s="27"/>
      <c r="M31" s="10"/>
      <c r="N31" s="10"/>
      <c r="O31" s="10"/>
    </row>
    <row r="32" spans="1:24" ht="18" customHeight="1">
      <c r="B32" s="28"/>
      <c r="C32" s="28"/>
      <c r="D32" s="28"/>
      <c r="E32" s="28"/>
      <c r="F32" s="28"/>
      <c r="G32" s="27"/>
      <c r="H32" s="27"/>
      <c r="I32" s="27"/>
      <c r="J32" s="27"/>
      <c r="K32" s="27"/>
      <c r="L32" s="27"/>
      <c r="M32" s="10"/>
      <c r="N32" s="10"/>
      <c r="O32" s="10"/>
    </row>
    <row r="33" spans="2:15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</row>
    <row r="34" spans="2:15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</row>
    <row r="35" spans="2:1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2: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6"/>
  <sheetViews>
    <sheetView showGridLines="0" tabSelected="1" zoomScale="110" zoomScaleNormal="110" workbookViewId="0">
      <selection activeCell="G29" sqref="G29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140625" style="1" customWidth="1"/>
    <col min="12" max="12" width="1.7109375" style="1" customWidth="1"/>
    <col min="13" max="13" width="14" style="1" customWidth="1"/>
    <col min="14" max="14" width="4.85546875" style="1" customWidth="1"/>
    <col min="15" max="15" width="3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4"/>
    </row>
    <row r="2" spans="1:25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03" t="s">
        <v>7</v>
      </c>
      <c r="R2" s="104"/>
      <c r="S2" s="104"/>
      <c r="T2" s="104"/>
      <c r="U2" s="104"/>
      <c r="V2" s="104"/>
      <c r="W2" s="104"/>
      <c r="X2" s="104"/>
      <c r="Y2" s="105"/>
    </row>
    <row r="3" spans="1:25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4"/>
      <c r="C6" s="3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4"/>
      <c r="C7" s="3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4"/>
      <c r="C8" s="3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4"/>
      <c r="C9" s="3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4"/>
      <c r="C10" s="3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4"/>
      <c r="C11" s="3"/>
      <c r="Q11" s="18"/>
      <c r="R11" s="21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4"/>
      <c r="C12" s="3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4"/>
      <c r="C13" s="3"/>
      <c r="Q13" s="18"/>
      <c r="R13" s="21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4"/>
      <c r="C14" s="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4"/>
      <c r="C15" s="3"/>
      <c r="Q15" s="18"/>
      <c r="R15" s="19"/>
      <c r="S15" s="21" t="s">
        <v>6</v>
      </c>
      <c r="T15" s="19"/>
      <c r="U15" s="19"/>
      <c r="V15" s="21" t="s">
        <v>6</v>
      </c>
      <c r="W15" s="19"/>
      <c r="X15" s="19"/>
      <c r="Y15" s="20"/>
    </row>
    <row r="16" spans="1:25" ht="16.5" customHeight="1">
      <c r="A16" s="44"/>
      <c r="C16" s="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4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4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44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>
      <c r="A20" s="44"/>
      <c r="B20" s="12"/>
      <c r="C20" s="13"/>
      <c r="D20" s="12"/>
      <c r="E20" s="106"/>
      <c r="F20" s="12"/>
      <c r="G20" s="106"/>
      <c r="H20" s="12"/>
      <c r="I20" s="106"/>
      <c r="J20" s="12"/>
      <c r="K20" s="106"/>
      <c r="L20" s="12"/>
      <c r="M20" s="106"/>
      <c r="N20" s="12"/>
      <c r="O20" s="10"/>
      <c r="P20" s="10"/>
    </row>
    <row r="21" spans="1:25" ht="11.25" customHeight="1">
      <c r="A21" s="44"/>
      <c r="B21" s="12"/>
      <c r="C21" s="13"/>
      <c r="D21" s="12"/>
      <c r="E21" s="106"/>
      <c r="F21" s="12"/>
      <c r="G21" s="106"/>
      <c r="H21" s="12"/>
      <c r="I21" s="106"/>
      <c r="J21" s="12"/>
      <c r="K21" s="106"/>
      <c r="L21" s="12"/>
      <c r="M21" s="106"/>
      <c r="N21" s="12"/>
      <c r="O21" s="10"/>
      <c r="P21" s="10"/>
    </row>
    <row r="22" spans="1:25" ht="3.75" customHeight="1">
      <c r="A22" s="44"/>
      <c r="B22" s="12"/>
      <c r="C22" s="13"/>
      <c r="D22" s="12"/>
      <c r="E22" s="46"/>
      <c r="F22" s="12"/>
      <c r="G22" s="46"/>
      <c r="H22" s="12"/>
      <c r="I22" s="46"/>
      <c r="J22" s="12"/>
      <c r="K22" s="46"/>
      <c r="L22" s="12"/>
      <c r="M22" s="46"/>
      <c r="N22" s="12"/>
      <c r="O22" s="10"/>
      <c r="P22" s="10"/>
    </row>
    <row r="23" spans="1:25" ht="9" customHeight="1">
      <c r="A23" s="44"/>
      <c r="B23" s="12"/>
      <c r="C23" s="13"/>
      <c r="D23" s="12"/>
      <c r="E23" s="46"/>
      <c r="F23" s="12"/>
      <c r="G23" s="46"/>
      <c r="H23" s="12"/>
      <c r="I23" s="46"/>
      <c r="J23" s="12"/>
      <c r="K23" s="46"/>
      <c r="L23" s="12"/>
      <c r="M23" s="46"/>
      <c r="N23" s="12"/>
      <c r="O23" s="10"/>
      <c r="P23" s="10"/>
    </row>
    <row r="24" spans="1:25" ht="18.75" customHeight="1">
      <c r="A24" s="44"/>
      <c r="B24" s="10"/>
      <c r="C24" s="11"/>
      <c r="D24" s="45"/>
      <c r="E24" s="45"/>
      <c r="F24" s="45"/>
      <c r="G24" s="45"/>
      <c r="H24" s="45"/>
      <c r="I24" s="45"/>
      <c r="J24" s="45"/>
      <c r="K24" s="45"/>
      <c r="L24" s="45"/>
      <c r="M24" s="10"/>
      <c r="N24" s="10"/>
      <c r="O24" s="10"/>
      <c r="P24" s="10"/>
    </row>
    <row r="25" spans="1:25" ht="4.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25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5" ht="6" customHeight="1"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25" ht="4.5" customHeight="1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25" ht="6" customHeight="1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25" ht="6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25" ht="4.5" customHeight="1">
      <c r="B31" s="10"/>
      <c r="C31" s="10"/>
      <c r="D31" s="10"/>
      <c r="E31" s="10"/>
      <c r="F31" s="10"/>
      <c r="G31" s="10"/>
      <c r="H31" s="27"/>
      <c r="I31" s="27"/>
      <c r="J31" s="27"/>
      <c r="K31" s="27"/>
      <c r="L31" s="27"/>
      <c r="M31" s="10"/>
      <c r="N31" s="10"/>
      <c r="O31" s="10"/>
      <c r="P31" s="10"/>
    </row>
    <row r="32" spans="1:25" ht="18" customHeight="1">
      <c r="B32" s="28"/>
      <c r="C32" s="28"/>
      <c r="D32" s="28"/>
      <c r="E32" s="28"/>
      <c r="F32" s="28"/>
      <c r="G32" s="27"/>
      <c r="H32" s="27"/>
      <c r="I32" s="27"/>
      <c r="J32" s="27"/>
      <c r="K32" s="27"/>
      <c r="L32" s="27"/>
      <c r="M32" s="10"/>
      <c r="N32" s="10"/>
      <c r="O32" s="10"/>
      <c r="P32" s="10"/>
    </row>
    <row r="33" spans="2:16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</row>
    <row r="34" spans="2:16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</row>
    <row r="35" spans="2:16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Vorberechnung</vt:lpstr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2024-09-18T12:02:00Z</cp:lastPrinted>
  <dcterms:created xsi:type="dcterms:W3CDTF">2010-08-25T11:28:54Z</dcterms:created>
  <dcterms:modified xsi:type="dcterms:W3CDTF">2024-09-18T12:12:21Z</dcterms:modified>
</cp:coreProperties>
</file>