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3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12_UMWELT-WIRTSCHAFT\12-8_Industrie\12-8-2_Energieverbrauch\"/>
    </mc:Choice>
  </mc:AlternateContent>
  <xr:revisionPtr revIDLastSave="0" documentId="13_ncr:1_{92B11725-2606-478C-9889-AC2BC2FE5C5D}" xr6:coauthVersionLast="36" xr6:coauthVersionMax="36" xr10:uidLastSave="{00000000-0000-0000-0000-000000000000}"/>
  <bookViews>
    <workbookView xWindow="-15" yWindow="45" windowWidth="23640" windowHeight="9480" tabRatio="528" firstSheet="1" activeTab="6" xr2:uid="{00000000-000D-0000-FFFF-FFFF00000000}"/>
  </bookViews>
  <sheets>
    <sheet name="Vorberechnung alt" sheetId="11" state="hidden" r:id="rId1"/>
    <sheet name="3.2.1 aus FS18, R 1.4" sheetId="13" r:id="rId2"/>
    <sheet name="3.1" sheetId="14" r:id="rId3"/>
    <sheet name="PEI" sheetId="12" r:id="rId4"/>
    <sheet name="Vorberechnung neu" sheetId="15" r:id="rId5"/>
    <sheet name="Daten" sheetId="8" r:id="rId6"/>
    <sheet name="Diagramm" sheetId="9" r:id="rId7"/>
  </sheets>
  <definedNames>
    <definedName name="area" localSheetId="6">Diagramm!$B$1:$N$23</definedName>
    <definedName name="Beschriftung" localSheetId="6">OFFSET(Daten!#REF!,0,0,COUNTA(Daten!#REF!),-1)</definedName>
    <definedName name="Beschriftung" localSheetId="4">OFFSET(#REF!,0,0,COUNTA(#REF!),-1)</definedName>
    <definedName name="Beschriftung">OFFSET(#REF!,0,0,COUNTA(#REF!),-1)</definedName>
    <definedName name="Daten01" localSheetId="4">OFFSET(#REF!,0,0,COUNTA(#REF!),-1)</definedName>
    <definedName name="Daten01">OFFSET(#REF!,0,0,COUNTA(#REF!),-1)</definedName>
    <definedName name="Daten02" localSheetId="6">OFFSET(Daten!#REF!,0,0,COUNTA(Daten!#REF!),-1)</definedName>
    <definedName name="Daten02" localSheetId="4">OFFSET(#REF!,0,0,COUNTA(#REF!),-1)</definedName>
    <definedName name="Daten02">OFFSET(#REF!,0,0,COUNTA(#REF!),-1)</definedName>
    <definedName name="Daten03" localSheetId="6">OFFSET(Daten!#REF!,0,0,COUNTA(Daten!#REF!),-1)</definedName>
    <definedName name="Daten03" localSheetId="4">OFFSET(#REF!,0,0,COUNTA(#REF!),-1)</definedName>
    <definedName name="Daten03">OFFSET(#REF!,0,0,COUNTA(#REF!),-1)</definedName>
    <definedName name="Daten04" localSheetId="6">OFFSET(Daten!#REF!,0,0,COUNTA(Daten!#REF!),-1)</definedName>
    <definedName name="Daten04" localSheetId="4">OFFSET(#REF!,0,0,COUNTA(#REF!),-1)</definedName>
    <definedName name="Daten04">OFFSET(#REF!,0,0,COUNTA(#REF!),-1)</definedName>
    <definedName name="Daten05" localSheetId="6">OFFSET(Daten!#REF!,0,0,COUNTA(Daten!#REF!),-1)</definedName>
    <definedName name="Daten05" localSheetId="4">OFFSET(#REF!,0,0,COUNTA(#REF!),-1)</definedName>
    <definedName name="Daten05">OFFSET(#REF!,0,0,COUNTA(#REF!),-1)</definedName>
    <definedName name="Daten06" localSheetId="6">OFFSET(Daten!#REF!,0,0,COUNTA(Daten!#REF!),-1)</definedName>
    <definedName name="Daten06" localSheetId="4">OFFSET(#REF!,0,0,COUNTA(#REF!),-1)</definedName>
    <definedName name="Daten06">OFFSET(#REF!,0,0,COUNTA(#REF!),-1)</definedName>
    <definedName name="Daten07" localSheetId="6">OFFSET(Daten!#REF!,0,0,COUNTA(Daten!#REF!),-1)</definedName>
    <definedName name="Daten07" localSheetId="4">OFFSET(#REF!,0,0,COUNTA(#REF!),-1)</definedName>
    <definedName name="Daten07">OFFSET(#REF!,0,0,COUNTA(#REF!),-1)</definedName>
    <definedName name="Daten08" localSheetId="6">OFFSET(Daten!#REF!,0,0,COUNTA(Daten!#REF!),-1)</definedName>
    <definedName name="Daten08" localSheetId="4">OFFSET(#REF!,0,0,COUNTA(#REF!),-1)</definedName>
    <definedName name="Daten08">OFFSET(#REF!,0,0,COUNTA(#REF!),-1)</definedName>
    <definedName name="Daten09" localSheetId="6">OFFSET(Daten!#REF!,0,0,COUNTA(Daten!#REF!),-1)</definedName>
    <definedName name="Daten09" localSheetId="4">OFFSET(#REF!,0,0,COUNTA(#REF!),-1)</definedName>
    <definedName name="Daten09">OFFSET(#REF!,0,0,COUNTA(#REF!),-1)</definedName>
    <definedName name="Daten10" localSheetId="6">OFFSET(Daten!#REF!,0,0,COUNTA(Daten!#REF!),-1)</definedName>
    <definedName name="Daten10" localSheetId="4">OFFSET(#REF!,0,0,COUNTA(#REF!),-1)</definedName>
    <definedName name="Daten10">OFFSET(#REF!,0,0,COUNTA(#REF!),-1)</definedName>
    <definedName name="Print_Area" localSheetId="1">'3.2.1 aus FS18, R 1.4'!$A$1:$AC$100</definedName>
    <definedName name="Print_Area" localSheetId="6">Diagramm!$A$1:$N$19</definedName>
    <definedName name="Print_Titles" localSheetId="1">'3.2.1 aus FS18, R 1.4'!$A:$D,'3.2.1 aus FS18, R 1.4'!$1:$5</definedName>
  </definedNames>
  <calcPr calcId="191029"/>
</workbook>
</file>

<file path=xl/calcChain.xml><?xml version="1.0" encoding="utf-8"?>
<calcChain xmlns="http://schemas.openxmlformats.org/spreadsheetml/2006/main">
  <c r="X18" i="12" l="1"/>
  <c r="S20" i="15" s="1"/>
  <c r="J29" i="15"/>
  <c r="K29" i="15"/>
  <c r="L29" i="15"/>
  <c r="M29" i="15"/>
  <c r="N29" i="15"/>
  <c r="O29" i="15"/>
  <c r="P29" i="15"/>
  <c r="Q29" i="15"/>
  <c r="R29" i="15"/>
  <c r="S29" i="15"/>
  <c r="T29" i="15"/>
  <c r="I29" i="15"/>
  <c r="J26" i="15"/>
  <c r="K26" i="15"/>
  <c r="L26" i="15"/>
  <c r="M26" i="15"/>
  <c r="N26" i="15"/>
  <c r="O26" i="15"/>
  <c r="P26" i="15"/>
  <c r="Q26" i="15"/>
  <c r="R26" i="15"/>
  <c r="S26" i="15"/>
  <c r="T26" i="15"/>
  <c r="I26" i="15"/>
  <c r="J25" i="15"/>
  <c r="K25" i="15"/>
  <c r="L25" i="15"/>
  <c r="M25" i="15"/>
  <c r="N25" i="15"/>
  <c r="O25" i="15"/>
  <c r="P25" i="15"/>
  <c r="Q25" i="15"/>
  <c r="R25" i="15"/>
  <c r="S25" i="15"/>
  <c r="T25" i="15"/>
  <c r="I25" i="15"/>
  <c r="J23" i="15"/>
  <c r="K23" i="15"/>
  <c r="L23" i="15"/>
  <c r="M23" i="15"/>
  <c r="N23" i="15"/>
  <c r="O23" i="15"/>
  <c r="P23" i="15"/>
  <c r="Q23" i="15"/>
  <c r="R23" i="15"/>
  <c r="S23" i="15"/>
  <c r="T23" i="15"/>
  <c r="I23" i="15"/>
  <c r="J20" i="15"/>
  <c r="K20" i="15"/>
  <c r="L20" i="15"/>
  <c r="M20" i="15"/>
  <c r="N20" i="15"/>
  <c r="O20" i="15"/>
  <c r="P20" i="15"/>
  <c r="Q20" i="15"/>
  <c r="R20" i="15"/>
  <c r="T20" i="15"/>
  <c r="I20" i="15"/>
  <c r="J15" i="15"/>
  <c r="K15" i="15"/>
  <c r="L15" i="15"/>
  <c r="M15" i="15"/>
  <c r="N15" i="15"/>
  <c r="O15" i="15"/>
  <c r="P15" i="15"/>
  <c r="Q15" i="15"/>
  <c r="R15" i="15"/>
  <c r="S15" i="15"/>
  <c r="T15" i="15"/>
  <c r="I15" i="15"/>
  <c r="N13" i="12"/>
  <c r="N10" i="8" l="1"/>
  <c r="Y27" i="12"/>
  <c r="N12" i="8" s="1"/>
  <c r="Y23" i="12"/>
  <c r="N14" i="8" s="1"/>
  <c r="Y24" i="12"/>
  <c r="Y21" i="12"/>
  <c r="N15" i="8" s="1"/>
  <c r="W18" i="12"/>
  <c r="Y18" i="12"/>
  <c r="N11" i="8" s="1"/>
  <c r="Y13" i="12"/>
  <c r="N13" i="8" s="1"/>
  <c r="X13" i="12"/>
  <c r="X27" i="12" l="1"/>
  <c r="X23" i="12"/>
  <c r="X24" i="12"/>
  <c r="X21" i="12"/>
  <c r="AC82" i="14"/>
  <c r="AC75" i="14"/>
  <c r="AC73" i="14"/>
  <c r="Z13" i="12"/>
  <c r="AB75" i="14" l="1"/>
  <c r="AB73" i="14"/>
  <c r="W13" i="12"/>
  <c r="W21" i="12"/>
  <c r="W23" i="12"/>
  <c r="W24" i="12"/>
  <c r="W27" i="12"/>
  <c r="U27" i="12" l="1"/>
  <c r="V27" i="12"/>
  <c r="U23" i="12"/>
  <c r="V23" i="12"/>
  <c r="U24" i="12"/>
  <c r="V24" i="12"/>
  <c r="U21" i="12"/>
  <c r="V21" i="12"/>
  <c r="U18" i="12"/>
  <c r="V18" i="12"/>
  <c r="U13" i="12"/>
  <c r="V13" i="12"/>
  <c r="T13" i="12" l="1"/>
  <c r="T18" i="12"/>
  <c r="T21" i="12"/>
  <c r="T23" i="12"/>
  <c r="T24" i="12"/>
  <c r="T27" i="12"/>
  <c r="D73" i="14"/>
  <c r="E73" i="14"/>
  <c r="F73" i="14"/>
  <c r="G73" i="14"/>
  <c r="H73" i="14"/>
  <c r="I73" i="14"/>
  <c r="J73" i="14"/>
  <c r="K73" i="14"/>
  <c r="L73" i="14"/>
  <c r="M73" i="14"/>
  <c r="N73" i="14"/>
  <c r="O73" i="14"/>
  <c r="P73" i="14"/>
  <c r="Q73" i="14"/>
  <c r="R73" i="14"/>
  <c r="S73" i="14"/>
  <c r="T73" i="14"/>
  <c r="U73" i="14"/>
  <c r="V73" i="14"/>
  <c r="X73" i="14"/>
  <c r="D75" i="14"/>
  <c r="E75" i="14"/>
  <c r="F75" i="14"/>
  <c r="G75" i="14"/>
  <c r="H75" i="14"/>
  <c r="I75" i="14"/>
  <c r="J75" i="14"/>
  <c r="K75" i="14"/>
  <c r="L75" i="14"/>
  <c r="M75" i="14"/>
  <c r="N75" i="14"/>
  <c r="O75" i="14"/>
  <c r="P75" i="14"/>
  <c r="Q75" i="14"/>
  <c r="R75" i="14"/>
  <c r="S75" i="14"/>
  <c r="T75" i="14"/>
  <c r="U75" i="14"/>
  <c r="V75" i="14"/>
  <c r="X75" i="14"/>
  <c r="D79" i="14"/>
  <c r="E79" i="14"/>
  <c r="F79" i="14"/>
  <c r="G79" i="14"/>
  <c r="X79" i="14"/>
  <c r="R18" i="12" l="1"/>
  <c r="S18" i="12"/>
  <c r="R21" i="12"/>
  <c r="S21" i="12"/>
  <c r="R23" i="12"/>
  <c r="S23" i="12"/>
  <c r="R24" i="12"/>
  <c r="S24" i="12"/>
  <c r="R27" i="12"/>
  <c r="S27" i="12"/>
  <c r="R13" i="12"/>
  <c r="S13" i="12"/>
  <c r="Q13" i="12" l="1"/>
  <c r="E13" i="12"/>
  <c r="F13" i="12"/>
  <c r="G13" i="12"/>
  <c r="H13" i="12"/>
  <c r="E18" i="12"/>
  <c r="F18" i="12"/>
  <c r="G18" i="12"/>
  <c r="H18" i="12"/>
  <c r="E21" i="12"/>
  <c r="F21" i="12"/>
  <c r="G21" i="12"/>
  <c r="H21" i="12"/>
  <c r="E23" i="12"/>
  <c r="F23" i="12"/>
  <c r="G23" i="12"/>
  <c r="H23" i="12"/>
  <c r="E24" i="12"/>
  <c r="F24" i="12"/>
  <c r="G24" i="12"/>
  <c r="H24" i="12"/>
  <c r="E27" i="12"/>
  <c r="F27" i="12"/>
  <c r="G27" i="12"/>
  <c r="H27" i="12"/>
  <c r="J24" i="12"/>
  <c r="D24" i="12"/>
  <c r="K24" i="12"/>
  <c r="L24" i="12"/>
  <c r="M24" i="12"/>
  <c r="J18" i="12"/>
  <c r="D18" i="12"/>
  <c r="K18" i="12"/>
  <c r="L18" i="12"/>
  <c r="M18" i="12"/>
  <c r="J27" i="12"/>
  <c r="D27" i="12"/>
  <c r="K27" i="12"/>
  <c r="L27" i="12"/>
  <c r="M27" i="12"/>
  <c r="J13" i="12"/>
  <c r="D13" i="12"/>
  <c r="K13" i="12"/>
  <c r="L13" i="12"/>
  <c r="M13" i="12"/>
  <c r="J23" i="12"/>
  <c r="D23" i="12"/>
  <c r="K23" i="12"/>
  <c r="L23" i="12"/>
  <c r="M23" i="12"/>
  <c r="J21" i="12"/>
  <c r="D21" i="12"/>
  <c r="K21" i="12"/>
  <c r="L21" i="12"/>
  <c r="M21" i="12"/>
  <c r="N23" i="12"/>
  <c r="O23" i="12"/>
  <c r="P23" i="12"/>
  <c r="E14" i="8" s="1"/>
  <c r="N24" i="12"/>
  <c r="O24" i="12"/>
  <c r="D10" i="8" s="1"/>
  <c r="P24" i="12"/>
  <c r="E10" i="8" s="1"/>
  <c r="O13" i="12"/>
  <c r="P13" i="12"/>
  <c r="I21" i="12"/>
  <c r="N21" i="12"/>
  <c r="C15" i="8" s="1"/>
  <c r="O21" i="12"/>
  <c r="P21" i="12"/>
  <c r="Q21" i="12"/>
  <c r="I23" i="12"/>
  <c r="Q23" i="12"/>
  <c r="I13" i="12"/>
  <c r="I27" i="12"/>
  <c r="N27" i="12"/>
  <c r="C12" i="8" s="1"/>
  <c r="O27" i="12"/>
  <c r="D12" i="8" s="1"/>
  <c r="P27" i="12"/>
  <c r="Q27" i="12"/>
  <c r="I18" i="12"/>
  <c r="N18" i="12"/>
  <c r="O18" i="12"/>
  <c r="P18" i="12"/>
  <c r="Q18" i="12"/>
  <c r="I24" i="12"/>
  <c r="Q24" i="12"/>
  <c r="F10" i="8"/>
  <c r="W15" i="11"/>
  <c r="V15" i="11"/>
  <c r="Q72" i="12"/>
  <c r="Q74" i="12" s="1"/>
  <c r="P72" i="12"/>
  <c r="P74" i="12"/>
  <c r="O72" i="12"/>
  <c r="O74" i="12" s="1"/>
  <c r="N72" i="12"/>
  <c r="N74" i="12"/>
  <c r="I72" i="12"/>
  <c r="I74" i="12" s="1"/>
  <c r="D72" i="12"/>
  <c r="D74" i="12"/>
  <c r="AQ3" i="8"/>
  <c r="M15" i="8" l="1"/>
  <c r="L15" i="8"/>
  <c r="K15" i="8"/>
  <c r="J15" i="8"/>
  <c r="I12" i="8"/>
  <c r="M12" i="8"/>
  <c r="K12" i="8"/>
  <c r="L12" i="8"/>
  <c r="J12" i="8"/>
  <c r="D15" i="8"/>
  <c r="D13" i="8"/>
  <c r="C10" i="8"/>
  <c r="M14" i="8"/>
  <c r="L14" i="8"/>
  <c r="J14" i="8"/>
  <c r="K14" i="8"/>
  <c r="I11" i="8"/>
  <c r="M11" i="8"/>
  <c r="L11" i="8"/>
  <c r="J11" i="8"/>
  <c r="K11" i="8"/>
  <c r="I13" i="8"/>
  <c r="M13" i="8"/>
  <c r="L13" i="8"/>
  <c r="K13" i="8"/>
  <c r="J13" i="8"/>
  <c r="M10" i="8"/>
  <c r="L10" i="8"/>
  <c r="K10" i="8"/>
  <c r="J10" i="8"/>
  <c r="D11" i="8"/>
  <c r="H10" i="8"/>
  <c r="I10" i="8"/>
  <c r="I14" i="8"/>
  <c r="H15" i="8"/>
  <c r="I15" i="8"/>
  <c r="G10" i="8"/>
  <c r="E11" i="8"/>
  <c r="H11" i="8"/>
  <c r="F11" i="8"/>
  <c r="F14" i="8"/>
  <c r="E13" i="8"/>
  <c r="H13" i="8"/>
  <c r="F13" i="8"/>
  <c r="H14" i="8"/>
  <c r="C14" i="8"/>
  <c r="G13" i="8"/>
  <c r="H12" i="8"/>
  <c r="C13" i="8"/>
  <c r="W16" i="11"/>
  <c r="F15" i="8"/>
  <c r="G12" i="8"/>
  <c r="G14" i="8"/>
  <c r="C11" i="8"/>
  <c r="D14" i="8"/>
  <c r="G11" i="8"/>
  <c r="E12" i="8"/>
  <c r="F12" i="8"/>
  <c r="G15" i="8"/>
  <c r="E15" i="8"/>
</calcChain>
</file>

<file path=xl/sharedStrings.xml><?xml version="1.0" encoding="utf-8"?>
<sst xmlns="http://schemas.openxmlformats.org/spreadsheetml/2006/main" count="964" uniqueCount="324">
  <si>
    <t>Quelle: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</si>
  <si>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</si>
  <si>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</si>
  <si>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</si>
  <si>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</si>
  <si>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</si>
  <si>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</si>
  <si>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</si>
  <si>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</si>
  <si>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Kokerei- und Mineralölerzeugnisse</t>
  </si>
  <si>
    <t>Hauptitel:</t>
  </si>
  <si>
    <t>Metalle</t>
  </si>
  <si>
    <t>Lfd. Nr.</t>
  </si>
  <si>
    <r>
      <t xml:space="preserve">CPA </t>
    </r>
    <r>
      <rPr>
        <vertAlign val="superscript"/>
        <sz val="10"/>
        <rFont val="MetaNormalLF-Roman"/>
        <family val="2"/>
      </rPr>
      <t>1)</t>
    </r>
  </si>
  <si>
    <t>Produktionsbereiche</t>
  </si>
  <si>
    <t>A</t>
  </si>
  <si>
    <t>Erzeugnisse der Land-, Forstwirtschaft u. Fischerei</t>
  </si>
  <si>
    <t>01</t>
  </si>
  <si>
    <t>Erzeugnisse der Landwirtschaft, Jagd u. DL</t>
  </si>
  <si>
    <t>02</t>
  </si>
  <si>
    <t>Forstwirtschaftliche Erzeugnisse u. DL</t>
  </si>
  <si>
    <t>03</t>
  </si>
  <si>
    <t>Fische, Fischerei- u. Aquakulturerzeugnisse</t>
  </si>
  <si>
    <t>B</t>
  </si>
  <si>
    <t>Bergbauerzeugnisse, Steine u. Erden</t>
  </si>
  <si>
    <t>05</t>
  </si>
  <si>
    <t>Kohle</t>
  </si>
  <si>
    <t>06</t>
  </si>
  <si>
    <t>Erdöl und Erdgas</t>
  </si>
  <si>
    <t>07-09</t>
  </si>
  <si>
    <t>Erze, Steine u. Erden, sonst. Bergbauerzeugnisse u. DL</t>
  </si>
  <si>
    <t>C</t>
  </si>
  <si>
    <t>Hergestellte Waren</t>
  </si>
  <si>
    <t>10-12</t>
  </si>
  <si>
    <t>Nahrungs- u. Futtermittel, Getränke, Tabakerzeugnisse</t>
  </si>
  <si>
    <t>13-15</t>
  </si>
  <si>
    <t>Textilien, Bekleidung, Leder u. Lederwaren</t>
  </si>
  <si>
    <t>Holz, Holz-, Kork-, Flecht- u. Korbwaren (ohne Möbel)</t>
  </si>
  <si>
    <t>Papier, Pappe u. Waren daraus</t>
  </si>
  <si>
    <t>Druckereileistungen, bespielte Ton-, Bild- u. Datenträger</t>
  </si>
  <si>
    <t>Kokerei- u. Mineralölerzeugnisse</t>
  </si>
  <si>
    <t>19.1</t>
  </si>
  <si>
    <t>Kokereierzeugnisse</t>
  </si>
  <si>
    <t>19.2</t>
  </si>
  <si>
    <t>Mineralölerzeugnisse</t>
  </si>
  <si>
    <t>Chemische Erzeugnisse</t>
  </si>
  <si>
    <t>Pharmazeutische Erzeugnisse</t>
  </si>
  <si>
    <t>Gummi- u. Kunststoffwaren</t>
  </si>
  <si>
    <t>Glas, -waren, Keramik, verarbeitete Steine u. Erden</t>
  </si>
  <si>
    <t>23.1</t>
  </si>
  <si>
    <t>Glas u. Glaswaren</t>
  </si>
  <si>
    <t>23.2-9</t>
  </si>
  <si>
    <t>Keramik, verarbeitete Steine u. Erden</t>
  </si>
  <si>
    <t>24.1-3</t>
  </si>
  <si>
    <t>Roheisen, Stahl, Erzeugn. der ersten Bearb. von Eisen u. Stahl</t>
  </si>
  <si>
    <t>24.4</t>
  </si>
  <si>
    <t>NE-Metalle u. Halbzeug daraus</t>
  </si>
  <si>
    <t>24.5</t>
  </si>
  <si>
    <t>Gießereierzeugnisse</t>
  </si>
  <si>
    <t>Metallerzeugnisse</t>
  </si>
  <si>
    <t>DV-geräte, elektronische u. optische Erzeugnisse</t>
  </si>
  <si>
    <t>Elektrische Ausrüstungen</t>
  </si>
  <si>
    <t>Maschinen</t>
  </si>
  <si>
    <t>Kraftwagen u. Kraftwagenteile</t>
  </si>
  <si>
    <t>Sonstige Fahrzeuge</t>
  </si>
  <si>
    <t>31-32</t>
  </si>
  <si>
    <t>Möbel u. Waren a.n.g.</t>
  </si>
  <si>
    <t>Rep., Instandh. u. Installation v. Maschinen u. Ausrüstungen</t>
  </si>
  <si>
    <t>D (35)</t>
  </si>
  <si>
    <t>Energie u. DL der Energieversorgung</t>
  </si>
  <si>
    <t>35.1/.3</t>
  </si>
  <si>
    <t>35.2</t>
  </si>
  <si>
    <t>Industriell erzeugte Gase; DL der Gasversorgung</t>
  </si>
  <si>
    <t>E</t>
  </si>
  <si>
    <t>Wasser, DL der Wasserversorgung u. Entsorgung</t>
  </si>
  <si>
    <t>Wasser, DL der Wasserversorgung</t>
  </si>
  <si>
    <t>37-39</t>
  </si>
  <si>
    <t>DL der Abwasser-, Abfallentsorgung u. Rückgewinnung</t>
  </si>
  <si>
    <t>DL der Abwasserentsorgung</t>
  </si>
  <si>
    <t>38-39</t>
  </si>
  <si>
    <t>DL der Abfallentsorgung, Rückgewinnung, sonstigen Entsorgung</t>
  </si>
  <si>
    <t>F</t>
  </si>
  <si>
    <t>Bauarbeiten</t>
  </si>
  <si>
    <t>41-42</t>
  </si>
  <si>
    <t>Hoch- u. Tiefbauarbeiten</t>
  </si>
  <si>
    <t>Vorb. Baustellen-, Bauinstallations- u. sonstige Ausbauarbeiten</t>
  </si>
  <si>
    <t>G</t>
  </si>
  <si>
    <t>Handelsleistungen, Instandhaltung- u. Reparaturarbeiten an Kfz</t>
  </si>
  <si>
    <t>Handelsleistungen mit Kfz, Instandhaltung u. Reparatur an Kfz</t>
  </si>
  <si>
    <t>Großhandelsleistungen (ohne Handelsleistungen mit Kfz)</t>
  </si>
  <si>
    <t>Einzelhandelsleistungen (ohne Handelsleistungen mit Kfz)</t>
  </si>
  <si>
    <t>H</t>
  </si>
  <si>
    <t>Verkehrs- u. Lagereileistungen</t>
  </si>
  <si>
    <t>49.1-2</t>
  </si>
  <si>
    <t>Eisenbahnleistungen (ohne Personennahverkehr)</t>
  </si>
  <si>
    <t>49.3-5</t>
  </si>
  <si>
    <t>Sonst. Landverkehrs- u. Transportleistungen in Rohrfernleitungen</t>
  </si>
  <si>
    <t>Schifffahrtsleistungen</t>
  </si>
  <si>
    <t>Luftfahrtsleistungen</t>
  </si>
  <si>
    <t>Lagereileistungen, sonst. DL für den Verkehr</t>
  </si>
  <si>
    <t>Post-, Kurier- u. Expressdienstleistungen</t>
  </si>
  <si>
    <t>I</t>
  </si>
  <si>
    <t>Beherbergungs- und Gastronomiedienstleistungen</t>
  </si>
  <si>
    <t>J</t>
  </si>
  <si>
    <t>Informations- u. Kommunikationsdienstleistungen</t>
  </si>
  <si>
    <t>K</t>
  </si>
  <si>
    <t>Finanz- u. Versicherungsdienstleistungen</t>
  </si>
  <si>
    <t>L</t>
  </si>
  <si>
    <t>DL des Grundstücks- u. Wohnungswesen</t>
  </si>
  <si>
    <t>M</t>
  </si>
  <si>
    <t>Freiberufliche, wissenschaftliche u. technische Dienstleistungen</t>
  </si>
  <si>
    <t>N</t>
  </si>
  <si>
    <t>Sonst. wirtschaftliche Dienstleistungen</t>
  </si>
  <si>
    <t>O</t>
  </si>
  <si>
    <t>DL der öffentl. Verwaltung, Verteidigung, Sozialversicherung</t>
  </si>
  <si>
    <t>P</t>
  </si>
  <si>
    <t>Erziehungs- u. Unterrichtsdienstleistungen</t>
  </si>
  <si>
    <t>Q</t>
  </si>
  <si>
    <t>DL des Gesundheits- u. Sozialwesens</t>
  </si>
  <si>
    <t>R-T</t>
  </si>
  <si>
    <t>Sonst. Dienstleistungen</t>
  </si>
  <si>
    <t>Alle Produktionsbereiche</t>
  </si>
  <si>
    <t>_____</t>
  </si>
  <si>
    <t>1) Bereichsabgrenzung vergleichbar mit der Statistischen Güterklassifikation in Verbindung mit den Wirtschaftszweigen in der Europäischen Gemeinschaft (Ausgabe 2008).</t>
  </si>
  <si>
    <t xml:space="preserve">   Die Energieintensität der Energiebereiche wurde abweichend unter Bezugnahme auf den phyischen Energieausstoß (Energiegewinnung bzw. Umwandlungsausstoß in Joule) ermittelt.</t>
  </si>
  <si>
    <t>*) Verteilung der Umwandlungsverluste und des Eigenverbrauchs der Kraftwerke auf den Endverbraucher.</t>
  </si>
  <si>
    <t>.</t>
  </si>
  <si>
    <t>Elektrischer Strom, DL der Elektrizitäts-, Wärme- u. Kälteversorgung</t>
  </si>
  <si>
    <t xml:space="preserve">Produktionsbereiche </t>
  </si>
  <si>
    <t>Energieverbrauch je Bruttowertschöpfung, preisbereinigt (2000 = 100)</t>
  </si>
  <si>
    <r>
      <t xml:space="preserve">Tabelle 3.3.2: Primärenergieintensität im Inland - Kraftwerksverluste und Eigenverbrauch beim Verbraucher </t>
    </r>
    <r>
      <rPr>
        <b/>
        <vertAlign val="superscript"/>
        <sz val="14"/>
        <rFont val="MetaNormalLF-Roman"/>
        <family val="2"/>
      </rPr>
      <t>*)</t>
    </r>
  </si>
  <si>
    <t>Nahrungs- und Futtermittel, Getränke, Tabakerzeugnisse</t>
  </si>
  <si>
    <t>Gummi- und Kunststoffwaren</t>
  </si>
  <si>
    <t>Primärenergieintensität ausgewählter Sektoren des verarbeitenden Gewerbes</t>
  </si>
  <si>
    <t>Glas, Glaswaren, Keramik, verarbeitete Steine und Erden</t>
  </si>
  <si>
    <t>Bruttoinlandsprodukt</t>
  </si>
  <si>
    <t>Gütersubventionen</t>
  </si>
  <si>
    <t>Gütersteuern</t>
  </si>
  <si>
    <t>Alle Wirtschaftsbereiche</t>
  </si>
  <si>
    <t>A bis T</t>
  </si>
  <si>
    <t xml:space="preserve">  Häusliche Dienste</t>
  </si>
  <si>
    <t>T</t>
  </si>
  <si>
    <t xml:space="preserve">    Sonstige überwiegend persönl. Dienstleister</t>
  </si>
  <si>
    <t>96</t>
  </si>
  <si>
    <t xml:space="preserve">    Rep. v. DV-Geräten u. Gebrauchsgütern</t>
  </si>
  <si>
    <t>95</t>
  </si>
  <si>
    <t xml:space="preserve">    Interessenvertretungen, religiöse Vereinigungen</t>
  </si>
  <si>
    <t>94</t>
  </si>
  <si>
    <t xml:space="preserve">  Sonstige Dienstleister a.n.g.</t>
  </si>
  <si>
    <t>S</t>
  </si>
  <si>
    <t xml:space="preserve">    Sport, Unterhaltung und Erholung</t>
  </si>
  <si>
    <t xml:space="preserve">    Kunst und Kultur, Glücksspiel</t>
  </si>
  <si>
    <t>90-92</t>
  </si>
  <si>
    <t xml:space="preserve">  Kunst, Unterhaltung und Erholung</t>
  </si>
  <si>
    <t>R</t>
  </si>
  <si>
    <t>Sonstige Dienstleister</t>
  </si>
  <si>
    <t>R bis T</t>
  </si>
  <si>
    <t xml:space="preserve">    Heime und Sozialwesen</t>
  </si>
  <si>
    <t>QB</t>
  </si>
  <si>
    <t xml:space="preserve">    Gesundheitswesen</t>
  </si>
  <si>
    <t>QA</t>
  </si>
  <si>
    <t xml:space="preserve">  Gesundheits- und Sozialwesen</t>
  </si>
  <si>
    <t xml:space="preserve">  Erziehung und Unterricht</t>
  </si>
  <si>
    <t xml:space="preserve">  Öff. Verwaltung, Verteidigung; Sozialversicherung</t>
  </si>
  <si>
    <t>Öffentliche Dienstleister, Erziehung, Gesundheit</t>
  </si>
  <si>
    <t>O bis Q</t>
  </si>
  <si>
    <t xml:space="preserve">    Unternehmensdienstleister a.n.g.</t>
  </si>
  <si>
    <t>80-82</t>
  </si>
  <si>
    <t xml:space="preserve">    Reisebüros und -veranstalter</t>
  </si>
  <si>
    <t>79</t>
  </si>
  <si>
    <t xml:space="preserve">    Vermittlung und Überlassung von Arbeitskräften</t>
  </si>
  <si>
    <t xml:space="preserve">    Vermietung von beweglichen Sachen</t>
  </si>
  <si>
    <t xml:space="preserve">  Sonstige Unternehmensdienstleister</t>
  </si>
  <si>
    <t xml:space="preserve">      Freiberufl., wiss., techn. DL a.n.g., Veterinärwesen</t>
  </si>
  <si>
    <t>74-75</t>
  </si>
  <si>
    <t xml:space="preserve">      Werbung und Marktforschung</t>
  </si>
  <si>
    <t>73</t>
  </si>
  <si>
    <t xml:space="preserve">    Sonstige freiberufl., wissenschaftl., techn. Dienstleister</t>
  </si>
  <si>
    <t>MC</t>
  </si>
  <si>
    <t xml:space="preserve">    Forschung und Entwicklung</t>
  </si>
  <si>
    <t>MB</t>
  </si>
  <si>
    <t xml:space="preserve">      Architektur- u. Ing.büros; techn. Untersuchung</t>
  </si>
  <si>
    <t>71</t>
  </si>
  <si>
    <t xml:space="preserve">      Rechts- u. Steuerberatung, Unternehmensberatung</t>
  </si>
  <si>
    <t>69-70</t>
  </si>
  <si>
    <t xml:space="preserve">    Freiberufliche u. techn. Dienstleister</t>
  </si>
  <si>
    <t>MA</t>
  </si>
  <si>
    <t xml:space="preserve">  Freiberufl., wissenschaftl. u. techn. Dienstleister</t>
  </si>
  <si>
    <t>Unternehmensdienstleister</t>
  </si>
  <si>
    <t>M bis N</t>
  </si>
  <si>
    <t>Grundstücks- und Wohnungswesen</t>
  </si>
  <si>
    <t xml:space="preserve">  Mit Finanz- und Versicherungsdienstl. verb. Tätigkeiten</t>
  </si>
  <si>
    <t>66</t>
  </si>
  <si>
    <t xml:space="preserve">  Versicherungen und Pensionskassen</t>
  </si>
  <si>
    <t>65</t>
  </si>
  <si>
    <t xml:space="preserve">  Finanzdienstleister</t>
  </si>
  <si>
    <t>64</t>
  </si>
  <si>
    <t>Finanz- und Versicherungsdienstleister</t>
  </si>
  <si>
    <t xml:space="preserve">  IT- und Informationsdienstleister</t>
  </si>
  <si>
    <t>JC</t>
  </si>
  <si>
    <t xml:space="preserve">  Telekommunikation</t>
  </si>
  <si>
    <t>JB</t>
  </si>
  <si>
    <t xml:space="preserve">    Audiovisuelle Medien und Rundfunk</t>
  </si>
  <si>
    <t>59-60</t>
  </si>
  <si>
    <t xml:space="preserve">    Verlagswesen</t>
  </si>
  <si>
    <t>58</t>
  </si>
  <si>
    <t xml:space="preserve">  Verlagswesen, audiovisuelle Medien u. Rundfunk</t>
  </si>
  <si>
    <t>JA</t>
  </si>
  <si>
    <t>Information und Kommunikation</t>
  </si>
  <si>
    <t xml:space="preserve">  Gastgewerbe</t>
  </si>
  <si>
    <t xml:space="preserve">    Post-, Kurier- und Expressdienste</t>
  </si>
  <si>
    <t>53</t>
  </si>
  <si>
    <t xml:space="preserve">    Lagerei, sonst. Dienstleister f.d. Verkehr</t>
  </si>
  <si>
    <t>52</t>
  </si>
  <si>
    <t xml:space="preserve">    Luftfahrt</t>
  </si>
  <si>
    <t>51</t>
  </si>
  <si>
    <t xml:space="preserve">    Schifffahrt</t>
  </si>
  <si>
    <t>50</t>
  </si>
  <si>
    <t xml:space="preserve">    Landverkehr u. Transport in Rohrfernleitungen</t>
  </si>
  <si>
    <t>49</t>
  </si>
  <si>
    <t xml:space="preserve">  Verkehr und Lagerei</t>
  </si>
  <si>
    <t xml:space="preserve">    Einzelhandel (oh. Handel mit Kfz)</t>
  </si>
  <si>
    <t>47</t>
  </si>
  <si>
    <t xml:space="preserve">    Großhandel (oh. Handel mit Kfz)</t>
  </si>
  <si>
    <t>46</t>
  </si>
  <si>
    <t xml:space="preserve">    Kfz-Handel; Instandhaltung u. Rep. v. Kfz</t>
  </si>
  <si>
    <t>45</t>
  </si>
  <si>
    <t xml:space="preserve">  Handel; Instandh. u. Rep. v. Kfz</t>
  </si>
  <si>
    <t>Handel, Verkehr, Gastgewerbe</t>
  </si>
  <si>
    <t>G bis I</t>
  </si>
  <si>
    <t>Dienstleistungsbereiche</t>
  </si>
  <si>
    <t>G bis T</t>
  </si>
  <si>
    <t>Baugewerbe</t>
  </si>
  <si>
    <t xml:space="preserve">    Abwasser-, Abfallentsorgung; Rückgewinnung</t>
  </si>
  <si>
    <t xml:space="preserve">    Wasserversorgung</t>
  </si>
  <si>
    <t>36</t>
  </si>
  <si>
    <t xml:space="preserve">  Wasserversorgung, Entsorgung u.Ä.</t>
  </si>
  <si>
    <t xml:space="preserve">  Energieversorgung</t>
  </si>
  <si>
    <t>D</t>
  </si>
  <si>
    <t xml:space="preserve">      Rep. u. Installation v. Maschinen u. Ausrüstungen</t>
  </si>
  <si>
    <t xml:space="preserve">      H.v. Möbeln u. sonstigen Waren</t>
  </si>
  <si>
    <t xml:space="preserve">    H.v. Möbeln u. sonst. Waren; Rep. u. Inst. v. Maschinen</t>
  </si>
  <si>
    <t>CM</t>
  </si>
  <si>
    <t xml:space="preserve">      Sonstiger Fahrzeugbau</t>
  </si>
  <si>
    <t>30</t>
  </si>
  <si>
    <t xml:space="preserve">      H.v. Kraftwagen und Kraftwagenteilen</t>
  </si>
  <si>
    <t>29</t>
  </si>
  <si>
    <t xml:space="preserve">    Fahrzeugbau</t>
  </si>
  <si>
    <t>CL</t>
  </si>
  <si>
    <t xml:space="preserve">    Maschinenbau</t>
  </si>
  <si>
    <t>CK</t>
  </si>
  <si>
    <t xml:space="preserve">    H.v. elektrischen Ausrüstungen</t>
  </si>
  <si>
    <t>CJ</t>
  </si>
  <si>
    <t xml:space="preserve">    H.v. DV-Geräten, elektron. u. optischen Erzeugnissen</t>
  </si>
  <si>
    <t>CI</t>
  </si>
  <si>
    <t xml:space="preserve">      H.v. Metallerzeugnissen</t>
  </si>
  <si>
    <t xml:space="preserve">      Metallerzeugung und -bearbeitung</t>
  </si>
  <si>
    <t xml:space="preserve">    Metallerzg. u. -bearb., H.v. Metallerzeugnissen</t>
  </si>
  <si>
    <t>CH</t>
  </si>
  <si>
    <t xml:space="preserve">      H.v. Glas, -waren, Keramik, Verarb. v. Steinen u. Erden</t>
  </si>
  <si>
    <t>23</t>
  </si>
  <si>
    <t xml:space="preserve">      H.v. Gummi- und Kunststoffwaren</t>
  </si>
  <si>
    <t>22</t>
  </si>
  <si>
    <t xml:space="preserve">    H.v. Gummi-, Kunststoff-, Glaswaren, Keramik u.Ä.</t>
  </si>
  <si>
    <t>CG</t>
  </si>
  <si>
    <t xml:space="preserve">    H.v. pharmazeutischen Erzeugnissen</t>
  </si>
  <si>
    <t>CF</t>
  </si>
  <si>
    <t xml:space="preserve">    H.v. chemischen Erzeugnissen</t>
  </si>
  <si>
    <t>CE</t>
  </si>
  <si>
    <t xml:space="preserve">    Kokerei und Mineralölverarbeitung</t>
  </si>
  <si>
    <t>CD</t>
  </si>
  <si>
    <t xml:space="preserve">      H.v. Druckerzgn., Vervielfält. v. Ton-,Bild-,Datenträgern</t>
  </si>
  <si>
    <t>18</t>
  </si>
  <si>
    <t xml:space="preserve">      H.v. Papier, Pappe und Waren daraus</t>
  </si>
  <si>
    <t>17</t>
  </si>
  <si>
    <t xml:space="preserve">      H.v. Holz-, Flecht-, Korb- u. Korkwaren (oh. Möbel)</t>
  </si>
  <si>
    <t>16</t>
  </si>
  <si>
    <t xml:space="preserve">    H.v. Holzwaren, Papier u. Druckerzeugnissen</t>
  </si>
  <si>
    <t>CC</t>
  </si>
  <si>
    <t xml:space="preserve">    H.v. Textilien, Bekleidung, Lederwaren u. Schuhen</t>
  </si>
  <si>
    <t>CB</t>
  </si>
  <si>
    <t xml:space="preserve">    H.v. Nahrungsmitteln u. Getränken, Tabakverarb.</t>
  </si>
  <si>
    <t>CA</t>
  </si>
  <si>
    <t xml:space="preserve">  Verarbeitendes Gewerbe</t>
  </si>
  <si>
    <t xml:space="preserve">  Bergbau und Gewinnung von Steinen und Erden</t>
  </si>
  <si>
    <t>Produzierendes Gewerbe ohne Baugewerbe</t>
  </si>
  <si>
    <t>B bis E</t>
  </si>
  <si>
    <t>Produzierendes Gewerbe</t>
  </si>
  <si>
    <t>B bis F</t>
  </si>
  <si>
    <t xml:space="preserve">  Fischerei</t>
  </si>
  <si>
    <t xml:space="preserve">  Forstwirtschaft</t>
  </si>
  <si>
    <t xml:space="preserve">  Landwirtschaft</t>
  </si>
  <si>
    <t>Land- und Forstwirtschaft, Fischerei</t>
  </si>
  <si>
    <t>Wirtschaftsgliederung</t>
  </si>
  <si>
    <t>WZ2008</t>
  </si>
  <si>
    <t>=</t>
  </si>
  <si>
    <t>–</t>
  </si>
  <si>
    <t>+</t>
  </si>
  <si>
    <t xml:space="preserve"> </t>
  </si>
  <si>
    <t>Mrd. EUR</t>
  </si>
  <si>
    <t>3.2.1 Bruttowertschöpfung in jeweiligen Preisen</t>
  </si>
  <si>
    <t>3.2 Tabellen für Wirtschaftsbereiche</t>
  </si>
  <si>
    <t>5) Primärenergieverbrauch im Inland der Energiebilanz.</t>
  </si>
  <si>
    <t>4) Fackel- und Leitungsverluste werden nicht dem Verbraucher zugeordnet.</t>
  </si>
  <si>
    <t xml:space="preserve">3) Differenz zwischen aufkommensseitiger und verwendungsseitiger Berechnung. </t>
  </si>
  <si>
    <t>2) Bunkerungen gebietsansässiger Einheiten in der übrigen Welt abzüglich Bunkerungen gebietsfremder Einheiten.</t>
  </si>
  <si>
    <t>____</t>
  </si>
  <si>
    <r>
      <t xml:space="preserve">Alle Produktionsbereiche u. private Haushalte (Territorial-Konzept) </t>
    </r>
    <r>
      <rPr>
        <b/>
        <vertAlign val="superscript"/>
        <sz val="9"/>
        <rFont val="MetaNormalLF-Roman"/>
        <family val="2"/>
      </rPr>
      <t>5)</t>
    </r>
    <r>
      <rPr>
        <b/>
        <sz val="9"/>
        <rFont val="MetaNormalLF-Roman"/>
        <family val="2"/>
      </rPr>
      <t>…..……...</t>
    </r>
  </si>
  <si>
    <r>
      <t xml:space="preserve">Fackel- u. Leitungsverluste </t>
    </r>
    <r>
      <rPr>
        <vertAlign val="superscript"/>
        <sz val="9"/>
        <rFont val="MetaNormalLF-Roman"/>
        <family val="2"/>
      </rPr>
      <t>4)</t>
    </r>
  </si>
  <si>
    <r>
      <t>Statistische Differenz</t>
    </r>
    <r>
      <rPr>
        <vertAlign val="superscript"/>
        <sz val="9"/>
        <rFont val="MetaNormalLF-Roman"/>
        <family val="2"/>
      </rPr>
      <t xml:space="preserve"> 3)</t>
    </r>
  </si>
  <si>
    <r>
      <t xml:space="preserve">Bunkerungssaldo </t>
    </r>
    <r>
      <rPr>
        <vertAlign val="superscript"/>
        <sz val="9"/>
        <rFont val="MetaNormalLF-Roman"/>
        <family val="2"/>
      </rPr>
      <t>2)</t>
    </r>
  </si>
  <si>
    <t>Alle Produktionsbereiche u. private Haushalte (Inländerkonzept).............</t>
  </si>
  <si>
    <t>Private Haushalte (Inländerverbrauch)</t>
  </si>
  <si>
    <t>Produktionsbereiche u. private Haushalte</t>
  </si>
  <si>
    <t>lfd. Nr.</t>
  </si>
  <si>
    <t>Terajoule</t>
  </si>
  <si>
    <r>
      <t xml:space="preserve">Tabelle: Primärenergieintensität im Inland - Kraftwerksverluste und Eigenverbrauch beim Verbraucher </t>
    </r>
    <r>
      <rPr>
        <b/>
        <vertAlign val="superscript"/>
        <sz val="14"/>
        <rFont val="MetaNormalLF-Roman"/>
        <family val="2"/>
      </rPr>
      <t>*)</t>
    </r>
  </si>
  <si>
    <t>ohne indizierung</t>
  </si>
  <si>
    <r>
      <t>Tabelle 3.1: Primärenergieverbrauch im Inland - Kraftwerksverluste und Eigenverbrauch beim Verbraucher</t>
    </r>
    <r>
      <rPr>
        <b/>
        <vertAlign val="superscript"/>
        <sz val="14"/>
        <rFont val="MetaNormalLF-Roman"/>
        <family val="2"/>
      </rPr>
      <t>*)</t>
    </r>
  </si>
  <si>
    <t>…</t>
  </si>
  <si>
    <t>NEU: Statistischer Bericht: Volkswirtschaftliche Gesamtrechnungen, Tabelle: 81000-069</t>
  </si>
  <si>
    <t>Statistisches Bundesamt 2024, Statistischer Bericht: Umweltökonomische Gesamtrechnungen. Energiegesamtrechnung. Berichtszeitraum 2010-2022. Tab. 85121-06, Wiesbaden, Statistischer Bericht: Volkswirtschaftliche Gesamtrechnungen, Tabelle: 81000-069</t>
  </si>
  <si>
    <t>Energieverbrauch je Bruttowertschöpfung, preisbereinigt (2010 = 100)</t>
  </si>
  <si>
    <t>Index 2010=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</si>
</sst>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8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164" formatCode="&quot;Quelle:&quot;\ @"/>
    <numFmt numFmtId="165" formatCode="0.0"/>
    <numFmt numFmtId="166" formatCode="0.0\ %"/>
    <numFmt numFmtId="167" formatCode="@*."/>
    <numFmt numFmtId="168" formatCode="###\ ##0.0;[Red]\-###\ ##0.0;\-"/>
    <numFmt numFmtId="169" formatCode="###\ ###\ ##0;[Red]\-###\ ###\ ##0;\-"/>
    <numFmt numFmtId="170" formatCode="@*.\."/>
    <numFmt numFmtId="171" formatCode="_(* #,##0_);_(* \(#,##0\);_(* &quot;-&quot;_);_(@_)"/>
    <numFmt numFmtId="172" formatCode="_(&quot;$&quot;* #,##0_);_(&quot;$&quot;* \(#,##0\);_(&quot;$&quot;* &quot;-&quot;_);_(@_)"/>
    <numFmt numFmtId="173" formatCode="###\ ##0.0\ \ \ ;[Red]\-###\ ##0.0\ \ \ ;\-\ \ \ "/>
    <numFmt numFmtId="174" formatCode="@*.\ "/>
    <numFmt numFmtId="175" formatCode="#\ ##0.00;\–#\ ##0.00;\–"/>
    <numFmt numFmtId="176" formatCode="@\ *."/>
    <numFmt numFmtId="177" formatCode="0&quot;  &quot;"/>
    <numFmt numFmtId="178" formatCode="0.0;\–\ 0.0"/>
    <numFmt numFmtId="179" formatCode="@\ *.\ "/>
    <numFmt numFmtId="180" formatCode="#\ ##0.000;\–#\ ##0.000;\–"/>
    <numFmt numFmtId="181" formatCode="#\ ###\ ##0"/>
    <numFmt numFmtId="182" formatCode="###\ ###\ ##0\ \ \ ;[Red]\-###\ ###\ ##0\ \ \ ;\-\ \ \ "/>
    <numFmt numFmtId="183" formatCode="\ \ \ \ \ \ \ \ \ \ @\ *."/>
    <numFmt numFmtId="184" formatCode="\ \ \ \ \ \ \ \ \ \ \ \ @\ *."/>
    <numFmt numFmtId="185" formatCode="\ \ \ \ \ \ \ \ \ \ \ \ @"/>
    <numFmt numFmtId="186" formatCode="\ \ \ \ \ \ \ \ \ \ \ \ \ @\ *."/>
    <numFmt numFmtId="187" formatCode="\ @\ *."/>
    <numFmt numFmtId="188" formatCode="\ @"/>
    <numFmt numFmtId="189" formatCode="\ \ @\ *."/>
    <numFmt numFmtId="190" formatCode="\ \ @"/>
    <numFmt numFmtId="191" formatCode="\ \ \ @\ *."/>
    <numFmt numFmtId="192" formatCode="\ \ \ @"/>
    <numFmt numFmtId="193" formatCode="\ \ \ \ @\ *."/>
    <numFmt numFmtId="194" formatCode="\ \ \ \ @"/>
    <numFmt numFmtId="195" formatCode="\ \ \ \ \ \ @\ *."/>
    <numFmt numFmtId="196" formatCode="\ \ \ \ \ \ @"/>
    <numFmt numFmtId="197" formatCode="\ \ \ \ \ \ \ @\ *."/>
    <numFmt numFmtId="198" formatCode="\ \ \ \ \ \ \ \ \ @\ *."/>
    <numFmt numFmtId="199" formatCode="\ \ \ \ \ \ \ \ \ @"/>
    <numFmt numFmtId="200" formatCode="_-* #,##0.00\ _D_M_-;\-* #,##0.00\ _D_M_-;_-* &quot;-&quot;??\ _D_M_-;_-@_-"/>
    <numFmt numFmtId="201" formatCode="\ #\ ###\ ##0.000\ \ ;\ \–###\ ##0.000\ \ ;\ * \–\ \ ;\ * @\ \ "/>
    <numFmt numFmtId="202" formatCode="\ ##\ ###\ ##0.0\ \ ;\ \–#\ ###\ ##0.0\ \ ;\ * \–\ \ ;\ * @\ \ "/>
    <numFmt numFmtId="203" formatCode="\ #\ ###\ ###\ ##0\ \ ;\ \–###\ ###\ ##0\ \ ;\ * \–\ \ ;\ * @\ \ "/>
    <numFmt numFmtId="204" formatCode="\ #\ ###\ ##0.00\ \ ;\ \–###\ ##0.00\ \ ;\ * \–\ \ ;\ * @\ \ "/>
    <numFmt numFmtId="205" formatCode="\ ####0.0\ \ ;\ * \–####0.0\ \ ;\ * \X\ \ ;\ * @\ \ "/>
    <numFmt numFmtId="206" formatCode="\ ##0\ \ ;\ * \x\ \ ;\ * @\ \ "/>
    <numFmt numFmtId="207" formatCode="\ ??0.0\ \ ;\ * \–??0.0\ \ ;\ * \–\ \ ;\ * @\ \ "/>
    <numFmt numFmtId="208" formatCode="_-* #,##0.00\ &quot;DM&quot;_-;\-* #,##0.00\ &quot;DM&quot;_-;_-* &quot;-&quot;??\ &quot;DM&quot;_-;_-@_-"/>
    <numFmt numFmtId="209" formatCode="#,##0;\-#,##0\ \ "/>
  </numFmts>
  <fonts count="7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6"/>
      <color rgb="FF080808"/>
      <name val="Meta Serif Offc Book"/>
    </font>
    <font>
      <b/>
      <sz val="9"/>
      <color rgb="FF080808"/>
      <name val="Cambria"/>
      <family val="1"/>
    </font>
    <font>
      <sz val="10"/>
      <name val="Arial"/>
      <family val="2"/>
    </font>
    <font>
      <b/>
      <sz val="14"/>
      <name val="MetaNormalLF-Roman"/>
      <family val="2"/>
    </font>
    <font>
      <b/>
      <vertAlign val="superscript"/>
      <sz val="14"/>
      <name val="MetaNormalLF-Roman"/>
      <family val="2"/>
    </font>
    <font>
      <sz val="10"/>
      <name val="MetaNormalLF-Roman"/>
      <family val="2"/>
    </font>
    <font>
      <b/>
      <sz val="8"/>
      <name val="MetaNormalLF-Roman"/>
      <family val="2"/>
    </font>
    <font>
      <sz val="12"/>
      <name val="MetaNormalLF-Roman"/>
      <family val="2"/>
    </font>
    <font>
      <sz val="8"/>
      <name val="MetaNormalLF-Roman"/>
      <family val="2"/>
    </font>
    <font>
      <vertAlign val="superscript"/>
      <sz val="10"/>
      <name val="MetaNormalLF-Roman"/>
      <family val="2"/>
    </font>
    <font>
      <sz val="9"/>
      <name val="MetaNormalLF-Roman"/>
      <family val="2"/>
    </font>
    <font>
      <b/>
      <sz val="9"/>
      <color rgb="FFFF0000"/>
      <name val="MetaNormalLF-Roman"/>
    </font>
    <font>
      <b/>
      <sz val="9"/>
      <name val="MetaNormalLF-Roman"/>
      <family val="2"/>
    </font>
    <font>
      <i/>
      <sz val="9"/>
      <name val="MetaNormalLF-Roman"/>
      <family val="2"/>
    </font>
    <font>
      <b/>
      <i/>
      <sz val="9"/>
      <name val="MetaNormalLF-Roman"/>
      <family val="2"/>
    </font>
    <font>
      <b/>
      <i/>
      <sz val="9"/>
      <color rgb="FFFF0000"/>
      <name val="MetaNormalLF-Roman"/>
    </font>
    <font>
      <b/>
      <sz val="8"/>
      <color indexed="10"/>
      <name val="MetaNormalLF-Roman"/>
      <family val="2"/>
    </font>
    <font>
      <sz val="10"/>
      <color indexed="10"/>
      <name val="MetaNormalLF-Roman"/>
      <family val="2"/>
    </font>
    <font>
      <b/>
      <vertAlign val="superscript"/>
      <sz val="9"/>
      <name val="MetaNormalLF-Roman"/>
      <family val="2"/>
    </font>
    <font>
      <vertAlign val="superscript"/>
      <sz val="9"/>
      <name val="MetaNormalLF-Roman"/>
      <family val="2"/>
    </font>
    <font>
      <sz val="9"/>
      <color indexed="50"/>
      <name val="MetaNormalLF-Roman"/>
      <family val="2"/>
    </font>
    <font>
      <b/>
      <sz val="10"/>
      <color indexed="10"/>
      <name val="MetaNormalLF-Roman"/>
      <family val="2"/>
    </font>
    <font>
      <sz val="14"/>
      <color indexed="10"/>
      <name val="MetaNormalLF-Roman"/>
      <family val="2"/>
    </font>
    <font>
      <b/>
      <sz val="14"/>
      <color rgb="FFFF0000"/>
      <name val="Meta Offc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9"/>
      <name val="Times New Roman"/>
      <family val="1"/>
    </font>
    <font>
      <u/>
      <sz val="7.5"/>
      <color indexed="12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b/>
      <u/>
      <sz val="8"/>
      <color indexed="12"/>
      <name val="Arial"/>
      <family val="2"/>
    </font>
    <font>
      <sz val="10"/>
      <name val="Times New Roman"/>
      <family val="1"/>
    </font>
    <font>
      <b/>
      <sz val="7"/>
      <name val="Arial"/>
      <family val="2"/>
    </font>
    <font>
      <sz val="10"/>
      <name val="Arial"/>
      <family val="2"/>
    </font>
    <font>
      <sz val="8"/>
      <color indexed="8"/>
      <name val="MetaNormalLF-Roman"/>
      <family val="2"/>
    </font>
    <font>
      <sz val="10"/>
      <color indexed="17"/>
      <name val="Univers Condensed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theme="1"/>
      </left>
      <right/>
      <top/>
      <bottom style="thin">
        <color indexed="64"/>
      </bottom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</borders>
  <cellStyleXfs count="17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9" fontId="2" fillId="0" borderId="0" applyFont="0" applyFill="0" applyBorder="0" applyAlignment="0" applyProtection="0"/>
    <xf numFmtId="0" fontId="33" fillId="0" borderId="0"/>
    <xf numFmtId="168" fontId="41" fillId="0" borderId="11" applyFill="0" applyBorder="0">
      <alignment horizontal="right" indent="1"/>
    </xf>
    <xf numFmtId="169" fontId="36" fillId="0" borderId="0">
      <alignment horizontal="right" indent="1"/>
    </xf>
    <xf numFmtId="171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176" fontId="56" fillId="0" borderId="0"/>
    <xf numFmtId="49" fontId="56" fillId="0" borderId="0"/>
    <xf numFmtId="183" fontId="56" fillId="0" borderId="0">
      <alignment horizontal="center"/>
    </xf>
    <xf numFmtId="184" fontId="56" fillId="0" borderId="0"/>
    <xf numFmtId="185" fontId="56" fillId="0" borderId="0"/>
    <xf numFmtId="186" fontId="56" fillId="0" borderId="0"/>
    <xf numFmtId="187" fontId="56" fillId="0" borderId="0"/>
    <xf numFmtId="188" fontId="57" fillId="0" borderId="0"/>
    <xf numFmtId="189" fontId="58" fillId="0" borderId="0"/>
    <xf numFmtId="190" fontId="57" fillId="0" borderId="0"/>
    <xf numFmtId="191" fontId="56" fillId="0" borderId="0"/>
    <xf numFmtId="192" fontId="56" fillId="0" borderId="0"/>
    <xf numFmtId="193" fontId="56" fillId="0" borderId="0"/>
    <xf numFmtId="194" fontId="57" fillId="0" borderId="0"/>
    <xf numFmtId="49" fontId="59" fillId="0" borderId="28" applyNumberFormat="0" applyFont="0" applyFill="0" applyBorder="0" applyProtection="0">
      <alignment horizontal="left" vertical="center" indent="5"/>
    </xf>
    <xf numFmtId="195" fontId="56" fillId="0" borderId="0">
      <alignment horizontal="center"/>
    </xf>
    <xf numFmtId="196" fontId="56" fillId="0" borderId="0">
      <alignment horizontal="center"/>
    </xf>
    <xf numFmtId="197" fontId="56" fillId="0" borderId="0">
      <alignment horizontal="center"/>
    </xf>
    <xf numFmtId="198" fontId="56" fillId="0" borderId="0">
      <alignment horizontal="center"/>
    </xf>
    <xf numFmtId="199" fontId="56" fillId="0" borderId="0">
      <alignment horizontal="center"/>
    </xf>
    <xf numFmtId="4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59" fillId="0" borderId="29">
      <alignment horizontal="left" vertical="center" wrapText="1" indent="2"/>
    </xf>
    <xf numFmtId="0" fontId="56" fillId="0" borderId="24"/>
    <xf numFmtId="176" fontId="57" fillId="0" borderId="0"/>
    <xf numFmtId="49" fontId="57" fillId="0" borderId="0"/>
    <xf numFmtId="0" fontId="2" fillId="0" borderId="0"/>
    <xf numFmtId="0" fontId="60" fillId="0" borderId="0" applyNumberFormat="0" applyFill="0" applyBorder="0" applyAlignment="0" applyProtection="0">
      <alignment vertical="top"/>
      <protection locked="0"/>
    </xf>
    <xf numFmtId="0" fontId="61" fillId="0" borderId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187" fontId="57" fillId="0" borderId="0"/>
    <xf numFmtId="187" fontId="56" fillId="0" borderId="0"/>
    <xf numFmtId="187" fontId="56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192" fontId="57" fillId="0" borderId="0"/>
    <xf numFmtId="192" fontId="56" fillId="0" borderId="0"/>
    <xf numFmtId="192" fontId="56" fillId="0" borderId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193" fontId="58" fillId="0" borderId="0"/>
    <xf numFmtId="193" fontId="56" fillId="0" borderId="0"/>
    <xf numFmtId="193" fontId="56" fillId="0" borderId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195" fontId="56" fillId="0" borderId="0"/>
    <xf numFmtId="195" fontId="56" fillId="0" borderId="0">
      <alignment horizontal="center"/>
    </xf>
    <xf numFmtId="195" fontId="56" fillId="0" borderId="0">
      <alignment horizontal="center"/>
    </xf>
    <xf numFmtId="198" fontId="56" fillId="0" borderId="0"/>
    <xf numFmtId="198" fontId="56" fillId="0" borderId="0">
      <alignment horizontal="center"/>
    </xf>
    <xf numFmtId="198" fontId="56" fillId="0" borderId="0">
      <alignment horizontal="center"/>
    </xf>
    <xf numFmtId="201" fontId="58" fillId="0" borderId="0">
      <alignment horizontal="right"/>
    </xf>
    <xf numFmtId="202" fontId="58" fillId="0" borderId="0">
      <alignment horizontal="right"/>
    </xf>
    <xf numFmtId="203" fontId="58" fillId="0" borderId="0">
      <alignment horizontal="right"/>
    </xf>
    <xf numFmtId="0" fontId="58" fillId="0" borderId="0">
      <alignment horizontal="right"/>
    </xf>
    <xf numFmtId="204" fontId="58" fillId="0" borderId="0">
      <alignment horizontal="right"/>
    </xf>
    <xf numFmtId="49" fontId="62" fillId="0" borderId="0">
      <alignment horizontal="left"/>
    </xf>
    <xf numFmtId="0" fontId="56" fillId="0" borderId="0">
      <alignment horizontal="left"/>
    </xf>
    <xf numFmtId="1" fontId="58" fillId="0" borderId="16">
      <alignment horizontal="center"/>
    </xf>
    <xf numFmtId="0" fontId="63" fillId="0" borderId="0">
      <alignment horizontal="left"/>
      <protection locked="0"/>
    </xf>
    <xf numFmtId="0" fontId="64" fillId="0" borderId="0">
      <alignment horizontal="left"/>
      <protection locked="0"/>
    </xf>
    <xf numFmtId="205" fontId="58" fillId="0" borderId="0">
      <alignment horizontal="right"/>
    </xf>
    <xf numFmtId="206" fontId="58" fillId="0" borderId="0">
      <alignment horizontal="right"/>
    </xf>
    <xf numFmtId="49" fontId="56" fillId="0" borderId="0">
      <alignment horizontal="left"/>
    </xf>
    <xf numFmtId="207" fontId="58" fillId="0" borderId="0">
      <alignment horizontal="righ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9" fontId="56" fillId="0" borderId="0">
      <alignment horizontal="left" vertical="top"/>
    </xf>
    <xf numFmtId="208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209" fontId="65" fillId="0" borderId="11"/>
    <xf numFmtId="0" fontId="66" fillId="0" borderId="0">
      <alignment horizontal="center" vertical="center"/>
    </xf>
    <xf numFmtId="0" fontId="2" fillId="0" borderId="0"/>
    <xf numFmtId="0" fontId="5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198" fontId="56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67" fillId="0" borderId="0"/>
    <xf numFmtId="44" fontId="2" fillId="0" borderId="0" applyFont="0" applyFill="0" applyBorder="0" applyAlignment="0" applyProtection="0"/>
    <xf numFmtId="0" fontId="6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72">
    <xf numFmtId="0" fontId="0" fillId="0" borderId="0" xfId="0"/>
    <xf numFmtId="0" fontId="29" fillId="25" borderId="14" xfId="42" applyFont="1" applyFill="1" applyBorder="1" applyAlignment="1">
      <alignment horizontal="right" vertical="center"/>
    </xf>
    <xf numFmtId="0" fontId="26" fillId="24" borderId="0" xfId="42" applyFont="1" applyFill="1" applyProtection="1"/>
    <xf numFmtId="0" fontId="26" fillId="24" borderId="0" xfId="42" applyFont="1" applyFill="1"/>
    <xf numFmtId="0" fontId="31" fillId="24" borderId="0" xfId="42" applyFont="1" applyFill="1" applyAlignment="1">
      <alignment horizontal="right"/>
    </xf>
    <xf numFmtId="0" fontId="29" fillId="25" borderId="15" xfId="42" applyFont="1" applyFill="1" applyBorder="1" applyAlignment="1">
      <alignment horizontal="right" vertical="center"/>
    </xf>
    <xf numFmtId="0" fontId="26" fillId="24" borderId="0" xfId="42" applyFont="1" applyFill="1" applyBorder="1" applyProtection="1"/>
    <xf numFmtId="0" fontId="27" fillId="24" borderId="0" xfId="42" applyFont="1" applyFill="1" applyBorder="1" applyAlignment="1" applyProtection="1"/>
    <xf numFmtId="0" fontId="29" fillId="25" borderId="22" xfId="42" applyFont="1" applyFill="1" applyBorder="1" applyAlignment="1">
      <alignment horizontal="left" vertical="center" wrapText="1" indent="1"/>
    </xf>
    <xf numFmtId="0" fontId="29" fillId="25" borderId="22" xfId="42" applyFont="1" applyFill="1" applyBorder="1" applyAlignment="1">
      <alignment horizontal="center" vertical="center" wrapText="1"/>
    </xf>
    <xf numFmtId="0" fontId="27" fillId="24" borderId="0" xfId="42" applyFont="1" applyFill="1" applyBorder="1" applyProtection="1">
      <protection locked="0"/>
    </xf>
    <xf numFmtId="3" fontId="28" fillId="26" borderId="21" xfId="42" applyNumberFormat="1" applyFont="1" applyFill="1" applyBorder="1" applyAlignment="1">
      <alignment horizontal="center" vertical="center" wrapText="1"/>
    </xf>
    <xf numFmtId="3" fontId="28" fillId="24" borderId="21" xfId="42" applyNumberFormat="1" applyFont="1" applyFill="1" applyBorder="1" applyAlignment="1">
      <alignment horizontal="center" vertical="center" wrapText="1"/>
    </xf>
    <xf numFmtId="0" fontId="2" fillId="0" borderId="23" xfId="42" applyFill="1" applyBorder="1"/>
    <xf numFmtId="0" fontId="2" fillId="0" borderId="24" xfId="42" applyBorder="1"/>
    <xf numFmtId="0" fontId="2" fillId="0" borderId="25" xfId="42" applyBorder="1"/>
    <xf numFmtId="0" fontId="2" fillId="0" borderId="0" xfId="42" applyBorder="1"/>
    <xf numFmtId="0" fontId="2" fillId="0" borderId="0" xfId="42"/>
    <xf numFmtId="0" fontId="2" fillId="0" borderId="11" xfId="42" applyFill="1" applyBorder="1"/>
    <xf numFmtId="0" fontId="20" fillId="0" borderId="0" xfId="42" applyFont="1" applyBorder="1" applyAlignment="1"/>
    <xf numFmtId="0" fontId="2" fillId="0" borderId="16" xfId="42" applyBorder="1"/>
    <xf numFmtId="0" fontId="2" fillId="0" borderId="11" xfId="42" applyFill="1" applyBorder="1" applyProtection="1"/>
    <xf numFmtId="0" fontId="22" fillId="0" borderId="0" xfId="42" applyFont="1" applyBorder="1" applyAlignment="1" applyProtection="1"/>
    <xf numFmtId="0" fontId="2" fillId="0" borderId="16" xfId="42" applyBorder="1" applyProtection="1"/>
    <xf numFmtId="0" fontId="2" fillId="0" borderId="0" xfId="42" applyBorder="1" applyProtection="1"/>
    <xf numFmtId="0" fontId="2" fillId="26" borderId="11" xfId="42" applyFill="1" applyBorder="1" applyProtection="1"/>
    <xf numFmtId="0" fontId="2" fillId="26" borderId="0" xfId="42" applyFill="1" applyBorder="1" applyProtection="1"/>
    <xf numFmtId="0" fontId="20" fillId="26" borderId="0" xfId="42" applyFont="1" applyFill="1" applyBorder="1" applyProtection="1"/>
    <xf numFmtId="0" fontId="2" fillId="26" borderId="16" xfId="42" applyFill="1" applyBorder="1" applyProtection="1"/>
    <xf numFmtId="0" fontId="2" fillId="0" borderId="0" xfId="42" applyProtection="1"/>
    <xf numFmtId="0" fontId="21" fillId="0" borderId="0" xfId="42" applyFont="1" applyBorder="1" applyAlignment="1" applyProtection="1"/>
    <xf numFmtId="0" fontId="21" fillId="0" borderId="0" xfId="42" applyFont="1" applyBorder="1" applyAlignment="1"/>
    <xf numFmtId="0" fontId="2" fillId="26" borderId="11" xfId="42" applyFill="1" applyBorder="1"/>
    <xf numFmtId="0" fontId="2" fillId="26" borderId="0" xfId="42" applyFill="1" applyBorder="1"/>
    <xf numFmtId="0" fontId="2" fillId="26" borderId="16" xfId="42" applyFill="1" applyBorder="1"/>
    <xf numFmtId="0" fontId="20" fillId="0" borderId="0" xfId="42" applyFont="1" applyBorder="1" applyAlignment="1">
      <alignment horizontal="right" indent="1"/>
    </xf>
    <xf numFmtId="0" fontId="20" fillId="26" borderId="0" xfId="42" applyFont="1" applyFill="1" applyBorder="1"/>
    <xf numFmtId="0" fontId="2" fillId="24" borderId="0" xfId="42" applyFill="1" applyBorder="1"/>
    <xf numFmtId="0" fontId="20" fillId="24" borderId="0" xfId="42" applyFont="1" applyFill="1" applyBorder="1" applyAlignment="1">
      <alignment horizontal="right" indent="1"/>
    </xf>
    <xf numFmtId="0" fontId="2" fillId="24" borderId="16" xfId="42" applyFill="1" applyBorder="1"/>
    <xf numFmtId="0" fontId="2" fillId="26" borderId="12" xfId="42" applyFill="1" applyBorder="1"/>
    <xf numFmtId="0" fontId="2" fillId="26" borderId="17" xfId="42" applyFill="1" applyBorder="1"/>
    <xf numFmtId="0" fontId="2" fillId="26" borderId="18" xfId="42" applyFill="1" applyBorder="1"/>
    <xf numFmtId="0" fontId="2" fillId="0" borderId="0" xfId="42" applyBorder="1" applyAlignment="1">
      <alignment vertical="center"/>
    </xf>
    <xf numFmtId="0" fontId="25" fillId="0" borderId="0" xfId="42" applyFont="1" applyBorder="1" applyAlignment="1">
      <alignment vertical="center"/>
    </xf>
    <xf numFmtId="0" fontId="2" fillId="0" borderId="12" xfId="42" applyFill="1" applyBorder="1"/>
    <xf numFmtId="0" fontId="2" fillId="0" borderId="0" xfId="42" applyFill="1"/>
    <xf numFmtId="164" fontId="24" fillId="0" borderId="0" xfId="42" applyNumberFormat="1" applyFont="1" applyBorder="1" applyAlignment="1">
      <alignment vertical="top" wrapText="1"/>
    </xf>
    <xf numFmtId="0" fontId="23" fillId="0" borderId="0" xfId="42" applyFont="1" applyBorder="1" applyAlignment="1">
      <alignment vertical="top"/>
    </xf>
    <xf numFmtId="0" fontId="34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0" fontId="39" fillId="0" borderId="0" xfId="0" applyFont="1"/>
    <xf numFmtId="0" fontId="39" fillId="0" borderId="17" xfId="0" applyFont="1" applyBorder="1" applyAlignment="1">
      <alignment horizontal="centerContinuous"/>
    </xf>
    <xf numFmtId="0" fontId="39" fillId="0" borderId="17" xfId="0" applyFont="1" applyBorder="1"/>
    <xf numFmtId="0" fontId="36" fillId="0" borderId="13" xfId="0" applyFont="1" applyFill="1" applyBorder="1" applyAlignment="1">
      <alignment horizontal="center" vertical="center" wrapText="1"/>
    </xf>
    <xf numFmtId="0" fontId="36" fillId="0" borderId="10" xfId="44" applyFont="1" applyFill="1" applyBorder="1" applyAlignment="1">
      <alignment horizontal="center" vertical="center" wrapText="1"/>
    </xf>
    <xf numFmtId="0" fontId="36" fillId="0" borderId="10" xfId="44" applyFont="1" applyFill="1" applyBorder="1" applyAlignment="1">
      <alignment horizontal="left" vertical="center" wrapText="1" indent="1"/>
    </xf>
    <xf numFmtId="0" fontId="36" fillId="0" borderId="18" xfId="44" applyFont="1" applyFill="1" applyBorder="1" applyAlignment="1">
      <alignment horizontal="center" vertical="center" wrapText="1"/>
    </xf>
    <xf numFmtId="0" fontId="36" fillId="0" borderId="13" xfId="44" applyFont="1" applyFill="1" applyBorder="1" applyAlignment="1">
      <alignment horizontal="center" vertical="center" wrapText="1"/>
    </xf>
    <xf numFmtId="0" fontId="36" fillId="0" borderId="19" xfId="44" applyFont="1" applyFill="1" applyBorder="1" applyAlignment="1">
      <alignment horizontal="center" vertical="center" wrapText="1"/>
    </xf>
    <xf numFmtId="0" fontId="36" fillId="0" borderId="19" xfId="0" applyFont="1" applyFill="1" applyBorder="1" applyAlignment="1">
      <alignment horizontal="center" vertical="center" wrapText="1"/>
    </xf>
    <xf numFmtId="0" fontId="39" fillId="0" borderId="0" xfId="0" applyFont="1" applyFill="1"/>
    <xf numFmtId="0" fontId="36" fillId="0" borderId="25" xfId="0" applyFont="1" applyFill="1" applyBorder="1" applyAlignment="1">
      <alignment horizontal="center" vertical="center" wrapText="1"/>
    </xf>
    <xf numFmtId="0" fontId="36" fillId="0" borderId="0" xfId="44" applyFont="1" applyFill="1" applyBorder="1" applyAlignment="1">
      <alignment horizontal="center" vertical="center" wrapText="1"/>
    </xf>
    <xf numFmtId="0" fontId="36" fillId="0" borderId="25" xfId="44" applyFont="1" applyFill="1" applyBorder="1" applyAlignment="1">
      <alignment horizontal="center" vertical="center" wrapText="1"/>
    </xf>
    <xf numFmtId="0" fontId="36" fillId="0" borderId="23" xfId="0" applyFont="1" applyFill="1" applyBorder="1" applyAlignment="1">
      <alignment horizontal="center" vertical="center" wrapText="1"/>
    </xf>
    <xf numFmtId="0" fontId="39" fillId="0" borderId="0" xfId="0" applyFont="1" applyFill="1" applyBorder="1"/>
    <xf numFmtId="0" fontId="41" fillId="0" borderId="16" xfId="0" applyFont="1" applyBorder="1" applyAlignment="1">
      <alignment horizontal="center" vertical="center"/>
    </xf>
    <xf numFmtId="0" fontId="41" fillId="0" borderId="0" xfId="0" applyFont="1" applyAlignment="1">
      <alignment horizontal="center"/>
    </xf>
    <xf numFmtId="167" fontId="41" fillId="0" borderId="16" xfId="0" applyNumberFormat="1" applyFont="1" applyBorder="1" applyAlignment="1">
      <alignment horizontal="left" indent="1"/>
    </xf>
    <xf numFmtId="0" fontId="41" fillId="0" borderId="0" xfId="0" applyFont="1"/>
    <xf numFmtId="49" fontId="41" fillId="0" borderId="0" xfId="0" applyNumberFormat="1" applyFont="1" applyAlignment="1">
      <alignment horizontal="center"/>
    </xf>
    <xf numFmtId="167" fontId="41" fillId="0" borderId="16" xfId="0" applyNumberFormat="1" applyFont="1" applyBorder="1" applyAlignment="1">
      <alignment horizontal="left" indent="2"/>
    </xf>
    <xf numFmtId="0" fontId="42" fillId="0" borderId="16" xfId="0" applyFont="1" applyBorder="1" applyAlignment="1">
      <alignment horizontal="center" vertical="center"/>
    </xf>
    <xf numFmtId="0" fontId="42" fillId="0" borderId="0" xfId="0" applyFont="1" applyAlignment="1">
      <alignment horizontal="center"/>
    </xf>
    <xf numFmtId="167" fontId="42" fillId="0" borderId="16" xfId="0" applyNumberFormat="1" applyFont="1" applyBorder="1" applyAlignment="1">
      <alignment horizontal="left" indent="1"/>
    </xf>
    <xf numFmtId="0" fontId="42" fillId="0" borderId="0" xfId="0" applyFont="1"/>
    <xf numFmtId="167" fontId="41" fillId="0" borderId="16" xfId="0" applyNumberFormat="1" applyFont="1" applyBorder="1" applyAlignment="1">
      <alignment horizontal="left" indent="3"/>
    </xf>
    <xf numFmtId="1" fontId="41" fillId="0" borderId="0" xfId="0" applyNumberFormat="1" applyFont="1"/>
    <xf numFmtId="0" fontId="41" fillId="0" borderId="0" xfId="0" applyFont="1" applyBorder="1"/>
    <xf numFmtId="0" fontId="41" fillId="0" borderId="0" xfId="0" applyFont="1" applyBorder="1" applyAlignment="1"/>
    <xf numFmtId="0" fontId="41" fillId="0" borderId="0" xfId="0" applyFont="1" applyBorder="1" applyAlignment="1">
      <alignment horizontal="center" vertical="center"/>
    </xf>
    <xf numFmtId="0" fontId="41" fillId="0" borderId="11" xfId="0" applyFont="1" applyBorder="1" applyAlignment="1">
      <alignment vertical="center"/>
    </xf>
    <xf numFmtId="170" fontId="43" fillId="0" borderId="16" xfId="0" applyNumberFormat="1" applyFont="1" applyBorder="1" applyAlignment="1">
      <alignment horizontal="left" vertical="center" indent="1"/>
    </xf>
    <xf numFmtId="0" fontId="41" fillId="0" borderId="0" xfId="0" applyFont="1" applyBorder="1" applyAlignment="1">
      <alignment horizontal="center"/>
    </xf>
    <xf numFmtId="0" fontId="39" fillId="0" borderId="0" xfId="0" applyFont="1" applyAlignment="1">
      <alignment horizontal="left"/>
    </xf>
    <xf numFmtId="0" fontId="39" fillId="0" borderId="0" xfId="0" applyFont="1" applyAlignment="1"/>
    <xf numFmtId="0" fontId="39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173" fontId="41" fillId="0" borderId="0" xfId="0" applyNumberFormat="1" applyFont="1" applyBorder="1" applyAlignment="1">
      <alignment vertical="center"/>
    </xf>
    <xf numFmtId="174" fontId="41" fillId="0" borderId="0" xfId="0" applyNumberFormat="1" applyFont="1" applyBorder="1" applyAlignment="1">
      <alignment horizontal="left" indent="1"/>
    </xf>
    <xf numFmtId="0" fontId="41" fillId="0" borderId="11" xfId="0" applyFont="1" applyBorder="1" applyAlignment="1">
      <alignment horizontal="center" vertical="center"/>
    </xf>
    <xf numFmtId="168" fontId="44" fillId="0" borderId="0" xfId="45" applyFont="1" applyFill="1" applyBorder="1" applyAlignment="1">
      <alignment horizontal="right" vertical="center" indent="1"/>
    </xf>
    <xf numFmtId="168" fontId="43" fillId="0" borderId="0" xfId="45" applyFont="1" applyFill="1" applyBorder="1" applyAlignment="1">
      <alignment horizontal="right" vertical="center" indent="1"/>
    </xf>
    <xf numFmtId="0" fontId="41" fillId="0" borderId="11" xfId="0" applyFont="1" applyBorder="1" applyAlignment="1">
      <alignment horizontal="center"/>
    </xf>
    <xf numFmtId="168" fontId="41" fillId="0" borderId="0" xfId="45" applyFont="1" applyFill="1" applyBorder="1" applyAlignment="1">
      <alignment horizontal="right" vertical="center" indent="1"/>
    </xf>
    <xf numFmtId="174" fontId="41" fillId="0" borderId="16" xfId="0" applyNumberFormat="1" applyFont="1" applyBorder="1" applyAlignment="1">
      <alignment horizontal="left" vertical="center" indent="1"/>
    </xf>
    <xf numFmtId="49" fontId="41" fillId="0" borderId="11" xfId="0" applyNumberFormat="1" applyFont="1" applyFill="1" applyBorder="1" applyAlignment="1">
      <alignment horizontal="center" vertical="center"/>
    </xf>
    <xf numFmtId="168" fontId="45" fillId="0" borderId="0" xfId="45" applyFont="1" applyFill="1" applyBorder="1" applyAlignment="1">
      <alignment horizontal="right" vertical="center" indent="1"/>
    </xf>
    <xf numFmtId="0" fontId="42" fillId="0" borderId="11" xfId="0" applyFont="1" applyBorder="1" applyAlignment="1">
      <alignment horizontal="center"/>
    </xf>
    <xf numFmtId="168" fontId="46" fillId="0" borderId="0" xfId="45" applyFont="1" applyFill="1" applyBorder="1" applyAlignment="1">
      <alignment horizontal="right" vertical="center" indent="1"/>
    </xf>
    <xf numFmtId="168" fontId="42" fillId="0" borderId="0" xfId="45" applyFont="1" applyFill="1" applyBorder="1" applyAlignment="1">
      <alignment horizontal="right" vertical="center" indent="1"/>
    </xf>
    <xf numFmtId="0" fontId="47" fillId="0" borderId="0" xfId="0" applyFont="1" applyFill="1"/>
    <xf numFmtId="0" fontId="37" fillId="0" borderId="0" xfId="0" applyFont="1" applyFill="1" applyAlignment="1">
      <alignment vertical="center"/>
    </xf>
    <xf numFmtId="0" fontId="38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167" fontId="41" fillId="27" borderId="16" xfId="0" applyNumberFormat="1" applyFont="1" applyFill="1" applyBorder="1" applyAlignment="1">
      <alignment horizontal="left" indent="2"/>
    </xf>
    <xf numFmtId="168" fontId="41" fillId="27" borderId="0" xfId="45" applyFont="1" applyFill="1" applyBorder="1" applyAlignment="1">
      <alignment horizontal="right" vertical="center" indent="1"/>
    </xf>
    <xf numFmtId="168" fontId="44" fillId="27" borderId="0" xfId="45" applyFont="1" applyFill="1" applyBorder="1" applyAlignment="1">
      <alignment horizontal="right" vertical="center" indent="1"/>
    </xf>
    <xf numFmtId="167" fontId="41" fillId="27" borderId="16" xfId="0" applyNumberFormat="1" applyFont="1" applyFill="1" applyBorder="1" applyAlignment="1">
      <alignment horizontal="left" indent="3"/>
    </xf>
    <xf numFmtId="166" fontId="32" fillId="26" borderId="26" xfId="42" applyNumberFormat="1" applyFont="1" applyFill="1" applyBorder="1" applyAlignment="1">
      <alignment horizontal="left" vertical="center" wrapText="1" indent="1"/>
    </xf>
    <xf numFmtId="165" fontId="32" fillId="24" borderId="26" xfId="42" applyNumberFormat="1" applyFont="1" applyFill="1" applyBorder="1" applyAlignment="1">
      <alignment horizontal="left" vertical="center" wrapText="1" indent="1"/>
    </xf>
    <xf numFmtId="0" fontId="36" fillId="0" borderId="0" xfId="42" applyFont="1" applyBorder="1"/>
    <xf numFmtId="0" fontId="39" fillId="0" borderId="0" xfId="42" applyFont="1" applyBorder="1"/>
    <xf numFmtId="175" fontId="39" fillId="0" borderId="0" xfId="42" applyNumberFormat="1" applyFont="1" applyBorder="1"/>
    <xf numFmtId="176" fontId="39" fillId="0" borderId="0" xfId="42" applyNumberFormat="1" applyFont="1" applyFill="1"/>
    <xf numFmtId="0" fontId="39" fillId="0" borderId="0" xfId="42" applyFont="1" applyFill="1" applyAlignment="1">
      <alignment horizontal="center"/>
    </xf>
    <xf numFmtId="0" fontId="39" fillId="0" borderId="11" xfId="42" applyFont="1" applyFill="1" applyBorder="1" applyAlignment="1">
      <alignment horizontal="center"/>
    </xf>
    <xf numFmtId="177" fontId="39" fillId="0" borderId="16" xfId="42" applyNumberFormat="1" applyFont="1" applyFill="1" applyBorder="1"/>
    <xf numFmtId="0" fontId="39" fillId="0" borderId="0" xfId="42" applyNumberFormat="1" applyFont="1" applyBorder="1" applyAlignment="1">
      <alignment horizontal="center" wrapText="1"/>
    </xf>
    <xf numFmtId="177" fontId="39" fillId="0" borderId="16" xfId="42" applyNumberFormat="1" applyFont="1" applyBorder="1"/>
    <xf numFmtId="178" fontId="37" fillId="0" borderId="0" xfId="42" applyNumberFormat="1" applyFont="1" applyAlignment="1">
      <alignment horizontal="right"/>
    </xf>
    <xf numFmtId="175" fontId="39" fillId="0" borderId="0" xfId="42" applyNumberFormat="1" applyFont="1" applyFill="1" applyBorder="1"/>
    <xf numFmtId="0" fontId="39" fillId="0" borderId="0" xfId="42" applyFont="1" applyAlignment="1">
      <alignment horizontal="centerContinuous"/>
    </xf>
    <xf numFmtId="0" fontId="39" fillId="0" borderId="0" xfId="42" applyFont="1" applyBorder="1" applyAlignment="1">
      <alignment horizontal="centerContinuous"/>
    </xf>
    <xf numFmtId="0" fontId="43" fillId="0" borderId="0" xfId="42" applyFont="1" applyAlignment="1">
      <alignment horizontal="centerContinuous"/>
    </xf>
    <xf numFmtId="0" fontId="36" fillId="0" borderId="0" xfId="42" applyFont="1" applyFill="1"/>
    <xf numFmtId="0" fontId="36" fillId="0" borderId="0" xfId="42" applyFont="1" applyFill="1" applyBorder="1"/>
    <xf numFmtId="0" fontId="39" fillId="0" borderId="0" xfId="42" applyFont="1" applyFill="1" applyBorder="1"/>
    <xf numFmtId="0" fontId="39" fillId="0" borderId="0" xfId="42" applyFont="1" applyFill="1"/>
    <xf numFmtId="180" fontId="39" fillId="0" borderId="0" xfId="42" applyNumberFormat="1" applyFont="1" applyFill="1" applyBorder="1"/>
    <xf numFmtId="176" fontId="37" fillId="0" borderId="0" xfId="42" applyNumberFormat="1" applyFont="1" applyFill="1" applyBorder="1" applyAlignment="1"/>
    <xf numFmtId="0" fontId="39" fillId="0" borderId="0" xfId="42" applyNumberFormat="1" applyFont="1" applyFill="1" applyBorder="1" applyAlignment="1">
      <alignment horizontal="center" wrapText="1"/>
    </xf>
    <xf numFmtId="178" fontId="37" fillId="0" borderId="0" xfId="42" applyNumberFormat="1" applyFont="1" applyFill="1" applyAlignment="1">
      <alignment horizontal="right"/>
    </xf>
    <xf numFmtId="176" fontId="39" fillId="0" borderId="0" xfId="42" applyNumberFormat="1" applyFont="1" applyFill="1" applyBorder="1" applyAlignment="1"/>
    <xf numFmtId="179" fontId="39" fillId="0" borderId="0" xfId="42" applyNumberFormat="1" applyFont="1" applyFill="1" applyBorder="1" applyAlignment="1"/>
    <xf numFmtId="177" fontId="39" fillId="0" borderId="25" xfId="42" applyNumberFormat="1" applyFont="1" applyFill="1" applyBorder="1"/>
    <xf numFmtId="0" fontId="39" fillId="0" borderId="19" xfId="42" applyFont="1" applyFill="1" applyBorder="1" applyAlignment="1">
      <alignment horizontal="center" vertical="center"/>
    </xf>
    <xf numFmtId="0" fontId="39" fillId="0" borderId="20" xfId="42" applyFont="1" applyFill="1" applyBorder="1" applyAlignment="1">
      <alignment horizontal="center" vertical="center"/>
    </xf>
    <xf numFmtId="0" fontId="39" fillId="0" borderId="10" xfId="42" applyFont="1" applyFill="1" applyBorder="1" applyAlignment="1">
      <alignment horizontal="center" vertical="center"/>
    </xf>
    <xf numFmtId="0" fontId="39" fillId="0" borderId="13" xfId="42" applyFont="1" applyFill="1" applyBorder="1" applyAlignment="1">
      <alignment horizontal="center" vertical="center"/>
    </xf>
    <xf numFmtId="0" fontId="39" fillId="0" borderId="0" xfId="42" applyFont="1" applyFill="1" applyAlignment="1">
      <alignment horizontal="centerContinuous"/>
    </xf>
    <xf numFmtId="0" fontId="39" fillId="0" borderId="0" xfId="42" applyFont="1" applyFill="1" applyBorder="1" applyAlignment="1">
      <alignment horizontal="centerContinuous"/>
    </xf>
    <xf numFmtId="0" fontId="39" fillId="0" borderId="0" xfId="42" applyFont="1" applyFill="1" applyBorder="1" applyAlignment="1">
      <alignment horizontal="center"/>
    </xf>
    <xf numFmtId="0" fontId="39" fillId="0" borderId="0" xfId="42" applyFont="1" applyFill="1" applyBorder="1" applyAlignment="1">
      <alignment horizontal="left"/>
    </xf>
    <xf numFmtId="0" fontId="43" fillId="0" borderId="0" xfId="42" applyFont="1" applyFill="1" applyAlignment="1">
      <alignment horizontal="centerContinuous"/>
    </xf>
    <xf numFmtId="0" fontId="43" fillId="0" borderId="0" xfId="42" applyFont="1" applyFill="1" applyAlignment="1">
      <alignment horizontal="left"/>
    </xf>
    <xf numFmtId="0" fontId="39" fillId="0" borderId="0" xfId="49" applyFont="1"/>
    <xf numFmtId="0" fontId="39" fillId="0" borderId="0" xfId="49" applyFont="1" applyAlignment="1">
      <alignment vertical="center"/>
    </xf>
    <xf numFmtId="0" fontId="39" fillId="0" borderId="0" xfId="49" applyFont="1" applyAlignment="1"/>
    <xf numFmtId="181" fontId="39" fillId="0" borderId="0" xfId="49" applyNumberFormat="1" applyFont="1"/>
    <xf numFmtId="181" fontId="39" fillId="0" borderId="0" xfId="49" applyNumberFormat="1" applyFont="1" applyFill="1"/>
    <xf numFmtId="3" fontId="39" fillId="0" borderId="0" xfId="49" applyNumberFormat="1" applyFont="1"/>
    <xf numFmtId="0" fontId="39" fillId="0" borderId="0" xfId="49" applyFont="1" applyFill="1" applyAlignment="1"/>
    <xf numFmtId="0" fontId="39" fillId="0" borderId="0" xfId="49" applyFont="1" applyAlignment="1">
      <alignment horizontal="left"/>
    </xf>
    <xf numFmtId="181" fontId="41" fillId="0" borderId="0" xfId="49" applyNumberFormat="1" applyFont="1" applyFill="1" applyBorder="1" applyAlignment="1">
      <alignment horizontal="right"/>
    </xf>
    <xf numFmtId="182" fontId="41" fillId="0" borderId="0" xfId="49" applyNumberFormat="1" applyFont="1" applyFill="1" applyBorder="1" applyAlignment="1">
      <alignment horizontal="right"/>
    </xf>
    <xf numFmtId="167" fontId="41" fillId="0" borderId="0" xfId="49" applyNumberFormat="1" applyFont="1" applyBorder="1" applyAlignment="1">
      <alignment horizontal="left" vertical="center" wrapText="1" indent="1"/>
    </xf>
    <xf numFmtId="0" fontId="41" fillId="0" borderId="0" xfId="49" applyFont="1" applyBorder="1" applyAlignment="1"/>
    <xf numFmtId="0" fontId="41" fillId="0" borderId="0" xfId="49" applyFont="1"/>
    <xf numFmtId="181" fontId="43" fillId="0" borderId="0" xfId="49" applyNumberFormat="1" applyFont="1" applyFill="1" applyBorder="1" applyAlignment="1">
      <alignment horizontal="right" vertical="center" indent="1"/>
    </xf>
    <xf numFmtId="169" fontId="43" fillId="0" borderId="0" xfId="46" applyFont="1" applyFill="1" applyAlignment="1">
      <alignment horizontal="right" indent="1"/>
    </xf>
    <xf numFmtId="170" fontId="43" fillId="0" borderId="16" xfId="49" applyNumberFormat="1" applyFont="1" applyBorder="1" applyAlignment="1">
      <alignment horizontal="left" vertical="center" indent="1"/>
    </xf>
    <xf numFmtId="0" fontId="41" fillId="0" borderId="11" xfId="49" applyFont="1" applyBorder="1" applyAlignment="1">
      <alignment vertical="center"/>
    </xf>
    <xf numFmtId="0" fontId="41" fillId="0" borderId="0" xfId="49" applyFont="1" applyBorder="1" applyAlignment="1">
      <alignment horizontal="center" vertical="center"/>
    </xf>
    <xf numFmtId="181" fontId="41" fillId="0" borderId="0" xfId="49" applyNumberFormat="1" applyFont="1" applyFill="1" applyBorder="1" applyAlignment="1">
      <alignment horizontal="right" vertical="center" indent="1"/>
    </xf>
    <xf numFmtId="169" fontId="41" fillId="0" borderId="0" xfId="46" applyFont="1" applyFill="1" applyAlignment="1">
      <alignment horizontal="right" indent="1"/>
    </xf>
    <xf numFmtId="170" fontId="41" fillId="0" borderId="16" xfId="49" applyNumberFormat="1" applyFont="1" applyBorder="1" applyAlignment="1">
      <alignment horizontal="left" vertical="center" indent="2"/>
    </xf>
    <xf numFmtId="3" fontId="43" fillId="0" borderId="0" xfId="45" applyNumberFormat="1" applyFont="1" applyFill="1" applyBorder="1" applyAlignment="1">
      <alignment horizontal="right" vertical="center" indent="1"/>
    </xf>
    <xf numFmtId="3" fontId="41" fillId="0" borderId="0" xfId="45" applyNumberFormat="1" applyFont="1" applyFill="1" applyBorder="1" applyAlignment="1">
      <alignment horizontal="right" vertical="center" indent="1"/>
    </xf>
    <xf numFmtId="170" fontId="51" fillId="0" borderId="16" xfId="49" applyNumberFormat="1" applyFont="1" applyBorder="1" applyAlignment="1"/>
    <xf numFmtId="49" fontId="41" fillId="0" borderId="11" xfId="49" applyNumberFormat="1" applyFont="1" applyFill="1" applyBorder="1" applyAlignment="1">
      <alignment horizontal="center" vertical="center"/>
    </xf>
    <xf numFmtId="167" fontId="41" fillId="0" borderId="16" xfId="49" applyNumberFormat="1" applyFont="1" applyBorder="1" applyAlignment="1">
      <alignment horizontal="left" indent="1"/>
    </xf>
    <xf numFmtId="0" fontId="41" fillId="0" borderId="0" xfId="49" applyFont="1" applyAlignment="1">
      <alignment horizontal="center"/>
    </xf>
    <xf numFmtId="0" fontId="41" fillId="0" borderId="16" xfId="49" applyFont="1" applyBorder="1" applyAlignment="1">
      <alignment horizontal="center" vertical="center"/>
    </xf>
    <xf numFmtId="167" fontId="41" fillId="0" borderId="16" xfId="49" applyNumberFormat="1" applyFont="1" applyBorder="1" applyAlignment="1">
      <alignment horizontal="left" indent="2"/>
    </xf>
    <xf numFmtId="167" fontId="41" fillId="0" borderId="16" xfId="49" applyNumberFormat="1" applyFont="1" applyBorder="1" applyAlignment="1">
      <alignment horizontal="left" indent="3"/>
    </xf>
    <xf numFmtId="0" fontId="41" fillId="0" borderId="0" xfId="49" applyFont="1" applyBorder="1"/>
    <xf numFmtId="49" fontId="41" fillId="0" borderId="0" xfId="49" applyNumberFormat="1" applyFont="1" applyAlignment="1">
      <alignment horizontal="center"/>
    </xf>
    <xf numFmtId="0" fontId="39" fillId="0" borderId="0" xfId="49" applyFont="1" applyFill="1" applyBorder="1"/>
    <xf numFmtId="0" fontId="36" fillId="0" borderId="0" xfId="50" applyFont="1" applyFill="1" applyBorder="1" applyAlignment="1">
      <alignment horizontal="center" vertical="center" wrapText="1"/>
    </xf>
    <xf numFmtId="0" fontId="36" fillId="0" borderId="25" xfId="50" applyFont="1" applyFill="1" applyBorder="1" applyAlignment="1">
      <alignment horizontal="center" vertical="center" wrapText="1"/>
    </xf>
    <xf numFmtId="0" fontId="36" fillId="0" borderId="25" xfId="49" applyFont="1" applyFill="1" applyBorder="1" applyAlignment="1">
      <alignment horizontal="center" vertical="center" wrapText="1"/>
    </xf>
    <xf numFmtId="0" fontId="39" fillId="0" borderId="0" xfId="49" applyFont="1" applyFill="1"/>
    <xf numFmtId="0" fontId="36" fillId="0" borderId="19" xfId="50" applyFont="1" applyFill="1" applyBorder="1" applyAlignment="1">
      <alignment horizontal="center" vertical="center" wrapText="1"/>
    </xf>
    <xf numFmtId="0" fontId="36" fillId="0" borderId="10" xfId="50" applyFont="1" applyFill="1" applyBorder="1" applyAlignment="1">
      <alignment horizontal="center" vertical="center" wrapText="1"/>
    </xf>
    <xf numFmtId="0" fontId="36" fillId="0" borderId="13" xfId="50" applyFont="1" applyFill="1" applyBorder="1" applyAlignment="1">
      <alignment horizontal="center" vertical="center" wrapText="1"/>
    </xf>
    <xf numFmtId="0" fontId="36" fillId="0" borderId="18" xfId="50" applyFont="1" applyFill="1" applyBorder="1" applyAlignment="1">
      <alignment horizontal="center" vertical="center" wrapText="1"/>
    </xf>
    <xf numFmtId="0" fontId="36" fillId="0" borderId="13" xfId="49" applyFont="1" applyFill="1" applyBorder="1" applyAlignment="1">
      <alignment horizontal="center" vertical="center" wrapText="1"/>
    </xf>
    <xf numFmtId="0" fontId="39" fillId="0" borderId="17" xfId="49" applyFont="1" applyBorder="1"/>
    <xf numFmtId="0" fontId="39" fillId="0" borderId="17" xfId="49" applyFont="1" applyBorder="1" applyAlignment="1">
      <alignment horizontal="centerContinuous"/>
    </xf>
    <xf numFmtId="0" fontId="37" fillId="0" borderId="0" xfId="49" applyFont="1" applyAlignment="1">
      <alignment vertical="center"/>
    </xf>
    <xf numFmtId="0" fontId="37" fillId="0" borderId="0" xfId="49" applyFont="1" applyAlignment="1">
      <alignment horizontal="center" vertical="center"/>
    </xf>
    <xf numFmtId="0" fontId="52" fillId="0" borderId="0" xfId="49" applyFont="1" applyAlignment="1">
      <alignment horizontal="left" vertical="center"/>
    </xf>
    <xf numFmtId="0" fontId="34" fillId="0" borderId="0" xfId="49" applyFont="1" applyAlignment="1">
      <alignment vertical="center"/>
    </xf>
    <xf numFmtId="0" fontId="53" fillId="0" borderId="0" xfId="49" applyFont="1" applyAlignment="1">
      <alignment vertical="center"/>
    </xf>
    <xf numFmtId="0" fontId="34" fillId="0" borderId="0" xfId="49" applyFont="1" applyAlignment="1">
      <alignment horizontal="center" vertical="center"/>
    </xf>
    <xf numFmtId="0" fontId="41" fillId="27" borderId="16" xfId="49" applyFont="1" applyFill="1" applyBorder="1" applyAlignment="1">
      <alignment horizontal="center" vertical="center"/>
    </xf>
    <xf numFmtId="49" fontId="41" fillId="27" borderId="0" xfId="49" applyNumberFormat="1" applyFont="1" applyFill="1" applyAlignment="1">
      <alignment horizontal="center"/>
    </xf>
    <xf numFmtId="167" fontId="41" fillId="27" borderId="16" xfId="49" applyNumberFormat="1" applyFont="1" applyFill="1" applyBorder="1" applyAlignment="1">
      <alignment horizontal="left" indent="2"/>
    </xf>
    <xf numFmtId="3" fontId="41" fillId="27" borderId="0" xfId="45" applyNumberFormat="1" applyFont="1" applyFill="1" applyBorder="1" applyAlignment="1">
      <alignment horizontal="right" vertical="center" indent="1"/>
    </xf>
    <xf numFmtId="181" fontId="41" fillId="27" borderId="0" xfId="49" applyNumberFormat="1" applyFont="1" applyFill="1" applyBorder="1" applyAlignment="1">
      <alignment horizontal="right" vertical="center" indent="1"/>
    </xf>
    <xf numFmtId="0" fontId="2" fillId="27" borderId="0" xfId="42" applyFill="1"/>
    <xf numFmtId="0" fontId="41" fillId="27" borderId="0" xfId="49" applyFont="1" applyFill="1" applyAlignment="1">
      <alignment horizontal="center"/>
    </xf>
    <xf numFmtId="0" fontId="41" fillId="0" borderId="16" xfId="49" applyFont="1" applyFill="1" applyBorder="1" applyAlignment="1">
      <alignment horizontal="center" vertical="center"/>
    </xf>
    <xf numFmtId="0" fontId="39" fillId="0" borderId="0" xfId="42" applyFont="1" applyBorder="1" applyAlignment="1">
      <alignment horizontal="center" vertical="center"/>
    </xf>
    <xf numFmtId="0" fontId="41" fillId="27" borderId="0" xfId="49" applyFont="1" applyFill="1"/>
    <xf numFmtId="177" fontId="39" fillId="27" borderId="16" xfId="42" applyNumberFormat="1" applyFont="1" applyFill="1" applyBorder="1"/>
    <xf numFmtId="0" fontId="39" fillId="27" borderId="0" xfId="42" applyNumberFormat="1" applyFont="1" applyFill="1" applyBorder="1" applyAlignment="1">
      <alignment horizontal="center" wrapText="1"/>
    </xf>
    <xf numFmtId="0" fontId="36" fillId="27" borderId="0" xfId="42" applyFont="1" applyFill="1" applyBorder="1"/>
    <xf numFmtId="176" fontId="39" fillId="27" borderId="0" xfId="42" applyNumberFormat="1" applyFont="1" applyFill="1" applyBorder="1" applyAlignment="1"/>
    <xf numFmtId="180" fontId="39" fillId="27" borderId="0" xfId="42" applyNumberFormat="1" applyFont="1" applyFill="1" applyBorder="1"/>
    <xf numFmtId="0" fontId="36" fillId="27" borderId="0" xfId="42" applyFont="1" applyFill="1"/>
    <xf numFmtId="49" fontId="41" fillId="0" borderId="0" xfId="49" applyNumberFormat="1" applyFont="1" applyFill="1" applyAlignment="1">
      <alignment horizontal="center"/>
    </xf>
    <xf numFmtId="167" fontId="41" fillId="0" borderId="16" xfId="49" applyNumberFormat="1" applyFont="1" applyFill="1" applyBorder="1" applyAlignment="1">
      <alignment horizontal="left" indent="3"/>
    </xf>
    <xf numFmtId="0" fontId="41" fillId="0" borderId="0" xfId="49" applyFont="1" applyFill="1"/>
    <xf numFmtId="167" fontId="41" fillId="0" borderId="16" xfId="0" applyNumberFormat="1" applyFont="1" applyFill="1" applyBorder="1" applyAlignment="1">
      <alignment horizontal="left" indent="3"/>
    </xf>
    <xf numFmtId="3" fontId="28" fillId="26" borderId="27" xfId="42" applyNumberFormat="1" applyFont="1" applyFill="1" applyBorder="1" applyAlignment="1">
      <alignment horizontal="center" vertical="center" wrapText="1"/>
    </xf>
    <xf numFmtId="3" fontId="28" fillId="24" borderId="27" xfId="42" applyNumberFormat="1" applyFont="1" applyFill="1" applyBorder="1" applyAlignment="1">
      <alignment horizontal="center" vertical="center" wrapText="1"/>
    </xf>
    <xf numFmtId="0" fontId="54" fillId="0" borderId="0" xfId="0" applyFont="1" applyBorder="1" applyAlignment="1">
      <alignment vertical="top"/>
    </xf>
    <xf numFmtId="181" fontId="41" fillId="27" borderId="0" xfId="42" applyNumberFormat="1" applyFont="1" applyFill="1" applyBorder="1" applyAlignment="1">
      <alignment horizontal="right" vertical="center" indent="1"/>
    </xf>
    <xf numFmtId="181" fontId="41" fillId="0" borderId="0" xfId="42" applyNumberFormat="1" applyFont="1" applyFill="1" applyBorder="1" applyAlignment="1">
      <alignment horizontal="right" vertical="center" indent="1"/>
    </xf>
    <xf numFmtId="181" fontId="43" fillId="0" borderId="0" xfId="42" applyNumberFormat="1" applyFont="1" applyFill="1" applyBorder="1" applyAlignment="1">
      <alignment horizontal="right" vertical="center" indent="1"/>
    </xf>
    <xf numFmtId="0" fontId="41" fillId="0" borderId="0" xfId="42" applyFont="1"/>
    <xf numFmtId="0" fontId="41" fillId="0" borderId="19" xfId="50" applyFont="1" applyFill="1" applyBorder="1" applyAlignment="1">
      <alignment horizontal="center" vertical="center" wrapText="1"/>
    </xf>
    <xf numFmtId="0" fontId="39" fillId="0" borderId="19" xfId="155" applyFont="1" applyFill="1" applyBorder="1" applyAlignment="1">
      <alignment horizontal="center" vertical="center"/>
    </xf>
    <xf numFmtId="180" fontId="39" fillId="0" borderId="0" xfId="155" applyNumberFormat="1" applyFont="1" applyFill="1" applyBorder="1"/>
    <xf numFmtId="180" fontId="39" fillId="27" borderId="0" xfId="155" applyNumberFormat="1" applyFont="1" applyFill="1" applyBorder="1"/>
    <xf numFmtId="181" fontId="41" fillId="0" borderId="0" xfId="0" applyNumberFormat="1" applyFont="1" applyFill="1" applyBorder="1" applyAlignment="1">
      <alignment horizontal="right" indent="1"/>
    </xf>
    <xf numFmtId="0" fontId="41" fillId="0" borderId="0" xfId="0" applyFont="1" applyAlignment="1">
      <alignment horizontal="right" indent="1"/>
    </xf>
    <xf numFmtId="181" fontId="43" fillId="0" borderId="0" xfId="0" applyNumberFormat="1" applyFont="1" applyFill="1" applyBorder="1" applyAlignment="1">
      <alignment horizontal="right" indent="1"/>
    </xf>
    <xf numFmtId="181" fontId="41" fillId="27" borderId="0" xfId="0" applyNumberFormat="1" applyFont="1" applyFill="1" applyBorder="1" applyAlignment="1">
      <alignment horizontal="right" indent="1"/>
    </xf>
    <xf numFmtId="180" fontId="39" fillId="0" borderId="0" xfId="155" applyNumberFormat="1" applyFont="1" applyFill="1" applyBorder="1"/>
    <xf numFmtId="0" fontId="39" fillId="0" borderId="19" xfId="155" applyFont="1" applyFill="1" applyBorder="1" applyAlignment="1">
      <alignment horizontal="center" vertical="center"/>
    </xf>
    <xf numFmtId="0" fontId="39" fillId="0" borderId="0" xfId="42" applyFont="1" applyAlignment="1">
      <alignment horizontal="centerContinuous"/>
    </xf>
    <xf numFmtId="0" fontId="43" fillId="0" borderId="0" xfId="42" applyFont="1" applyAlignment="1">
      <alignment horizontal="centerContinuous"/>
    </xf>
    <xf numFmtId="0" fontId="39" fillId="0" borderId="19" xfId="155" applyFont="1" applyFill="1" applyBorder="1" applyAlignment="1">
      <alignment horizontal="center" vertical="center"/>
    </xf>
    <xf numFmtId="0" fontId="2" fillId="24" borderId="17" xfId="42" applyFill="1" applyBorder="1" applyProtection="1"/>
    <xf numFmtId="0" fontId="20" fillId="24" borderId="17" xfId="42" applyFont="1" applyFill="1" applyBorder="1" applyAlignment="1" applyProtection="1">
      <alignment horizontal="right" indent="1"/>
    </xf>
    <xf numFmtId="0" fontId="2" fillId="24" borderId="18" xfId="42" applyFill="1" applyBorder="1" applyProtection="1"/>
    <xf numFmtId="0" fontId="39" fillId="0" borderId="19" xfId="0" applyFont="1" applyFill="1" applyBorder="1" applyAlignment="1">
      <alignment horizontal="center" vertical="center"/>
    </xf>
    <xf numFmtId="180" fontId="39" fillId="0" borderId="0" xfId="0" applyNumberFormat="1" applyFont="1" applyFill="1" applyBorder="1"/>
    <xf numFmtId="180" fontId="39" fillId="27" borderId="0" xfId="0" applyNumberFormat="1" applyFont="1" applyFill="1" applyBorder="1"/>
    <xf numFmtId="0" fontId="41" fillId="0" borderId="0" xfId="0" applyFont="1" applyFill="1" applyAlignment="1">
      <alignment horizontal="right" indent="1"/>
    </xf>
    <xf numFmtId="3" fontId="28" fillId="24" borderId="30" xfId="42" applyNumberFormat="1" applyFont="1" applyFill="1" applyBorder="1" applyAlignment="1">
      <alignment horizontal="center" vertical="center" wrapText="1"/>
    </xf>
    <xf numFmtId="165" fontId="32" fillId="24" borderId="31" xfId="42" applyNumberFormat="1" applyFont="1" applyFill="1" applyBorder="1" applyAlignment="1">
      <alignment horizontal="left" vertical="center" wrapText="1" indent="1"/>
    </xf>
    <xf numFmtId="3" fontId="28" fillId="24" borderId="32" xfId="42" applyNumberFormat="1" applyFont="1" applyFill="1" applyBorder="1" applyAlignment="1">
      <alignment horizontal="center" vertical="center" wrapText="1"/>
    </xf>
    <xf numFmtId="0" fontId="68" fillId="0" borderId="19" xfId="162" applyFont="1" applyFill="1" applyBorder="1" applyAlignment="1">
      <alignment horizontal="center" vertical="center"/>
    </xf>
    <xf numFmtId="180" fontId="39" fillId="0" borderId="0" xfId="162" applyNumberFormat="1" applyFont="1" applyFill="1" applyBorder="1"/>
    <xf numFmtId="180" fontId="39" fillId="27" borderId="0" xfId="162" applyNumberFormat="1" applyFont="1" applyFill="1" applyBorder="1"/>
    <xf numFmtId="181" fontId="41" fillId="0" borderId="0" xfId="49" applyNumberFormat="1" applyFont="1" applyFill="1" applyBorder="1" applyAlignment="1">
      <alignment horizontal="right" indent="1"/>
    </xf>
    <xf numFmtId="0" fontId="41" fillId="0" borderId="0" xfId="49" applyFont="1" applyAlignment="1">
      <alignment horizontal="right" indent="1"/>
    </xf>
    <xf numFmtId="181" fontId="43" fillId="0" borderId="0" xfId="49" applyNumberFormat="1" applyFont="1" applyFill="1" applyBorder="1" applyAlignment="1">
      <alignment horizontal="right" indent="1"/>
    </xf>
    <xf numFmtId="181" fontId="41" fillId="27" borderId="0" xfId="49" applyNumberFormat="1" applyFont="1" applyFill="1" applyBorder="1" applyAlignment="1">
      <alignment horizontal="right" indent="1"/>
    </xf>
    <xf numFmtId="180" fontId="39" fillId="0" borderId="0" xfId="154" applyNumberFormat="1" applyFont="1" applyFill="1" applyBorder="1"/>
    <xf numFmtId="178" fontId="37" fillId="0" borderId="0" xfId="154" applyNumberFormat="1" applyFont="1" applyFill="1" applyAlignment="1">
      <alignment horizontal="right"/>
    </xf>
    <xf numFmtId="0" fontId="39" fillId="0" borderId="19" xfId="154" applyFont="1" applyFill="1" applyBorder="1" applyAlignment="1">
      <alignment horizontal="center" vertical="center"/>
    </xf>
    <xf numFmtId="0" fontId="43" fillId="0" borderId="0" xfId="42" applyFont="1" applyFill="1" applyAlignment="1">
      <alignment horizontal="center"/>
    </xf>
    <xf numFmtId="0" fontId="38" fillId="0" borderId="0" xfId="49" applyFont="1" applyAlignment="1">
      <alignment horizontal="left" vertical="center"/>
    </xf>
    <xf numFmtId="0" fontId="38" fillId="0" borderId="0" xfId="49" applyFont="1" applyAlignment="1">
      <alignment vertical="center"/>
    </xf>
    <xf numFmtId="0" fontId="26" fillId="24" borderId="10" xfId="42" applyFont="1" applyFill="1" applyBorder="1" applyAlignment="1" applyProtection="1">
      <alignment horizontal="left"/>
      <protection locked="0"/>
    </xf>
    <xf numFmtId="0" fontId="26" fillId="24" borderId="19" xfId="42" applyFont="1" applyFill="1" applyBorder="1" applyAlignment="1" applyProtection="1">
      <alignment horizontal="left" vertical="center" wrapText="1"/>
      <protection locked="0"/>
    </xf>
    <xf numFmtId="0" fontId="26" fillId="24" borderId="20" xfId="42" applyFont="1" applyFill="1" applyBorder="1" applyAlignment="1" applyProtection="1">
      <alignment horizontal="left" vertical="center" wrapText="1"/>
      <protection locked="0"/>
    </xf>
    <xf numFmtId="0" fontId="26" fillId="24" borderId="13" xfId="42" applyFont="1" applyFill="1" applyBorder="1" applyAlignment="1" applyProtection="1">
      <alignment horizontal="left" vertical="center" wrapText="1"/>
      <protection locked="0"/>
    </xf>
    <xf numFmtId="0" fontId="26" fillId="24" borderId="10" xfId="42" applyFont="1" applyFill="1" applyBorder="1" applyAlignment="1" applyProtection="1">
      <alignment horizontal="left" vertical="center"/>
      <protection locked="0"/>
    </xf>
    <xf numFmtId="0" fontId="26" fillId="24" borderId="10" xfId="42" applyFont="1" applyFill="1" applyBorder="1" applyAlignment="1" applyProtection="1">
      <alignment horizontal="left" vertical="center" wrapText="1"/>
      <protection locked="0"/>
    </xf>
    <xf numFmtId="0" fontId="30" fillId="25" borderId="19" xfId="42" applyFont="1" applyFill="1" applyBorder="1" applyAlignment="1">
      <alignment horizontal="center" vertical="center"/>
    </xf>
    <xf numFmtId="0" fontId="30" fillId="25" borderId="20" xfId="42" applyFont="1" applyFill="1" applyBorder="1" applyAlignment="1">
      <alignment horizontal="center" vertical="center"/>
    </xf>
    <xf numFmtId="0" fontId="30" fillId="25" borderId="13" xfId="42" applyFont="1" applyFill="1" applyBorder="1" applyAlignment="1">
      <alignment horizontal="center" vertical="center"/>
    </xf>
  </cellXfs>
  <cellStyles count="175">
    <cellStyle name="0mitP" xfId="52" xr:uid="{00000000-0005-0000-0000-000000000000}"/>
    <cellStyle name="0ohneP" xfId="53" xr:uid="{00000000-0005-0000-0000-000001000000}"/>
    <cellStyle name="10mitP" xfId="54" xr:uid="{00000000-0005-0000-0000-000002000000}"/>
    <cellStyle name="12mitP" xfId="55" xr:uid="{00000000-0005-0000-0000-000003000000}"/>
    <cellStyle name="12ohneP" xfId="56" xr:uid="{00000000-0005-0000-0000-000004000000}"/>
    <cellStyle name="13mitP" xfId="57" xr:uid="{00000000-0005-0000-0000-000005000000}"/>
    <cellStyle name="1mitP" xfId="58" xr:uid="{00000000-0005-0000-0000-000006000000}"/>
    <cellStyle name="1mitP 2" xfId="84" xr:uid="{00000000-0005-0000-0000-000007000000}"/>
    <cellStyle name="1mitP 3" xfId="83" xr:uid="{00000000-0005-0000-0000-000008000000}"/>
    <cellStyle name="1mitP_Fs-j1" xfId="85" xr:uid="{00000000-0005-0000-0000-000009000000}"/>
    <cellStyle name="1ohneP" xfId="59" xr:uid="{00000000-0005-0000-0000-00000A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% - Akzent1" xfId="86" xr:uid="{00000000-0005-0000-0000-000011000000}"/>
    <cellStyle name="20% - Akzent2" xfId="87" xr:uid="{00000000-0005-0000-0000-000012000000}"/>
    <cellStyle name="20% - Akzent3" xfId="88" xr:uid="{00000000-0005-0000-0000-000013000000}"/>
    <cellStyle name="20% - Akzent4" xfId="89" xr:uid="{00000000-0005-0000-0000-000014000000}"/>
    <cellStyle name="20% - Akzent5" xfId="90" xr:uid="{00000000-0005-0000-0000-000015000000}"/>
    <cellStyle name="20% - Akzent6" xfId="91" xr:uid="{00000000-0005-0000-0000-000016000000}"/>
    <cellStyle name="2mitP" xfId="60" xr:uid="{00000000-0005-0000-0000-000017000000}"/>
    <cellStyle name="2ohneP" xfId="61" xr:uid="{00000000-0005-0000-0000-000018000000}"/>
    <cellStyle name="3mitP" xfId="62" xr:uid="{00000000-0005-0000-0000-000019000000}"/>
    <cellStyle name="3ohneP" xfId="63" xr:uid="{00000000-0005-0000-0000-00001A000000}"/>
    <cellStyle name="3ohneP 2" xfId="93" xr:uid="{00000000-0005-0000-0000-00001B000000}"/>
    <cellStyle name="3ohneP 3" xfId="92" xr:uid="{00000000-0005-0000-0000-00001C000000}"/>
    <cellStyle name="3ohneP_R12_Fs-j33" xfId="94" xr:uid="{00000000-0005-0000-0000-00001D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0% - Akzent1" xfId="95" xr:uid="{00000000-0005-0000-0000-000024000000}"/>
    <cellStyle name="40% - Akzent2" xfId="96" xr:uid="{00000000-0005-0000-0000-000025000000}"/>
    <cellStyle name="40% - Akzent3" xfId="97" xr:uid="{00000000-0005-0000-0000-000026000000}"/>
    <cellStyle name="40% - Akzent4" xfId="98" xr:uid="{00000000-0005-0000-0000-000027000000}"/>
    <cellStyle name="40% - Akzent5" xfId="99" xr:uid="{00000000-0005-0000-0000-000028000000}"/>
    <cellStyle name="40% - Akzent6" xfId="100" xr:uid="{00000000-0005-0000-0000-000029000000}"/>
    <cellStyle name="4mitP" xfId="64" xr:uid="{00000000-0005-0000-0000-00002A000000}"/>
    <cellStyle name="4mitP 2" xfId="102" xr:uid="{00000000-0005-0000-0000-00002B000000}"/>
    <cellStyle name="4mitP 3" xfId="101" xr:uid="{00000000-0005-0000-0000-00002C000000}"/>
    <cellStyle name="4mitP_R12_Fs-j33" xfId="103" xr:uid="{00000000-0005-0000-0000-00002D000000}"/>
    <cellStyle name="4ohneP" xfId="65" xr:uid="{00000000-0005-0000-0000-00002E000000}"/>
    <cellStyle name="5x indented GHG Textfiels" xfId="66" xr:uid="{00000000-0005-0000-0000-00002F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0% - Akzent1" xfId="104" xr:uid="{00000000-0005-0000-0000-000036000000}"/>
    <cellStyle name="60% - Akzent2" xfId="105" xr:uid="{00000000-0005-0000-0000-000037000000}"/>
    <cellStyle name="60% - Akzent3" xfId="106" xr:uid="{00000000-0005-0000-0000-000038000000}"/>
    <cellStyle name="60% - Akzent4" xfId="107" xr:uid="{00000000-0005-0000-0000-000039000000}"/>
    <cellStyle name="60% - Akzent5" xfId="108" xr:uid="{00000000-0005-0000-0000-00003A000000}"/>
    <cellStyle name="60% - Akzent6" xfId="109" xr:uid="{00000000-0005-0000-0000-00003B000000}"/>
    <cellStyle name="6mitP" xfId="67" xr:uid="{00000000-0005-0000-0000-00003C000000}"/>
    <cellStyle name="6mitP 2" xfId="111" xr:uid="{00000000-0005-0000-0000-00003D000000}"/>
    <cellStyle name="6mitP 3" xfId="110" xr:uid="{00000000-0005-0000-0000-00003E000000}"/>
    <cellStyle name="6mitP_R12_Fs-j33" xfId="112" xr:uid="{00000000-0005-0000-0000-00003F000000}"/>
    <cellStyle name="6ohneP" xfId="68" xr:uid="{00000000-0005-0000-0000-000040000000}"/>
    <cellStyle name="7mitP" xfId="69" xr:uid="{00000000-0005-0000-0000-000041000000}"/>
    <cellStyle name="9mitP" xfId="70" xr:uid="{00000000-0005-0000-0000-000042000000}"/>
    <cellStyle name="9mitP 2" xfId="114" xr:uid="{00000000-0005-0000-0000-000043000000}"/>
    <cellStyle name="9mitP 3" xfId="153" xr:uid="{00000000-0005-0000-0000-000044000000}"/>
    <cellStyle name="9mitP 4" xfId="113" xr:uid="{00000000-0005-0000-0000-000045000000}"/>
    <cellStyle name="9mitP_R14_J33" xfId="115" xr:uid="{00000000-0005-0000-0000-000046000000}"/>
    <cellStyle name="9ohneP" xfId="71" xr:uid="{00000000-0005-0000-0000-000047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asisDreiNK" xfId="116" xr:uid="{00000000-0005-0000-0000-00004F000000}"/>
    <cellStyle name="BasisEineNK" xfId="117" xr:uid="{00000000-0005-0000-0000-000050000000}"/>
    <cellStyle name="BasisOhneNK" xfId="118" xr:uid="{00000000-0005-0000-0000-000051000000}"/>
    <cellStyle name="BasisStandard" xfId="119" xr:uid="{00000000-0005-0000-0000-000052000000}"/>
    <cellStyle name="BasisZweiNK" xfId="120" xr:uid="{00000000-0005-0000-0000-000053000000}"/>
    <cellStyle name="Berechnung" xfId="26" builtinId="22" customBuiltin="1"/>
    <cellStyle name="Comma [0]" xfId="47" xr:uid="{00000000-0005-0000-0000-000055000000}"/>
    <cellStyle name="Comma [0] 2" xfId="72" xr:uid="{00000000-0005-0000-0000-000056000000}"/>
    <cellStyle name="Currency [0]" xfId="48" xr:uid="{00000000-0005-0000-0000-000057000000}"/>
    <cellStyle name="Currency [0] 2" xfId="73" xr:uid="{00000000-0005-0000-0000-000058000000}"/>
    <cellStyle name="CustomizationCells" xfId="74" xr:uid="{00000000-0005-0000-0000-000059000000}"/>
    <cellStyle name="Eine_Nachkommastelle" xfId="45" xr:uid="{00000000-0005-0000-0000-00005A000000}"/>
    <cellStyle name="Eingabe" xfId="27" builtinId="20" customBuiltin="1"/>
    <cellStyle name="Ergebnis" xfId="28" builtinId="25" customBuiltin="1"/>
    <cellStyle name="Erklärender Text" xfId="29" builtinId="53" customBuiltin="1"/>
    <cellStyle name="Fuss" xfId="75" xr:uid="{00000000-0005-0000-0000-00005E000000}"/>
    <cellStyle name="Gut" xfId="30" builtinId="26" customBuiltin="1"/>
    <cellStyle name="Haupttitel" xfId="121" xr:uid="{00000000-0005-0000-0000-000060000000}"/>
    <cellStyle name="Hyperlink 2" xfId="79" xr:uid="{00000000-0005-0000-0000-000061000000}"/>
    <cellStyle name="Hyperlink 2 2" xfId="149" xr:uid="{00000000-0005-0000-0000-000062000000}"/>
    <cellStyle name="Hyperlink 3" xfId="159" xr:uid="{00000000-0005-0000-0000-000063000000}"/>
    <cellStyle name="InhaltNormal" xfId="122" xr:uid="{00000000-0005-0000-0000-000064000000}"/>
    <cellStyle name="Jahr" xfId="123" xr:uid="{00000000-0005-0000-0000-000065000000}"/>
    <cellStyle name="Komma 2" xfId="81" xr:uid="{00000000-0005-0000-0000-000066000000}"/>
    <cellStyle name="Komma 3" xfId="82" xr:uid="{00000000-0005-0000-0000-000067000000}"/>
    <cellStyle name="LinkGemVeroeff" xfId="124" xr:uid="{00000000-0005-0000-0000-000068000000}"/>
    <cellStyle name="LinkGemVeroeffFett" xfId="125" xr:uid="{00000000-0005-0000-0000-000069000000}"/>
    <cellStyle name="makro0696" xfId="164" xr:uid="{00000000-0005-0000-0000-000043000000}"/>
    <cellStyle name="Messziffer" xfId="126" xr:uid="{00000000-0005-0000-0000-00006A000000}"/>
    <cellStyle name="MesszifferD" xfId="127" xr:uid="{00000000-0005-0000-0000-00006B000000}"/>
    <cellStyle name="mitP" xfId="76" xr:uid="{00000000-0005-0000-0000-00006C000000}"/>
    <cellStyle name="Neutral" xfId="31" builtinId="28" customBuiltin="1"/>
    <cellStyle name="Noch" xfId="128" xr:uid="{00000000-0005-0000-0000-00006E000000}"/>
    <cellStyle name="Notiz" xfId="32" builtinId="10" customBuiltin="1"/>
    <cellStyle name="Ohne_Nachkomma" xfId="46" xr:uid="{00000000-0005-0000-0000-000070000000}"/>
    <cellStyle name="ohneP" xfId="77" xr:uid="{00000000-0005-0000-0000-000071000000}"/>
    <cellStyle name="Prozent 2" xfId="43" xr:uid="{00000000-0005-0000-0000-000072000000}"/>
    <cellStyle name="ProzVeränderung" xfId="129" xr:uid="{00000000-0005-0000-0000-000073000000}"/>
    <cellStyle name="Schlecht" xfId="33" builtinId="27" customBuiltin="1"/>
    <cellStyle name="Standard" xfId="0" builtinId="0"/>
    <cellStyle name="Standard 10" xfId="154" xr:uid="{00000000-0005-0000-0000-000076000000}"/>
    <cellStyle name="Standard 11" xfId="155" xr:uid="{00000000-0005-0000-0000-000077000000}"/>
    <cellStyle name="Standard 12" xfId="160" xr:uid="{00000000-0005-0000-0000-000078000000}"/>
    <cellStyle name="Standard 13" xfId="165" xr:uid="{00000000-0005-0000-0000-00004E000000}"/>
    <cellStyle name="Standard 14" xfId="166" xr:uid="{00000000-0005-0000-0000-00004F000000}"/>
    <cellStyle name="Standard 15" xfId="167" xr:uid="{00000000-0005-0000-0000-000050000000}"/>
    <cellStyle name="Standard 16" xfId="168" xr:uid="{00000000-0005-0000-0000-000051000000}"/>
    <cellStyle name="Standard 17" xfId="169" xr:uid="{00000000-0005-0000-0000-000052000000}"/>
    <cellStyle name="Standard 18" xfId="171" xr:uid="{00000000-0005-0000-0000-000053000000}"/>
    <cellStyle name="Standard 19" xfId="172" xr:uid="{00000000-0005-0000-0000-000054000000}"/>
    <cellStyle name="Standard 2" xfId="42" xr:uid="{00000000-0005-0000-0000-000079000000}"/>
    <cellStyle name="Standard 2 2" xfId="49" xr:uid="{00000000-0005-0000-0000-00007A000000}"/>
    <cellStyle name="Standard 2 3" xfId="130" xr:uid="{00000000-0005-0000-0000-00007B000000}"/>
    <cellStyle name="Standard 2 3 2" xfId="131" xr:uid="{00000000-0005-0000-0000-00007C000000}"/>
    <cellStyle name="Standard 2 4" xfId="132" xr:uid="{00000000-0005-0000-0000-00007D000000}"/>
    <cellStyle name="Standard 2 5" xfId="133" xr:uid="{00000000-0005-0000-0000-00007E000000}"/>
    <cellStyle name="Standard 2 6" xfId="134" xr:uid="{00000000-0005-0000-0000-00007F000000}"/>
    <cellStyle name="Standard 2 7" xfId="161" xr:uid="{00000000-0005-0000-0000-000080000000}"/>
    <cellStyle name="Standard 2 8" xfId="170" xr:uid="{00000000-0005-0000-0000-00005D000000}"/>
    <cellStyle name="Standard 20" xfId="162" xr:uid="{42AC6AF1-601F-46B9-9F77-C9B0E6D6B424}"/>
    <cellStyle name="Standard 20 2" xfId="173" xr:uid="{00000000-0005-0000-0000-00005E000000}"/>
    <cellStyle name="Standard 21" xfId="174" xr:uid="{00000000-0005-0000-0000-00005F000000}"/>
    <cellStyle name="Standard 3" xfId="78" xr:uid="{00000000-0005-0000-0000-000081000000}"/>
    <cellStyle name="Standard 4" xfId="80" xr:uid="{00000000-0005-0000-0000-000082000000}"/>
    <cellStyle name="Standard 4 2" xfId="135" xr:uid="{00000000-0005-0000-0000-000083000000}"/>
    <cellStyle name="Standard 5" xfId="51" xr:uid="{00000000-0005-0000-0000-000084000000}"/>
    <cellStyle name="Standard 5 2" xfId="137" xr:uid="{00000000-0005-0000-0000-000085000000}"/>
    <cellStyle name="Standard 5 3" xfId="138" xr:uid="{00000000-0005-0000-0000-000086000000}"/>
    <cellStyle name="Standard 5 4" xfId="152" xr:uid="{00000000-0005-0000-0000-000087000000}"/>
    <cellStyle name="Standard 5 4 2" xfId="157" xr:uid="{00000000-0005-0000-0000-000088000000}"/>
    <cellStyle name="Standard 5 5" xfId="136" xr:uid="{00000000-0005-0000-0000-000089000000}"/>
    <cellStyle name="Standard 6" xfId="139" xr:uid="{00000000-0005-0000-0000-00008A000000}"/>
    <cellStyle name="Standard 6 2" xfId="140" xr:uid="{00000000-0005-0000-0000-00008B000000}"/>
    <cellStyle name="Standard 6 3" xfId="141" xr:uid="{00000000-0005-0000-0000-00008C000000}"/>
    <cellStyle name="Standard 7" xfId="148" xr:uid="{00000000-0005-0000-0000-00008D000000}"/>
    <cellStyle name="Standard 7 2" xfId="156" xr:uid="{00000000-0005-0000-0000-00008E000000}"/>
    <cellStyle name="Standard 8" xfId="150" xr:uid="{00000000-0005-0000-0000-00008F000000}"/>
    <cellStyle name="Standard 9" xfId="151" xr:uid="{00000000-0005-0000-0000-000090000000}"/>
    <cellStyle name="Standard_pres98t1" xfId="44" xr:uid="{00000000-0005-0000-0000-000091000000}"/>
    <cellStyle name="Standard_pres98t1 2" xfId="50" xr:uid="{00000000-0005-0000-0000-00009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Untertitel" xfId="142" xr:uid="{00000000-0005-0000-0000-000098000000}"/>
    <cellStyle name="Verknüpfte Zelle" xfId="39" builtinId="24" customBuiltin="1"/>
    <cellStyle name="Währung 2" xfId="143" xr:uid="{00000000-0005-0000-0000-00009A000000}"/>
    <cellStyle name="Währung 2 2" xfId="144" xr:uid="{00000000-0005-0000-0000-00009B000000}"/>
    <cellStyle name="Währung 2 2 2" xfId="158" xr:uid="{00000000-0005-0000-0000-00009C000000}"/>
    <cellStyle name="Währung 2 2 3" xfId="163" xr:uid="{00000000-0005-0000-0000-000071000000}"/>
    <cellStyle name="Währung 3" xfId="145" xr:uid="{00000000-0005-0000-0000-00009D000000}"/>
    <cellStyle name="Warnender Text" xfId="40" builtinId="11" customBuiltin="1"/>
    <cellStyle name="zelle mit Rand" xfId="146" xr:uid="{00000000-0005-0000-0000-00009F000000}"/>
    <cellStyle name="Zelle überprüfen" xfId="41" builtinId="23" customBuiltin="1"/>
    <cellStyle name="Zwischentitel" xfId="147" xr:uid="{00000000-0005-0000-0000-0000A1000000}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333333"/>
      <color rgb="FFFFFFFF"/>
      <color rgb="FFE6E6E6"/>
      <color rgb="FF080808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Primärenergieintensität</a:t>
            </a:r>
            <a:r>
              <a:rPr lang="de-DE" baseline="0"/>
              <a:t> ausgewählter Sektoren des verarbeitenden Gewerbes</a:t>
            </a:r>
            <a:endParaRPr lang="de-DE"/>
          </a:p>
        </c:rich>
      </c:tx>
      <c:layout>
        <c:manualLayout>
          <c:xMode val="edge"/>
          <c:yMode val="edge"/>
          <c:x val="6.4864291772688834E-2"/>
          <c:y val="2.53485424588086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'Vorberechnung alt'!$C$26</c:f>
              <c:strCache>
                <c:ptCount val="1"/>
                <c:pt idx="0">
                  <c:v>Glas, -waren, Keramik, verarbeitete Steine u. Erden</c:v>
                </c:pt>
              </c:strCache>
            </c:strRef>
          </c:tx>
          <c:val>
            <c:numRef>
              <c:f>'Vorberechnung alt'!$I$26:$S$26</c:f>
              <c:numCache>
                <c:formatCode>###\ ##0.0;[Red]\-###\ ##0.0;\-</c:formatCode>
                <c:ptCount val="11"/>
                <c:pt idx="0">
                  <c:v>100</c:v>
                </c:pt>
                <c:pt idx="1">
                  <c:v>102.21582067594746</c:v>
                </c:pt>
                <c:pt idx="2">
                  <c:v>103.10153175159044</c:v>
                </c:pt>
                <c:pt idx="3">
                  <c:v>117.11034786897405</c:v>
                </c:pt>
                <c:pt idx="4">
                  <c:v>116.43813819106663</c:v>
                </c:pt>
                <c:pt idx="5">
                  <c:v>116.97378071164242</c:v>
                </c:pt>
                <c:pt idx="6">
                  <c:v>111.23077668310472</c:v>
                </c:pt>
                <c:pt idx="7">
                  <c:v>115.79608311853147</c:v>
                </c:pt>
                <c:pt idx="8">
                  <c:v>113.73793227823134</c:v>
                </c:pt>
                <c:pt idx="9">
                  <c:v>119.56252306093837</c:v>
                </c:pt>
                <c:pt idx="10">
                  <c:v>125.85517718460648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EB-44D0-8CEC-61FA22E1063F}"/>
            </c:ext>
          </c:extLst>
        </c:ser>
        <c:ser>
          <c:idx val="5"/>
          <c:order val="1"/>
          <c:tx>
            <c:strRef>
              <c:f>'Vorberechnung alt'!$C$20</c:f>
              <c:strCache>
                <c:ptCount val="1"/>
                <c:pt idx="0">
                  <c:v>Kokerei- u. Mineralölerzeugnisse</c:v>
                </c:pt>
              </c:strCache>
            </c:strRef>
          </c:tx>
          <c:val>
            <c:numRef>
              <c:f>'Vorberechnung alt'!$I$20:$S$20</c:f>
              <c:numCache>
                <c:formatCode>###\ ##0.0;[Red]\-###\ ##0.0;\-</c:formatCode>
                <c:ptCount val="11"/>
                <c:pt idx="0">
                  <c:v>100</c:v>
                </c:pt>
                <c:pt idx="1">
                  <c:v>96.170980662716559</c:v>
                </c:pt>
                <c:pt idx="2">
                  <c:v>99.637990012723677</c:v>
                </c:pt>
                <c:pt idx="3">
                  <c:v>97.039157455914619</c:v>
                </c:pt>
                <c:pt idx="4">
                  <c:v>109.97940430175358</c:v>
                </c:pt>
                <c:pt idx="5">
                  <c:v>113.47220646577102</c:v>
                </c:pt>
                <c:pt idx="6">
                  <c:v>112.86311845015784</c:v>
                </c:pt>
                <c:pt idx="7">
                  <c:v>105.69716314518675</c:v>
                </c:pt>
                <c:pt idx="8">
                  <c:v>108.38868223522518</c:v>
                </c:pt>
                <c:pt idx="9">
                  <c:v>102.56313834430877</c:v>
                </c:pt>
                <c:pt idx="10">
                  <c:v>116.7255303713039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EB-44D0-8CEC-61FA22E1063F}"/>
            </c:ext>
          </c:extLst>
        </c:ser>
        <c:ser>
          <c:idx val="7"/>
          <c:order val="2"/>
          <c:tx>
            <c:strRef>
              <c:f>'Vorberechnung alt'!$C$31</c:f>
              <c:strCache>
                <c:ptCount val="1"/>
                <c:pt idx="0">
                  <c:v>NE-Metalle u. Halbzeug daraus</c:v>
                </c:pt>
              </c:strCache>
            </c:strRef>
          </c:tx>
          <c:val>
            <c:numRef>
              <c:f>'Vorberechnung alt'!$I$31:$S$31</c:f>
              <c:numCache>
                <c:formatCode>###\ ##0.0;[Red]\-###\ ##0.0;\-</c:formatCode>
                <c:ptCount val="11"/>
                <c:pt idx="0">
                  <c:v>100</c:v>
                </c:pt>
                <c:pt idx="1">
                  <c:v>93.864898900095397</c:v>
                </c:pt>
                <c:pt idx="2">
                  <c:v>90.335090745914158</c:v>
                </c:pt>
                <c:pt idx="3">
                  <c:v>104.36675021944917</c:v>
                </c:pt>
                <c:pt idx="4">
                  <c:v>104.41889357082243</c:v>
                </c:pt>
                <c:pt idx="5">
                  <c:v>126.1778767677324</c:v>
                </c:pt>
                <c:pt idx="6">
                  <c:v>116.41148338728733</c:v>
                </c:pt>
                <c:pt idx="7">
                  <c:v>93.329742734860403</c:v>
                </c:pt>
                <c:pt idx="8">
                  <c:v>96.93841730785762</c:v>
                </c:pt>
                <c:pt idx="9">
                  <c:v>97.478240291692032</c:v>
                </c:pt>
                <c:pt idx="10">
                  <c:v>116.97574701985158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EB-44D0-8CEC-61FA22E1063F}"/>
            </c:ext>
          </c:extLst>
        </c:ser>
        <c:ser>
          <c:idx val="0"/>
          <c:order val="3"/>
          <c:tx>
            <c:strRef>
              <c:f>'Vorberechnung alt'!$C$15</c:f>
              <c:strCache>
                <c:ptCount val="1"/>
                <c:pt idx="0">
                  <c:v>Nahrungs- u. Futtermittel, Getränke, Tabakerzeugnisse</c:v>
                </c:pt>
              </c:strCache>
            </c:strRef>
          </c:tx>
          <c:cat>
            <c:numRef>
              <c:f>'Vorberechnung alt'!$I$4:$S$4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'Vorberechnung alt'!$I$15:$S$15</c:f>
              <c:numCache>
                <c:formatCode>###\ ##0.0;[Red]\-###\ ##0.0;\-</c:formatCode>
                <c:ptCount val="11"/>
                <c:pt idx="0">
                  <c:v>100</c:v>
                </c:pt>
                <c:pt idx="1">
                  <c:v>101.83712361146553</c:v>
                </c:pt>
                <c:pt idx="2">
                  <c:v>99.676181077876294</c:v>
                </c:pt>
                <c:pt idx="3">
                  <c:v>103.28522142627455</c:v>
                </c:pt>
                <c:pt idx="4">
                  <c:v>101.26998659864719</c:v>
                </c:pt>
                <c:pt idx="5">
                  <c:v>106.4272038724539</c:v>
                </c:pt>
                <c:pt idx="6">
                  <c:v>105.21580607745271</c:v>
                </c:pt>
                <c:pt idx="7">
                  <c:v>105.11068086924126</c:v>
                </c:pt>
                <c:pt idx="8">
                  <c:v>108.20035221226836</c:v>
                </c:pt>
                <c:pt idx="9">
                  <c:v>107.2730890003791</c:v>
                </c:pt>
                <c:pt idx="10">
                  <c:v>112.34908948091997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EB-44D0-8CEC-61FA22E1063F}"/>
            </c:ext>
          </c:extLst>
        </c:ser>
        <c:ser>
          <c:idx val="3"/>
          <c:order val="4"/>
          <c:tx>
            <c:strRef>
              <c:f>'Vorberechnung alt'!$C$25</c:f>
              <c:strCache>
                <c:ptCount val="1"/>
                <c:pt idx="0">
                  <c:v>Gummi- u. Kunststoffwaren</c:v>
                </c:pt>
              </c:strCache>
            </c:strRef>
          </c:tx>
          <c:val>
            <c:numRef>
              <c:f>'Vorberechnung alt'!$I$25:$S$25</c:f>
              <c:numCache>
                <c:formatCode>###\ ##0.0;[Red]\-###\ ##0.0;\-</c:formatCode>
                <c:ptCount val="11"/>
                <c:pt idx="0">
                  <c:v>100</c:v>
                </c:pt>
                <c:pt idx="1">
                  <c:v>100.84537670895297</c:v>
                </c:pt>
                <c:pt idx="2">
                  <c:v>95.067222457336683</c:v>
                </c:pt>
                <c:pt idx="3">
                  <c:v>104.89905697429971</c:v>
                </c:pt>
                <c:pt idx="4">
                  <c:v>105.69569438894652</c:v>
                </c:pt>
                <c:pt idx="5">
                  <c:v>102.57722138996188</c:v>
                </c:pt>
                <c:pt idx="6">
                  <c:v>100.51459653261321</c:v>
                </c:pt>
                <c:pt idx="7">
                  <c:v>103.65287249640711</c:v>
                </c:pt>
                <c:pt idx="8">
                  <c:v>104.52183279500902</c:v>
                </c:pt>
                <c:pt idx="9">
                  <c:v>107.71591280611699</c:v>
                </c:pt>
                <c:pt idx="10">
                  <c:v>109.8452894659093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AEB-44D0-8CEC-61FA22E1063F}"/>
            </c:ext>
          </c:extLst>
        </c:ser>
        <c:ser>
          <c:idx val="2"/>
          <c:order val="5"/>
          <c:tx>
            <c:strRef>
              <c:f>'Vorberechnung alt'!$C$23</c:f>
              <c:strCache>
                <c:ptCount val="1"/>
                <c:pt idx="0">
                  <c:v>Chemische Erzeugnisse</c:v>
                </c:pt>
              </c:strCache>
            </c:strRef>
          </c:tx>
          <c:val>
            <c:numRef>
              <c:f>'Vorberechnung alt'!$I$23:$S$23</c:f>
              <c:numCache>
                <c:formatCode>###\ ##0.0;[Red]\-###\ ##0.0;\-</c:formatCode>
                <c:ptCount val="11"/>
                <c:pt idx="0">
                  <c:v>100</c:v>
                </c:pt>
                <c:pt idx="1">
                  <c:v>98.940778793229555</c:v>
                </c:pt>
                <c:pt idx="2">
                  <c:v>98.062937750586315</c:v>
                </c:pt>
                <c:pt idx="3">
                  <c:v>102.86093475719574</c:v>
                </c:pt>
                <c:pt idx="4">
                  <c:v>98.170098299064662</c:v>
                </c:pt>
                <c:pt idx="5">
                  <c:v>95.554908365030826</c:v>
                </c:pt>
                <c:pt idx="6">
                  <c:v>95.436456530080704</c:v>
                </c:pt>
                <c:pt idx="7">
                  <c:v>92.13623473634263</c:v>
                </c:pt>
                <c:pt idx="8">
                  <c:v>87.454358750023061</c:v>
                </c:pt>
                <c:pt idx="9">
                  <c:v>94.997587320857335</c:v>
                </c:pt>
                <c:pt idx="10">
                  <c:v>82.826421251030197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AEB-44D0-8CEC-61FA22E1063F}"/>
            </c:ext>
          </c:extLst>
        </c:ser>
        <c:ser>
          <c:idx val="6"/>
          <c:order val="6"/>
          <c:tx>
            <c:strRef>
              <c:f>'Vorberechnung alt'!$C$32</c:f>
              <c:strCache>
                <c:ptCount val="1"/>
                <c:pt idx="0">
                  <c:v>Gießereierzeugnisse</c:v>
                </c:pt>
              </c:strCache>
            </c:strRef>
          </c:tx>
          <c:val>
            <c:numRef>
              <c:f>'Vorberechnung alt'!$I$32:$S$32</c:f>
              <c:numCache>
                <c:formatCode>###\ ##0.0;[Red]\-###\ ##0.0;\-</c:formatCode>
                <c:ptCount val="11"/>
                <c:pt idx="0">
                  <c:v>100</c:v>
                </c:pt>
                <c:pt idx="1">
                  <c:v>99.071957038143935</c:v>
                </c:pt>
                <c:pt idx="2">
                  <c:v>90.114267842020936</c:v>
                </c:pt>
                <c:pt idx="3">
                  <c:v>90.952774631742102</c:v>
                </c:pt>
                <c:pt idx="4">
                  <c:v>85.77166330484269</c:v>
                </c:pt>
                <c:pt idx="5">
                  <c:v>85.900763502659842</c:v>
                </c:pt>
                <c:pt idx="6">
                  <c:v>87.086258658407658</c:v>
                </c:pt>
                <c:pt idx="7">
                  <c:v>75.975136378835856</c:v>
                </c:pt>
                <c:pt idx="8">
                  <c:v>78.486316873232852</c:v>
                </c:pt>
                <c:pt idx="9">
                  <c:v>82.834728871613578</c:v>
                </c:pt>
                <c:pt idx="10">
                  <c:v>79.046864892796933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AEB-44D0-8CEC-61FA22E10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514168"/>
        <c:axId val="489513384"/>
      </c:lineChart>
      <c:catAx>
        <c:axId val="489514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89513384"/>
        <c:crosses val="autoZero"/>
        <c:auto val="1"/>
        <c:lblAlgn val="ctr"/>
        <c:lblOffset val="100"/>
        <c:noMultiLvlLbl val="0"/>
      </c:catAx>
      <c:valAx>
        <c:axId val="489513384"/>
        <c:scaling>
          <c:orientation val="minMax"/>
          <c:max val="130"/>
          <c:min val="7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Index</a:t>
                </a:r>
                <a:r>
                  <a:rPr lang="de-DE" baseline="0"/>
                  <a:t> 2000 = 100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1.4843087362171341E-2"/>
              <c:y val="0.44094712733151709"/>
            </c:manualLayout>
          </c:layout>
          <c:overlay val="0"/>
        </c:title>
        <c:numFmt formatCode="###\ ##0.0;[Red]\-###\ ##0.0;\-" sourceLinked="1"/>
        <c:majorTickMark val="out"/>
        <c:minorTickMark val="none"/>
        <c:tickLblPos val="nextTo"/>
        <c:crossAx val="489514168"/>
        <c:crosses val="autoZero"/>
        <c:crossBetween val="between"/>
      </c:valAx>
      <c:spPr>
        <a:solidFill>
          <a:srgbClr val="FFFFFF"/>
        </a:solidFill>
      </c:spPr>
    </c:plotArea>
    <c:legend>
      <c:legendPos val="r"/>
      <c:overlay val="0"/>
    </c:legend>
    <c:plotVisOnly val="1"/>
    <c:dispBlanksAs val="gap"/>
    <c:showDLblsOverMax val="0"/>
  </c:chart>
  <c:spPr>
    <a:solidFill>
      <a:srgbClr val="FFFFFF"/>
    </a:solidFill>
  </c:spPr>
  <c:printSettings>
    <c:headerFooter/>
    <c:pageMargins b="0.39370078740157488" l="0.59055118110235738" r="0.39370078740157488" t="0.59055118110235738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Primärenergieintensität</a:t>
            </a:r>
            <a:r>
              <a:rPr lang="de-DE" baseline="0"/>
              <a:t> ausgewählter Sektoren des verarbeitenden Gewerbes</a:t>
            </a:r>
            <a:endParaRPr lang="de-DE"/>
          </a:p>
        </c:rich>
      </c:tx>
      <c:layout>
        <c:manualLayout>
          <c:xMode val="edge"/>
          <c:yMode val="edge"/>
          <c:x val="6.4864291772688834E-2"/>
          <c:y val="2.53485424588086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'Vorberechnung neu'!$C$15</c:f>
              <c:strCache>
                <c:ptCount val="1"/>
                <c:pt idx="0">
                  <c:v>Nahrungs- u. Futtermittel, Getränke, Tabakerzeugnisse</c:v>
                </c:pt>
              </c:strCache>
            </c:strRef>
          </c:tx>
          <c:cat>
            <c:numRef>
              <c:f>'Vorberechnung neu'!$I$4:$L$4</c:f>
              <c:numCache>
                <c:formatCode>General</c:formatCode>
                <c:ptCount val="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</c:numCache>
            </c:numRef>
          </c:cat>
          <c:val>
            <c:numRef>
              <c:f>'Vorberechnung neu'!$I$15:$L$15</c:f>
              <c:numCache>
                <c:formatCode>###\ ##0.0;[Red]\-###\ ##0.0;\-</c:formatCode>
                <c:ptCount val="4"/>
                <c:pt idx="0">
                  <c:v>100</c:v>
                </c:pt>
                <c:pt idx="1">
                  <c:v>99.013886025561661</c:v>
                </c:pt>
                <c:pt idx="2">
                  <c:v>96.108056284139138</c:v>
                </c:pt>
                <c:pt idx="3">
                  <c:v>91.464398935297481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6B-493D-8C8F-258498177BDC}"/>
            </c:ext>
          </c:extLst>
        </c:ser>
        <c:ser>
          <c:idx val="0"/>
          <c:order val="1"/>
          <c:tx>
            <c:strRef>
              <c:f>'Vorberechnung neu'!$C$20</c:f>
              <c:strCache>
                <c:ptCount val="1"/>
                <c:pt idx="0">
                  <c:v>Kokerei- u. Mineralölerzeugnisse</c:v>
                </c:pt>
              </c:strCache>
            </c:strRef>
          </c:tx>
          <c:cat>
            <c:numRef>
              <c:f>'Vorberechnung neu'!$I$4:$L$4</c:f>
              <c:numCache>
                <c:formatCode>General</c:formatCode>
                <c:ptCount val="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</c:numCache>
            </c:numRef>
          </c:cat>
          <c:val>
            <c:numRef>
              <c:f>'Vorberechnung neu'!$I$20:$L$20</c:f>
              <c:numCache>
                <c:formatCode>###\ ##0.0;[Red]\-###\ ##0.0;\-</c:formatCode>
                <c:ptCount val="4"/>
                <c:pt idx="0">
                  <c:v>100.00000000000001</c:v>
                </c:pt>
                <c:pt idx="1">
                  <c:v>153.38675461111748</c:v>
                </c:pt>
                <c:pt idx="2">
                  <c:v>105.62653254553092</c:v>
                </c:pt>
                <c:pt idx="3">
                  <c:v>160.99010510215203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6B-493D-8C8F-258498177BDC}"/>
            </c:ext>
          </c:extLst>
        </c:ser>
        <c:ser>
          <c:idx val="1"/>
          <c:order val="2"/>
          <c:tx>
            <c:strRef>
              <c:f>'Vorberechnung neu'!$C$23</c:f>
              <c:strCache>
                <c:ptCount val="1"/>
                <c:pt idx="0">
                  <c:v>Chemische Erzeugnisse</c:v>
                </c:pt>
              </c:strCache>
            </c:strRef>
          </c:tx>
          <c:cat>
            <c:numRef>
              <c:f>'Vorberechnung neu'!$I$4:$L$4</c:f>
              <c:numCache>
                <c:formatCode>General</c:formatCode>
                <c:ptCount val="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</c:numCache>
            </c:numRef>
          </c:cat>
          <c:val>
            <c:numRef>
              <c:f>'Vorberechnung neu'!$I$23:$L$23</c:f>
              <c:numCache>
                <c:formatCode>###\ ##0.0;[Red]\-###\ ##0.0;\-</c:formatCode>
                <c:ptCount val="4"/>
                <c:pt idx="0">
                  <c:v>100.00000000000001</c:v>
                </c:pt>
                <c:pt idx="1">
                  <c:v>99.994350424228898</c:v>
                </c:pt>
                <c:pt idx="2">
                  <c:v>100.32241379564033</c:v>
                </c:pt>
                <c:pt idx="3">
                  <c:v>97.712595774835009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6B-493D-8C8F-258498177BDC}"/>
            </c:ext>
          </c:extLst>
        </c:ser>
        <c:ser>
          <c:idx val="2"/>
          <c:order val="3"/>
          <c:tx>
            <c:strRef>
              <c:f>'Vorberechnung neu'!$C$25</c:f>
              <c:strCache>
                <c:ptCount val="1"/>
                <c:pt idx="0">
                  <c:v>Gummi- u. Kunststoffwaren</c:v>
                </c:pt>
              </c:strCache>
            </c:strRef>
          </c:tx>
          <c:cat>
            <c:numRef>
              <c:f>'Vorberechnung neu'!$I$4:$L$4</c:f>
              <c:numCache>
                <c:formatCode>General</c:formatCode>
                <c:ptCount val="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</c:numCache>
            </c:numRef>
          </c:cat>
          <c:val>
            <c:numRef>
              <c:f>'Vorberechnung neu'!$I$25:$L$25</c:f>
              <c:numCache>
                <c:formatCode>###\ ##0.0;[Red]\-###\ ##0.0;\-</c:formatCode>
                <c:ptCount val="4"/>
                <c:pt idx="0">
                  <c:v>100</c:v>
                </c:pt>
                <c:pt idx="1">
                  <c:v>87.533481458729</c:v>
                </c:pt>
                <c:pt idx="2">
                  <c:v>86.887400278286961</c:v>
                </c:pt>
                <c:pt idx="3">
                  <c:v>84.300517845544391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6B-493D-8C8F-258498177BDC}"/>
            </c:ext>
          </c:extLst>
        </c:ser>
        <c:ser>
          <c:idx val="3"/>
          <c:order val="4"/>
          <c:tx>
            <c:strRef>
              <c:f>'Vorberechnung neu'!$C$26</c:f>
              <c:strCache>
                <c:ptCount val="1"/>
                <c:pt idx="0">
                  <c:v>Glas, -waren, Keramik, verarbeitete Steine u. Erden</c:v>
                </c:pt>
              </c:strCache>
            </c:strRef>
          </c:tx>
          <c:cat>
            <c:numRef>
              <c:f>'Vorberechnung neu'!$I$4:$L$4</c:f>
              <c:numCache>
                <c:formatCode>General</c:formatCode>
                <c:ptCount val="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</c:numCache>
            </c:numRef>
          </c:cat>
          <c:val>
            <c:numRef>
              <c:f>'Vorberechnung neu'!$I$26:$L$26</c:f>
              <c:numCache>
                <c:formatCode>###\ ##0.0;[Red]\-###\ ##0.0;\-</c:formatCode>
                <c:ptCount val="4"/>
                <c:pt idx="0">
                  <c:v>100</c:v>
                </c:pt>
                <c:pt idx="1">
                  <c:v>96.910389354950993</c:v>
                </c:pt>
                <c:pt idx="2">
                  <c:v>91.812648324282463</c:v>
                </c:pt>
                <c:pt idx="3">
                  <c:v>88.897959861122914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66B-493D-8C8F-258498177BDC}"/>
            </c:ext>
          </c:extLst>
        </c:ser>
        <c:ser>
          <c:idx val="5"/>
          <c:order val="5"/>
          <c:tx>
            <c:strRef>
              <c:f>'Vorberechnung neu'!$C$29</c:f>
              <c:strCache>
                <c:ptCount val="1"/>
                <c:pt idx="0">
                  <c:v>Metalle</c:v>
                </c:pt>
              </c:strCache>
            </c:strRef>
          </c:tx>
          <c:cat>
            <c:numRef>
              <c:f>'Vorberechnung neu'!$I$4:$L$4</c:f>
              <c:numCache>
                <c:formatCode>General</c:formatCode>
                <c:ptCount val="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</c:numCache>
            </c:numRef>
          </c:cat>
          <c:val>
            <c:numRef>
              <c:f>'Vorberechnung neu'!$I$29:$L$29</c:f>
              <c:numCache>
                <c:formatCode>###\ ##0.0;[Red]\-###\ ##0.0;\-</c:formatCode>
                <c:ptCount val="4"/>
                <c:pt idx="0">
                  <c:v>100</c:v>
                </c:pt>
                <c:pt idx="1">
                  <c:v>90.421651657843171</c:v>
                </c:pt>
                <c:pt idx="2">
                  <c:v>84.480753488627613</c:v>
                </c:pt>
                <c:pt idx="3">
                  <c:v>87.338176970933304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66B-493D-8C8F-258498177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516520"/>
        <c:axId val="489516128"/>
      </c:lineChart>
      <c:dateAx>
        <c:axId val="489516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89516128"/>
        <c:crosses val="autoZero"/>
        <c:auto val="0"/>
        <c:lblOffset val="100"/>
        <c:baseTimeUnit val="days"/>
      </c:dateAx>
      <c:valAx>
        <c:axId val="489516128"/>
        <c:scaling>
          <c:orientation val="minMax"/>
          <c:max val="150"/>
          <c:min val="7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Index</a:t>
                </a:r>
                <a:r>
                  <a:rPr lang="de-DE" baseline="0"/>
                  <a:t> 2000 = 100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1.4843087362171341E-2"/>
              <c:y val="0.44094712733151709"/>
            </c:manualLayout>
          </c:layout>
          <c:overlay val="0"/>
        </c:title>
        <c:numFmt formatCode="###\ ##0.0;[Red]\-###\ ##0.0;\-" sourceLinked="1"/>
        <c:majorTickMark val="out"/>
        <c:minorTickMark val="none"/>
        <c:tickLblPos val="nextTo"/>
        <c:crossAx val="489516520"/>
        <c:crosses val="autoZero"/>
        <c:crossBetween val="between"/>
      </c:valAx>
      <c:spPr>
        <a:solidFill>
          <a:srgbClr val="FFFFFF"/>
        </a:solidFill>
      </c:spPr>
    </c:plotArea>
    <c:legend>
      <c:legendPos val="r"/>
      <c:overlay val="0"/>
    </c:legend>
    <c:plotVisOnly val="1"/>
    <c:dispBlanksAs val="gap"/>
    <c:showDLblsOverMax val="0"/>
  </c:chart>
  <c:spPr>
    <a:solidFill>
      <a:srgbClr val="FFFFFF"/>
    </a:solidFill>
  </c:spPr>
  <c:printSettings>
    <c:headerFooter/>
    <c:pageMargins b="0.39370078740157488" l="0.59055118110235738" r="0.39370078740157488" t="0.59055118110235738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833710653397799E-2"/>
          <c:y val="9.4166001832111032E-2"/>
          <c:w val="0.87794257847633017"/>
          <c:h val="0.68530918579801747"/>
        </c:manualLayout>
      </c:layout>
      <c:lineChart>
        <c:grouping val="standard"/>
        <c:varyColors val="0"/>
        <c:ser>
          <c:idx val="3"/>
          <c:order val="1"/>
          <c:tx>
            <c:strRef>
              <c:f>Daten!$B$10</c:f>
              <c:strCache>
                <c:ptCount val="1"/>
                <c:pt idx="0">
                  <c:v>Glas, Glaswaren, Keramik, verarbeitete Steine und Erden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triangle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cat>
            <c:numRef>
              <c:f>Daten!$C$9:$N$9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Daten!$C$10:$N$10</c:f>
              <c:numCache>
                <c:formatCode>#,##0</c:formatCode>
                <c:ptCount val="12"/>
                <c:pt idx="0">
                  <c:v>100</c:v>
                </c:pt>
                <c:pt idx="1">
                  <c:v>96.910389354950993</c:v>
                </c:pt>
                <c:pt idx="2">
                  <c:v>91.812648324282463</c:v>
                </c:pt>
                <c:pt idx="3">
                  <c:v>88.897959861122914</c:v>
                </c:pt>
                <c:pt idx="4">
                  <c:v>83.56426177786436</c:v>
                </c:pt>
                <c:pt idx="5">
                  <c:v>84.593337879673214</c:v>
                </c:pt>
                <c:pt idx="6">
                  <c:v>78.005233258323329</c:v>
                </c:pt>
                <c:pt idx="7">
                  <c:v>83.516183358917345</c:v>
                </c:pt>
                <c:pt idx="8">
                  <c:v>81.183205047409587</c:v>
                </c:pt>
                <c:pt idx="9">
                  <c:v>77.767818658107714</c:v>
                </c:pt>
                <c:pt idx="10">
                  <c:v>81.388581818221738</c:v>
                </c:pt>
                <c:pt idx="11">
                  <c:v>76.683825823985089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0B-417E-A9D1-8DE77BA8D321}"/>
            </c:ext>
          </c:extLst>
        </c:ser>
        <c:ser>
          <c:idx val="5"/>
          <c:order val="2"/>
          <c:tx>
            <c:strRef>
              <c:f>Daten!$B$11</c:f>
              <c:strCache>
                <c:ptCount val="1"/>
                <c:pt idx="0">
                  <c:v>Kokerei- und Mineralölerzeugnisse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diamond"/>
            <c:size val="7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cat>
            <c:numRef>
              <c:f>Daten!$C$9:$N$9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Daten!$C$11:$N$11</c:f>
              <c:numCache>
                <c:formatCode>#,##0</c:formatCode>
                <c:ptCount val="12"/>
                <c:pt idx="0">
                  <c:v>100.00000000000001</c:v>
                </c:pt>
                <c:pt idx="1">
                  <c:v>153.38675461111748</c:v>
                </c:pt>
                <c:pt idx="2">
                  <c:v>105.62653254553092</c:v>
                </c:pt>
                <c:pt idx="3">
                  <c:v>160.99010510215203</c:v>
                </c:pt>
                <c:pt idx="4">
                  <c:v>205.89682395111797</c:v>
                </c:pt>
                <c:pt idx="5">
                  <c:v>130.67969058646955</c:v>
                </c:pt>
                <c:pt idx="6">
                  <c:v>132.72008154945098</c:v>
                </c:pt>
                <c:pt idx="7">
                  <c:v>134.08389627796592</c:v>
                </c:pt>
                <c:pt idx="8">
                  <c:v>173.33536408527837</c:v>
                </c:pt>
                <c:pt idx="9">
                  <c:v>110.15645354490852</c:v>
                </c:pt>
                <c:pt idx="10">
                  <c:v>295.75971248245185</c:v>
                </c:pt>
                <c:pt idx="11">
                  <c:v>115.1207920619545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0B-417E-A9D1-8DE77BA8D321}"/>
            </c:ext>
          </c:extLst>
        </c:ser>
        <c:ser>
          <c:idx val="7"/>
          <c:order val="3"/>
          <c:tx>
            <c:strRef>
              <c:f>Daten!$B$12</c:f>
              <c:strCache>
                <c:ptCount val="1"/>
                <c:pt idx="0">
                  <c:v>Metalle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Daten!$C$9:$N$9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Daten!$C$12:$N$12</c:f>
              <c:numCache>
                <c:formatCode>#,##0</c:formatCode>
                <c:ptCount val="12"/>
                <c:pt idx="0">
                  <c:v>100</c:v>
                </c:pt>
                <c:pt idx="1">
                  <c:v>90.421651657843171</c:v>
                </c:pt>
                <c:pt idx="2">
                  <c:v>84.480753488627613</c:v>
                </c:pt>
                <c:pt idx="3">
                  <c:v>87.338176970933304</c:v>
                </c:pt>
                <c:pt idx="4">
                  <c:v>84.984895766717599</c:v>
                </c:pt>
                <c:pt idx="5">
                  <c:v>87.939520776989454</c:v>
                </c:pt>
                <c:pt idx="6">
                  <c:v>87.665602624517916</c:v>
                </c:pt>
                <c:pt idx="7">
                  <c:v>92.050497204715953</c:v>
                </c:pt>
                <c:pt idx="8">
                  <c:v>86.007295694245528</c:v>
                </c:pt>
                <c:pt idx="9">
                  <c:v>89.831109756646811</c:v>
                </c:pt>
                <c:pt idx="10">
                  <c:v>88.813522803128251</c:v>
                </c:pt>
                <c:pt idx="11">
                  <c:v>96.713266306075482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B0B-417E-A9D1-8DE77BA8D321}"/>
            </c:ext>
          </c:extLst>
        </c:ser>
        <c:ser>
          <c:idx val="2"/>
          <c:order val="4"/>
          <c:tx>
            <c:strRef>
              <c:f>Daten!$B$13</c:f>
              <c:strCache>
                <c:ptCount val="1"/>
                <c:pt idx="0">
                  <c:v>Nahrungs- und Futtermittel, Getränke, Tabakerzeugnisse</c:v>
                </c:pt>
              </c:strCache>
            </c:strRef>
          </c:tx>
          <c:spPr>
            <a:ln w="28575">
              <a:solidFill>
                <a:schemeClr val="accent1"/>
              </a:solidFill>
            </a:ln>
          </c:spPr>
          <c:marker>
            <c:symbol val="star"/>
            <c:size val="4"/>
            <c:spPr>
              <a:solidFill>
                <a:schemeClr val="accent1"/>
              </a:solidFill>
              <a:ln w="38100">
                <a:solidFill>
                  <a:schemeClr val="accent1"/>
                </a:solidFill>
              </a:ln>
            </c:spPr>
          </c:marker>
          <c:cat>
            <c:numRef>
              <c:f>Daten!$C$9:$N$9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Daten!$C$13:$N$13</c:f>
              <c:numCache>
                <c:formatCode>#,##0</c:formatCode>
                <c:ptCount val="12"/>
                <c:pt idx="0">
                  <c:v>100</c:v>
                </c:pt>
                <c:pt idx="1">
                  <c:v>99.013886025561661</c:v>
                </c:pt>
                <c:pt idx="2">
                  <c:v>96.108056284139138</c:v>
                </c:pt>
                <c:pt idx="3">
                  <c:v>91.464398935297481</c:v>
                </c:pt>
                <c:pt idx="4">
                  <c:v>87.951422210332112</c:v>
                </c:pt>
                <c:pt idx="5">
                  <c:v>80.256173040014303</c:v>
                </c:pt>
                <c:pt idx="6">
                  <c:v>78.589882523881315</c:v>
                </c:pt>
                <c:pt idx="7">
                  <c:v>81.099570911652251</c:v>
                </c:pt>
                <c:pt idx="8">
                  <c:v>81.688108471518248</c:v>
                </c:pt>
                <c:pt idx="9">
                  <c:v>78.613194257014939</c:v>
                </c:pt>
                <c:pt idx="10">
                  <c:v>73.097843368420769</c:v>
                </c:pt>
                <c:pt idx="11">
                  <c:v>75.879668770706758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B0B-417E-A9D1-8DE77BA8D321}"/>
            </c:ext>
          </c:extLst>
        </c:ser>
        <c:ser>
          <c:idx val="0"/>
          <c:order val="5"/>
          <c:tx>
            <c:strRef>
              <c:f>Daten!$B$14</c:f>
              <c:strCache>
                <c:ptCount val="1"/>
                <c:pt idx="0">
                  <c:v>Gummi- und Kunststoffwaren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cat>
            <c:numRef>
              <c:f>Daten!$C$9:$N$9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Daten!$C$14:$N$14</c:f>
              <c:numCache>
                <c:formatCode>#,##0</c:formatCode>
                <c:ptCount val="12"/>
                <c:pt idx="0">
                  <c:v>100</c:v>
                </c:pt>
                <c:pt idx="1">
                  <c:v>87.533481458729</c:v>
                </c:pt>
                <c:pt idx="2">
                  <c:v>86.887400278286961</c:v>
                </c:pt>
                <c:pt idx="3">
                  <c:v>84.300517845544391</c:v>
                </c:pt>
                <c:pt idx="4">
                  <c:v>78.146473332983049</c:v>
                </c:pt>
                <c:pt idx="5">
                  <c:v>77.010822585280579</c:v>
                </c:pt>
                <c:pt idx="6">
                  <c:v>74.431766797274321</c:v>
                </c:pt>
                <c:pt idx="7">
                  <c:v>76.370839326295311</c:v>
                </c:pt>
                <c:pt idx="8">
                  <c:v>73.918167641845585</c:v>
                </c:pt>
                <c:pt idx="9">
                  <c:v>71.396271098668521</c:v>
                </c:pt>
                <c:pt idx="10">
                  <c:v>68.103591321895252</c:v>
                </c:pt>
                <c:pt idx="11">
                  <c:v>65.595150439169245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B0B-417E-A9D1-8DE77BA8D321}"/>
            </c:ext>
          </c:extLst>
        </c:ser>
        <c:ser>
          <c:idx val="4"/>
          <c:order val="6"/>
          <c:tx>
            <c:strRef>
              <c:f>Daten!$B$15</c:f>
              <c:strCache>
                <c:ptCount val="1"/>
                <c:pt idx="0">
                  <c:v>Chemische Erzeugnisse</c:v>
                </c:pt>
              </c:strCache>
            </c:strRef>
          </c:tx>
          <c:cat>
            <c:numRef>
              <c:f>Daten!$C$9:$N$9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Daten!$C$15:$N$15</c:f>
              <c:numCache>
                <c:formatCode>#,##0</c:formatCode>
                <c:ptCount val="12"/>
                <c:pt idx="0">
                  <c:v>100.00000000000001</c:v>
                </c:pt>
                <c:pt idx="1">
                  <c:v>99.994350424228898</c:v>
                </c:pt>
                <c:pt idx="2">
                  <c:v>100.32241379564033</c:v>
                </c:pt>
                <c:pt idx="3">
                  <c:v>97.712595774835009</c:v>
                </c:pt>
                <c:pt idx="4">
                  <c:v>93.68095028802918</c:v>
                </c:pt>
                <c:pt idx="5">
                  <c:v>84.793290643857517</c:v>
                </c:pt>
                <c:pt idx="6">
                  <c:v>79.750157834315033</c:v>
                </c:pt>
                <c:pt idx="7">
                  <c:v>85.051510318761117</c:v>
                </c:pt>
                <c:pt idx="8">
                  <c:v>84.618229583137136</c:v>
                </c:pt>
                <c:pt idx="9">
                  <c:v>85.716890823739618</c:v>
                </c:pt>
                <c:pt idx="10">
                  <c:v>80.088909128024312</c:v>
                </c:pt>
                <c:pt idx="11">
                  <c:v>81.066707434677326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59-4613-A17D-C41C7C507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624816"/>
        <c:axId val="249625208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Daten!$B$9</c15:sqref>
                        </c15:formulaRef>
                      </c:ext>
                    </c:extLst>
                    <c:strCache>
                      <c:ptCount val="1"/>
                      <c:pt idx="0">
                        <c:v>Produktionsbereiche</c:v>
                      </c:pt>
                    </c:strCache>
                  </c:strRef>
                </c:tx>
                <c:spPr>
                  <a:ln>
                    <a:solidFill>
                      <a:schemeClr val="accent1">
                        <a:lumMod val="20000"/>
                        <a:lumOff val="80000"/>
                      </a:schemeClr>
                    </a:solidFill>
                  </a:ln>
                </c:spPr>
                <c:marker>
                  <c:symbol val="diamond"/>
                  <c:size val="7"/>
                  <c:spPr>
                    <a:solidFill>
                      <a:schemeClr val="accent1">
                        <a:lumMod val="20000"/>
                        <a:lumOff val="80000"/>
                      </a:schemeClr>
                    </a:solidFill>
                    <a:ln>
                      <a:solidFill>
                        <a:schemeClr val="accent1">
                          <a:lumMod val="20000"/>
                          <a:lumOff val="80000"/>
                        </a:schemeClr>
                      </a:solidFill>
                    </a:ln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Daten!$C$9:$N$9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Daten!$C$9:$N$9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3B0B-417E-A9D1-8DE77BA8D321}"/>
                  </c:ext>
                </c:extLst>
              </c15:ser>
            </c15:filteredLineSeries>
          </c:ext>
        </c:extLst>
      </c:lineChart>
      <c:catAx>
        <c:axId val="24962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850">
                <a:solidFill>
                  <a:sysClr val="windowText" lastClr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49625208"/>
        <c:crosses val="autoZero"/>
        <c:auto val="1"/>
        <c:lblAlgn val="ctr"/>
        <c:lblOffset val="100"/>
        <c:noMultiLvlLbl val="0"/>
      </c:catAx>
      <c:valAx>
        <c:axId val="249625208"/>
        <c:scaling>
          <c:orientation val="minMax"/>
          <c:max val="300"/>
          <c:min val="60"/>
        </c:scaling>
        <c:delete val="0"/>
        <c:axPos val="l"/>
        <c:majorGridlines>
          <c:spPr>
            <a:ln>
              <a:solidFill>
                <a:sysClr val="windowText" lastClr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800" b="0">
                <a:solidFill>
                  <a:sysClr val="windowText" lastClr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49624816"/>
        <c:crosses val="autoZero"/>
        <c:crossBetween val="between"/>
        <c:majorUnit val="20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legend>
      <c:legendPos val="b"/>
      <c:layout>
        <c:manualLayout>
          <c:xMode val="edge"/>
          <c:yMode val="edge"/>
          <c:x val="0.11896077219290505"/>
          <c:y val="0.85424853876528251"/>
          <c:w val="0.68498411931942538"/>
          <c:h val="0.12753556078895195"/>
        </c:manualLayout>
      </c:layout>
      <c:overlay val="0"/>
      <c:txPr>
        <a:bodyPr/>
        <a:lstStyle/>
        <a:p>
          <a:pPr>
            <a:defRPr sz="700" b="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</xdr:colOff>
      <xdr:row>78</xdr:row>
      <xdr:rowOff>53340</xdr:rowOff>
    </xdr:from>
    <xdr:to>
      <xdr:col>14</xdr:col>
      <xdr:colOff>99060</xdr:colOff>
      <xdr:row>109</xdr:row>
      <xdr:rowOff>38100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</xdr:colOff>
      <xdr:row>78</xdr:row>
      <xdr:rowOff>53340</xdr:rowOff>
    </xdr:from>
    <xdr:to>
      <xdr:col>14</xdr:col>
      <xdr:colOff>0</xdr:colOff>
      <xdr:row>109</xdr:row>
      <xdr:rowOff>38100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182218</xdr:rowOff>
    </xdr:from>
    <xdr:to>
      <xdr:col>14</xdr:col>
      <xdr:colOff>33129</xdr:colOff>
      <xdr:row>18</xdr:row>
      <xdr:rowOff>849923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50588</xdr:colOff>
      <xdr:row>22</xdr:row>
      <xdr:rowOff>214774</xdr:rowOff>
    </xdr:from>
    <xdr:to>
      <xdr:col>4</xdr:col>
      <xdr:colOff>727277</xdr:colOff>
      <xdr:row>30</xdr:row>
      <xdr:rowOff>45491</xdr:rowOff>
    </xdr:to>
    <xdr:sp macro="" textlink="Daten!#REF!">
      <xdr:nvSpPr>
        <xdr:cNvPr id="3" name="Textfeld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50588" y="5614716"/>
          <a:ext cx="1680477" cy="11861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1</xdr:row>
      <xdr:rowOff>1242</xdr:rowOff>
    </xdr:from>
    <xdr:to>
      <xdr:col>12</xdr:col>
      <xdr:colOff>886239</xdr:colOff>
      <xdr:row>2</xdr:row>
      <xdr:rowOff>115956</xdr:rowOff>
    </xdr:to>
    <xdr:sp macro="" textlink="Daten!B1">
      <xdr:nvSpPr>
        <xdr:cNvPr id="4" name="Textfeld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157370" y="258417"/>
          <a:ext cx="5919994" cy="37188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08B9B32-B303-47E3-8A01-10CDCD7A5CA9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Primärenergieintensität ausgewählter Sektoren des verarbeitenden Gewerbes</a:t>
          </a:fld>
          <a:endParaRPr lang="en-US" sz="1800" b="1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30263</xdr:colOff>
      <xdr:row>1</xdr:row>
      <xdr:rowOff>13274</xdr:rowOff>
    </xdr:from>
    <xdr:to>
      <xdr:col>13</xdr:col>
      <xdr:colOff>892763</xdr:colOff>
      <xdr:row>1</xdr:row>
      <xdr:rowOff>13274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CxnSpPr/>
      </xdr:nvCxnSpPr>
      <xdr:spPr>
        <a:xfrm>
          <a:off x="246740" y="273047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8282</xdr:colOff>
      <xdr:row>18</xdr:row>
      <xdr:rowOff>873648</xdr:rowOff>
    </xdr:from>
    <xdr:to>
      <xdr:col>13</xdr:col>
      <xdr:colOff>870782</xdr:colOff>
      <xdr:row>18</xdr:row>
      <xdr:rowOff>873648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CxnSpPr/>
      </xdr:nvCxnSpPr>
      <xdr:spPr>
        <a:xfrm>
          <a:off x="228090" y="4764244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1</xdr:col>
      <xdr:colOff>8282</xdr:colOff>
      <xdr:row>22</xdr:row>
      <xdr:rowOff>153868</xdr:rowOff>
    </xdr:from>
    <xdr:to>
      <xdr:col>6</xdr:col>
      <xdr:colOff>811696</xdr:colOff>
      <xdr:row>24</xdr:row>
      <xdr:rowOff>47723</xdr:rowOff>
    </xdr:to>
    <xdr:sp macro="" textlink="Daten!B4">
      <xdr:nvSpPr>
        <xdr:cNvPr id="13" name="Textfeld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/>
      </xdr:nvSpPr>
      <xdr:spPr>
        <a:xfrm>
          <a:off x="227357" y="5505452"/>
          <a:ext cx="2632214" cy="2815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767BC51-300C-493E-BE28-BF5B509A1ED2}" type="TxLink">
            <a:rPr lang="en-US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2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6</xdr:col>
      <xdr:colOff>73270</xdr:colOff>
      <xdr:row>18</xdr:row>
      <xdr:rowOff>883747</xdr:rowOff>
    </xdr:from>
    <xdr:to>
      <xdr:col>13</xdr:col>
      <xdr:colOff>864261</xdr:colOff>
      <xdr:row>18</xdr:row>
      <xdr:rowOff>1186962</xdr:rowOff>
    </xdr:to>
    <xdr:sp macro="" textlink="Daten!AQ3">
      <xdr:nvSpPr>
        <xdr:cNvPr id="14" name="Textfeld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 txBox="1"/>
      </xdr:nvSpPr>
      <xdr:spPr>
        <a:xfrm>
          <a:off x="2124808" y="4774343"/>
          <a:ext cx="4864761" cy="3032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 2024, Statistischer Bericht: Umweltökonomische Gesamtrechnungen. Energiegesamtrechnung. Berichtszeitraum 2010-2022. Tab. 85121-06, Wiesbaden, Statistischer Bericht: Volkswirtschaftliche Gesamtrechnungen, Tabelle: 81000-069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364431</xdr:colOff>
      <xdr:row>2</xdr:row>
      <xdr:rowOff>132521</xdr:rowOff>
    </xdr:from>
    <xdr:to>
      <xdr:col>8</xdr:col>
      <xdr:colOff>687455</xdr:colOff>
      <xdr:row>3</xdr:row>
      <xdr:rowOff>171005</xdr:rowOff>
    </xdr:to>
    <xdr:sp macro="" textlink="Daten!B5">
      <xdr:nvSpPr>
        <xdr:cNvPr id="15" name="Textfeld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 txBox="1"/>
      </xdr:nvSpPr>
      <xdr:spPr>
        <a:xfrm>
          <a:off x="579779" y="646043"/>
          <a:ext cx="3213654" cy="2786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37504306-341F-49DD-9DC4-788138853AB0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Index 2010= 100</a:t>
          </a:fld>
          <a:endParaRPr lang="de-DE" sz="5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W1665"/>
  <sheetViews>
    <sheetView workbookViewId="0">
      <selection activeCell="W17" sqref="W17"/>
    </sheetView>
  </sheetViews>
  <sheetFormatPr baseColWidth="10" defaultColWidth="11.42578125" defaultRowHeight="11.25"/>
  <cols>
    <col min="1" max="1" width="3.85546875" style="53" customWidth="1"/>
    <col min="2" max="2" width="7.85546875" style="53" customWidth="1"/>
    <col min="3" max="3" width="54.42578125" style="53" customWidth="1"/>
    <col min="4" max="5" width="8.7109375" style="53" hidden="1" customWidth="1"/>
    <col min="6" max="6" width="9.5703125" style="53" hidden="1" customWidth="1"/>
    <col min="7" max="8" width="8.7109375" style="53" hidden="1" customWidth="1"/>
    <col min="9" max="11" width="9.7109375" style="53" customWidth="1"/>
    <col min="12" max="20" width="9.7109375" style="63" customWidth="1"/>
    <col min="21" max="21" width="3.85546875" style="53" customWidth="1"/>
    <col min="22" max="16384" width="11.42578125" style="53"/>
  </cols>
  <sheetData>
    <row r="1" spans="1:23" s="51" customFormat="1" ht="19.5" customHeight="1">
      <c r="A1" s="49" t="s">
        <v>130</v>
      </c>
      <c r="B1" s="108"/>
      <c r="C1" s="108"/>
      <c r="E1" s="52"/>
      <c r="F1" s="52"/>
      <c r="G1" s="52"/>
      <c r="L1" s="52"/>
      <c r="M1" s="52"/>
      <c r="N1" s="106"/>
      <c r="O1" s="49"/>
      <c r="Q1" s="106"/>
      <c r="R1" s="106"/>
      <c r="S1" s="106"/>
      <c r="T1" s="106"/>
    </row>
    <row r="2" spans="1:23" s="51" customFormat="1" ht="19.5" customHeight="1">
      <c r="A2" s="107" t="s">
        <v>129</v>
      </c>
      <c r="B2" s="107"/>
      <c r="C2" s="50"/>
      <c r="E2" s="52"/>
      <c r="F2" s="52"/>
      <c r="G2" s="52"/>
      <c r="K2" s="50"/>
      <c r="L2" s="52"/>
      <c r="M2" s="52"/>
      <c r="N2" s="106"/>
      <c r="O2" s="107"/>
      <c r="Q2" s="106"/>
      <c r="R2" s="106"/>
      <c r="S2" s="106"/>
      <c r="T2" s="106"/>
    </row>
    <row r="3" spans="1:23" ht="12" customHeight="1">
      <c r="C3" s="54"/>
      <c r="D3" s="55"/>
      <c r="O3" s="105"/>
      <c r="P3" s="105"/>
      <c r="Q3" s="105"/>
      <c r="R3" s="105"/>
      <c r="S3" s="105"/>
      <c r="T3" s="105"/>
    </row>
    <row r="4" spans="1:23" s="63" customFormat="1" ht="30" customHeight="1">
      <c r="A4" s="56" t="s">
        <v>12</v>
      </c>
      <c r="B4" s="57" t="s">
        <v>13</v>
      </c>
      <c r="C4" s="58" t="s">
        <v>128</v>
      </c>
      <c r="D4" s="59">
        <v>1995</v>
      </c>
      <c r="E4" s="60">
        <v>1996</v>
      </c>
      <c r="F4" s="57">
        <v>1997</v>
      </c>
      <c r="G4" s="61">
        <v>1998</v>
      </c>
      <c r="H4" s="61">
        <v>1999</v>
      </c>
      <c r="I4" s="57">
        <v>2000</v>
      </c>
      <c r="J4" s="60">
        <v>2001</v>
      </c>
      <c r="K4" s="61">
        <v>2002</v>
      </c>
      <c r="L4" s="61">
        <v>2003</v>
      </c>
      <c r="M4" s="61">
        <v>2004</v>
      </c>
      <c r="N4" s="57">
        <v>2005</v>
      </c>
      <c r="O4" s="60">
        <v>2006</v>
      </c>
      <c r="P4" s="61">
        <v>2007</v>
      </c>
      <c r="Q4" s="61">
        <v>2008</v>
      </c>
      <c r="R4" s="61">
        <v>2009</v>
      </c>
      <c r="S4" s="61">
        <v>2010</v>
      </c>
      <c r="T4" s="61"/>
      <c r="U4" s="62" t="s">
        <v>12</v>
      </c>
    </row>
    <row r="5" spans="1:23" s="68" customFormat="1" ht="5.0999999999999996" customHeight="1">
      <c r="A5" s="64"/>
      <c r="B5" s="65"/>
      <c r="C5" s="66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7"/>
    </row>
    <row r="6" spans="1:23" s="72" customFormat="1" ht="12.75" customHeight="1">
      <c r="A6" s="69">
        <v>1</v>
      </c>
      <c r="B6" s="70" t="s">
        <v>15</v>
      </c>
      <c r="C6" s="71" t="s">
        <v>16</v>
      </c>
      <c r="D6" s="98"/>
      <c r="E6" s="98"/>
      <c r="F6" s="98"/>
      <c r="G6" s="98"/>
      <c r="H6" s="98"/>
      <c r="I6" s="95">
        <v>100</v>
      </c>
      <c r="J6" s="95">
        <v>92.166247774050163</v>
      </c>
      <c r="K6" s="95">
        <v>111.02406613417412</v>
      </c>
      <c r="L6" s="95">
        <v>115.46066550269876</v>
      </c>
      <c r="M6" s="95">
        <v>94.696108642759185</v>
      </c>
      <c r="N6" s="95">
        <v>123.32373789812274</v>
      </c>
      <c r="O6" s="95">
        <v>120.90784318335808</v>
      </c>
      <c r="P6" s="95">
        <v>104.96335722134171</v>
      </c>
      <c r="Q6" s="95">
        <v>101.14276183099604</v>
      </c>
      <c r="R6" s="95" t="s">
        <v>126</v>
      </c>
      <c r="S6" s="95">
        <v>124.44897960199216</v>
      </c>
      <c r="T6" s="95"/>
      <c r="U6" s="97">
        <v>1</v>
      </c>
    </row>
    <row r="7" spans="1:23" s="72" customFormat="1" ht="12.75" customHeight="1">
      <c r="A7" s="69">
        <v>2</v>
      </c>
      <c r="B7" s="73" t="s">
        <v>17</v>
      </c>
      <c r="C7" s="74" t="s">
        <v>18</v>
      </c>
      <c r="D7" s="98"/>
      <c r="E7" s="98"/>
      <c r="F7" s="98"/>
      <c r="G7" s="98"/>
      <c r="H7" s="98"/>
      <c r="I7" s="95">
        <v>100</v>
      </c>
      <c r="J7" s="95">
        <v>91.647127636881109</v>
      </c>
      <c r="K7" s="95">
        <v>113.59825655171598</v>
      </c>
      <c r="L7" s="95">
        <v>119.01632896125847</v>
      </c>
      <c r="M7" s="95">
        <v>96.348865647799201</v>
      </c>
      <c r="N7" s="95">
        <v>127.66630592564228</v>
      </c>
      <c r="O7" s="95">
        <v>125.54860813315942</v>
      </c>
      <c r="P7" s="95">
        <v>110.97988941729015</v>
      </c>
      <c r="Q7" s="95">
        <v>103.53357682793396</v>
      </c>
      <c r="R7" s="95" t="s">
        <v>126</v>
      </c>
      <c r="S7" s="95" t="s">
        <v>126</v>
      </c>
      <c r="T7" s="95"/>
      <c r="U7" s="97">
        <v>2</v>
      </c>
    </row>
    <row r="8" spans="1:23" s="72" customFormat="1" ht="12.75" customHeight="1">
      <c r="A8" s="69">
        <v>3</v>
      </c>
      <c r="B8" s="73" t="s">
        <v>19</v>
      </c>
      <c r="C8" s="74" t="s">
        <v>20</v>
      </c>
      <c r="D8" s="98"/>
      <c r="E8" s="98"/>
      <c r="F8" s="98"/>
      <c r="G8" s="98"/>
      <c r="H8" s="98"/>
      <c r="I8" s="95">
        <v>100</v>
      </c>
      <c r="J8" s="95">
        <v>86.453674816203218</v>
      </c>
      <c r="K8" s="95" t="s">
        <v>126</v>
      </c>
      <c r="L8" s="95" t="s">
        <v>126</v>
      </c>
      <c r="M8" s="95" t="s">
        <v>126</v>
      </c>
      <c r="N8" s="95">
        <v>95.344392800351216</v>
      </c>
      <c r="O8" s="95">
        <v>90.456390315538073</v>
      </c>
      <c r="P8" s="95" t="s">
        <v>126</v>
      </c>
      <c r="Q8" s="95">
        <v>86.83910799881744</v>
      </c>
      <c r="R8" s="95">
        <v>106.34334780199228</v>
      </c>
      <c r="S8" s="95">
        <v>89.326406817388389</v>
      </c>
      <c r="T8" s="95"/>
      <c r="U8" s="97">
        <v>3</v>
      </c>
    </row>
    <row r="9" spans="1:23" s="72" customFormat="1" ht="12.75" customHeight="1">
      <c r="A9" s="69">
        <v>4</v>
      </c>
      <c r="B9" s="73" t="s">
        <v>21</v>
      </c>
      <c r="C9" s="74" t="s">
        <v>22</v>
      </c>
      <c r="D9" s="98"/>
      <c r="E9" s="98"/>
      <c r="F9" s="98"/>
      <c r="G9" s="98"/>
      <c r="H9" s="98"/>
      <c r="I9" s="95">
        <v>100</v>
      </c>
      <c r="J9" s="95">
        <v>95.96681917719603</v>
      </c>
      <c r="K9" s="95">
        <v>89.203547525086961</v>
      </c>
      <c r="L9" s="95">
        <v>86.878927876146676</v>
      </c>
      <c r="M9" s="95">
        <v>90.80068811058031</v>
      </c>
      <c r="N9" s="95">
        <v>84.192026836035055</v>
      </c>
      <c r="O9" s="95">
        <v>88.894397047092752</v>
      </c>
      <c r="P9" s="95">
        <v>85.875688970668136</v>
      </c>
      <c r="Q9" s="95">
        <v>95.493470141825298</v>
      </c>
      <c r="R9" s="95">
        <v>101.6047709714984</v>
      </c>
      <c r="S9" s="95">
        <v>93.108307025366059</v>
      </c>
      <c r="T9" s="95"/>
      <c r="U9" s="97">
        <v>4</v>
      </c>
    </row>
    <row r="10" spans="1:23" s="72" customFormat="1" ht="12.75" customHeight="1">
      <c r="A10" s="69">
        <v>5</v>
      </c>
      <c r="B10" s="70" t="s">
        <v>23</v>
      </c>
      <c r="C10" s="71" t="s">
        <v>24</v>
      </c>
      <c r="D10" s="98"/>
      <c r="E10" s="98"/>
      <c r="F10" s="98"/>
      <c r="G10" s="98"/>
      <c r="H10" s="98"/>
      <c r="I10" s="95">
        <v>100</v>
      </c>
      <c r="J10" s="95">
        <v>100.61776441849726</v>
      </c>
      <c r="K10" s="95">
        <v>95.753444320692765</v>
      </c>
      <c r="L10" s="95">
        <v>100.52365709446329</v>
      </c>
      <c r="M10" s="95">
        <v>118.014015793233</v>
      </c>
      <c r="N10" s="95">
        <v>111.22770325525266</v>
      </c>
      <c r="O10" s="95">
        <v>100.9810321275548</v>
      </c>
      <c r="P10" s="95">
        <v>90.417050245423354</v>
      </c>
      <c r="Q10" s="95">
        <v>101.686359755938</v>
      </c>
      <c r="R10" s="95">
        <v>111.24845974227509</v>
      </c>
      <c r="S10" s="95">
        <v>120.27616756029744</v>
      </c>
      <c r="T10" s="95"/>
      <c r="U10" s="97">
        <v>5</v>
      </c>
    </row>
    <row r="11" spans="1:23" s="72" customFormat="1" ht="12.75" customHeight="1">
      <c r="A11" s="69">
        <v>6</v>
      </c>
      <c r="B11" s="73" t="s">
        <v>25</v>
      </c>
      <c r="C11" s="74" t="s">
        <v>26</v>
      </c>
      <c r="D11" s="98"/>
      <c r="E11" s="98"/>
      <c r="F11" s="98"/>
      <c r="G11" s="98"/>
      <c r="H11" s="98"/>
      <c r="I11" s="95">
        <v>100</v>
      </c>
      <c r="J11" s="95">
        <v>100.68963231034348</v>
      </c>
      <c r="K11" s="95">
        <v>103.81423527970537</v>
      </c>
      <c r="L11" s="95">
        <v>113.72222243916796</v>
      </c>
      <c r="M11" s="95">
        <v>120.32438997504109</v>
      </c>
      <c r="N11" s="95">
        <v>108.50479134158304</v>
      </c>
      <c r="O11" s="95" t="s">
        <v>126</v>
      </c>
      <c r="P11" s="95">
        <v>108.19169545570095</v>
      </c>
      <c r="Q11" s="95">
        <v>112.68190680024468</v>
      </c>
      <c r="R11" s="95">
        <v>120.39122344054631</v>
      </c>
      <c r="S11" s="95">
        <v>127.43551881555773</v>
      </c>
      <c r="T11" s="95"/>
      <c r="U11" s="97">
        <v>6</v>
      </c>
    </row>
    <row r="12" spans="1:23" s="72" customFormat="1" ht="12.75" customHeight="1">
      <c r="A12" s="69">
        <v>7</v>
      </c>
      <c r="B12" s="73" t="s">
        <v>27</v>
      </c>
      <c r="C12" s="74" t="s">
        <v>28</v>
      </c>
      <c r="D12" s="98"/>
      <c r="E12" s="98"/>
      <c r="F12" s="98"/>
      <c r="G12" s="98"/>
      <c r="H12" s="98"/>
      <c r="I12" s="95">
        <v>100</v>
      </c>
      <c r="J12" s="95">
        <v>94.500223660863952</v>
      </c>
      <c r="K12" s="95">
        <v>85.293431176837259</v>
      </c>
      <c r="L12" s="95" t="s">
        <v>126</v>
      </c>
      <c r="M12" s="95" t="s">
        <v>126</v>
      </c>
      <c r="N12" s="95" t="s">
        <v>126</v>
      </c>
      <c r="O12" s="95" t="s">
        <v>126</v>
      </c>
      <c r="P12" s="95" t="s">
        <v>126</v>
      </c>
      <c r="Q12" s="95" t="s">
        <v>126</v>
      </c>
      <c r="R12" s="95" t="s">
        <v>126</v>
      </c>
      <c r="S12" s="95" t="s">
        <v>126</v>
      </c>
      <c r="T12" s="95"/>
      <c r="U12" s="97">
        <v>7</v>
      </c>
    </row>
    <row r="13" spans="1:23" s="72" customFormat="1" ht="12.75" customHeight="1">
      <c r="A13" s="69">
        <v>8</v>
      </c>
      <c r="B13" s="73" t="s">
        <v>29</v>
      </c>
      <c r="C13" s="74" t="s">
        <v>30</v>
      </c>
      <c r="D13" s="98"/>
      <c r="E13" s="98"/>
      <c r="F13" s="98"/>
      <c r="G13" s="98"/>
      <c r="H13" s="98"/>
      <c r="I13" s="95">
        <v>100</v>
      </c>
      <c r="J13" s="95">
        <v>105.63460103027376</v>
      </c>
      <c r="K13" s="95">
        <v>96.420710958439045</v>
      </c>
      <c r="L13" s="95">
        <v>117.22329647362409</v>
      </c>
      <c r="M13" s="95" t="s">
        <v>126</v>
      </c>
      <c r="N13" s="95">
        <v>122.93037981762713</v>
      </c>
      <c r="O13" s="95">
        <v>99.604160890963399</v>
      </c>
      <c r="P13" s="95">
        <v>96.919153384196505</v>
      </c>
      <c r="Q13" s="95">
        <v>123.06770319406183</v>
      </c>
      <c r="R13" s="95">
        <v>125.1885495139273</v>
      </c>
      <c r="S13" s="95" t="s">
        <v>126</v>
      </c>
      <c r="T13" s="95"/>
      <c r="U13" s="97">
        <v>8</v>
      </c>
    </row>
    <row r="14" spans="1:23" s="78" customFormat="1" ht="12.75" customHeight="1">
      <c r="A14" s="75">
        <v>9</v>
      </c>
      <c r="B14" s="76" t="s">
        <v>31</v>
      </c>
      <c r="C14" s="77" t="s">
        <v>32</v>
      </c>
      <c r="D14" s="104"/>
      <c r="E14" s="104"/>
      <c r="F14" s="104"/>
      <c r="G14" s="104"/>
      <c r="H14" s="104"/>
      <c r="I14" s="103">
        <v>100</v>
      </c>
      <c r="J14" s="103">
        <v>98.848995800530673</v>
      </c>
      <c r="K14" s="103">
        <v>99.369616072555971</v>
      </c>
      <c r="L14" s="103">
        <v>102.88158640260967</v>
      </c>
      <c r="M14" s="103">
        <v>101.74933937144399</v>
      </c>
      <c r="N14" s="103">
        <v>102.32897809245598</v>
      </c>
      <c r="O14" s="103">
        <v>96.421789195569005</v>
      </c>
      <c r="P14" s="103">
        <v>90.940742493796137</v>
      </c>
      <c r="Q14" s="103">
        <v>90.625273176088626</v>
      </c>
      <c r="R14" s="103">
        <v>98.165858112313643</v>
      </c>
      <c r="S14" s="103">
        <v>93.263304544563098</v>
      </c>
      <c r="T14" s="103"/>
      <c r="U14" s="102">
        <v>9</v>
      </c>
      <c r="V14" s="78">
        <v>2010</v>
      </c>
      <c r="W14" s="78">
        <v>2000</v>
      </c>
    </row>
    <row r="15" spans="1:23" s="72" customFormat="1" ht="12.75" customHeight="1">
      <c r="A15" s="69">
        <v>10</v>
      </c>
      <c r="B15" s="73" t="s">
        <v>33</v>
      </c>
      <c r="C15" s="109" t="s">
        <v>34</v>
      </c>
      <c r="D15" s="110"/>
      <c r="E15" s="110"/>
      <c r="F15" s="110"/>
      <c r="G15" s="110"/>
      <c r="H15" s="110"/>
      <c r="I15" s="111">
        <v>100</v>
      </c>
      <c r="J15" s="111">
        <v>101.83712361146553</v>
      </c>
      <c r="K15" s="111">
        <v>99.676181077876294</v>
      </c>
      <c r="L15" s="111">
        <v>103.28522142627455</v>
      </c>
      <c r="M15" s="111">
        <v>101.26998659864719</v>
      </c>
      <c r="N15" s="111">
        <v>106.4272038724539</v>
      </c>
      <c r="O15" s="111">
        <v>105.21580607745271</v>
      </c>
      <c r="P15" s="111">
        <v>105.11068086924126</v>
      </c>
      <c r="Q15" s="111">
        <v>108.20035221226836</v>
      </c>
      <c r="R15" s="111">
        <v>107.2730890003791</v>
      </c>
      <c r="S15" s="111">
        <v>112.34908948091997</v>
      </c>
      <c r="T15" s="111"/>
      <c r="U15" s="97">
        <v>10</v>
      </c>
      <c r="V15" s="72">
        <f>'3.1'!S14/'3.2.1 aus FS18, R 1.4'!X14</f>
        <v>6318.2644187877195</v>
      </c>
      <c r="W15" s="72">
        <f>'3.1'!I14/'3.2.1 aus FS18, R 1.4'!N14</f>
        <v>9320.4022945909692</v>
      </c>
    </row>
    <row r="16" spans="1:23" s="72" customFormat="1" ht="12.75" customHeight="1">
      <c r="A16" s="69">
        <v>11</v>
      </c>
      <c r="B16" s="70" t="s">
        <v>35</v>
      </c>
      <c r="C16" s="74" t="s">
        <v>36</v>
      </c>
      <c r="D16" s="98"/>
      <c r="E16" s="98"/>
      <c r="F16" s="98"/>
      <c r="G16" s="98"/>
      <c r="H16" s="98"/>
      <c r="I16" s="95">
        <v>100</v>
      </c>
      <c r="J16" s="95">
        <v>106.46052273257676</v>
      </c>
      <c r="K16" s="95">
        <v>99.300737068471534</v>
      </c>
      <c r="L16" s="95">
        <v>104.62277859579487</v>
      </c>
      <c r="M16" s="95">
        <v>104.2805534520554</v>
      </c>
      <c r="N16" s="95">
        <v>110.73848142224507</v>
      </c>
      <c r="O16" s="95">
        <v>121.68529896815284</v>
      </c>
      <c r="P16" s="95">
        <v>104.67380988792331</v>
      </c>
      <c r="Q16" s="95">
        <v>102.32589909368821</v>
      </c>
      <c r="R16" s="95">
        <v>106.50549690900932</v>
      </c>
      <c r="S16" s="95">
        <v>106.76837993577169</v>
      </c>
      <c r="T16" s="95"/>
      <c r="U16" s="97">
        <v>11</v>
      </c>
      <c r="W16" s="72">
        <f>100*W15/V15</f>
        <v>147.5152300824293</v>
      </c>
    </row>
    <row r="17" spans="1:21" s="72" customFormat="1" ht="12.75" customHeight="1">
      <c r="A17" s="69">
        <v>12</v>
      </c>
      <c r="B17" s="70">
        <v>16</v>
      </c>
      <c r="C17" s="74" t="s">
        <v>37</v>
      </c>
      <c r="D17" s="98"/>
      <c r="E17" s="98"/>
      <c r="F17" s="98"/>
      <c r="G17" s="98"/>
      <c r="H17" s="98"/>
      <c r="I17" s="95">
        <v>100</v>
      </c>
      <c r="J17" s="95">
        <v>114.97757581201378</v>
      </c>
      <c r="K17" s="95">
        <v>107.91850665549394</v>
      </c>
      <c r="L17" s="95" t="s">
        <v>126</v>
      </c>
      <c r="M17" s="95" t="s">
        <v>126</v>
      </c>
      <c r="N17" s="95" t="s">
        <v>126</v>
      </c>
      <c r="O17" s="95" t="s">
        <v>126</v>
      </c>
      <c r="P17" s="95" t="s">
        <v>126</v>
      </c>
      <c r="Q17" s="95" t="s">
        <v>126</v>
      </c>
      <c r="R17" s="95" t="s">
        <v>126</v>
      </c>
      <c r="S17" s="95" t="s">
        <v>126</v>
      </c>
      <c r="T17" s="95"/>
      <c r="U17" s="97">
        <v>12</v>
      </c>
    </row>
    <row r="18" spans="1:21" s="72" customFormat="1" ht="12.75" customHeight="1">
      <c r="A18" s="69">
        <v>13</v>
      </c>
      <c r="B18" s="70">
        <v>17</v>
      </c>
      <c r="C18" s="74" t="s">
        <v>38</v>
      </c>
      <c r="D18" s="98"/>
      <c r="E18" s="98"/>
      <c r="F18" s="98"/>
      <c r="G18" s="98"/>
      <c r="H18" s="98"/>
      <c r="I18" s="95">
        <v>100</v>
      </c>
      <c r="J18" s="95">
        <v>95.091501240903057</v>
      </c>
      <c r="K18" s="95">
        <v>93.441584332906729</v>
      </c>
      <c r="L18" s="95">
        <v>105.42714348840101</v>
      </c>
      <c r="M18" s="95">
        <v>109.26246677005015</v>
      </c>
      <c r="N18" s="95" t="s">
        <v>126</v>
      </c>
      <c r="O18" s="95">
        <v>120.09285398371978</v>
      </c>
      <c r="P18" s="95">
        <v>123.69265818190611</v>
      </c>
      <c r="Q18" s="95">
        <v>120.69641779064627</v>
      </c>
      <c r="R18" s="95">
        <v>123.44764579183345</v>
      </c>
      <c r="S18" s="95" t="s">
        <v>126</v>
      </c>
      <c r="T18" s="95"/>
      <c r="U18" s="97">
        <v>13</v>
      </c>
    </row>
    <row r="19" spans="1:21" s="72" customFormat="1" ht="12.75" customHeight="1">
      <c r="A19" s="69">
        <v>14</v>
      </c>
      <c r="B19" s="70">
        <v>18</v>
      </c>
      <c r="C19" s="74" t="s">
        <v>39</v>
      </c>
      <c r="D19" s="98"/>
      <c r="E19" s="98"/>
      <c r="F19" s="98"/>
      <c r="G19" s="98"/>
      <c r="H19" s="98"/>
      <c r="I19" s="95">
        <v>100</v>
      </c>
      <c r="J19" s="95">
        <v>111.91572737173206</v>
      </c>
      <c r="K19" s="95">
        <v>111.58629525882178</v>
      </c>
      <c r="L19" s="95">
        <v>125.68497374687911</v>
      </c>
      <c r="M19" s="95">
        <v>119.89203259220768</v>
      </c>
      <c r="N19" s="95">
        <v>116.15411922927674</v>
      </c>
      <c r="O19" s="95" t="s">
        <v>126</v>
      </c>
      <c r="P19" s="95">
        <v>123.89965505055022</v>
      </c>
      <c r="Q19" s="95" t="s">
        <v>126</v>
      </c>
      <c r="R19" s="95" t="s">
        <v>126</v>
      </c>
      <c r="S19" s="95" t="s">
        <v>126</v>
      </c>
      <c r="T19" s="95"/>
      <c r="U19" s="97">
        <v>14</v>
      </c>
    </row>
    <row r="20" spans="1:21" s="72" customFormat="1" ht="12.75" customHeight="1">
      <c r="A20" s="69">
        <v>15</v>
      </c>
      <c r="B20" s="70">
        <v>19</v>
      </c>
      <c r="C20" s="109" t="s">
        <v>40</v>
      </c>
      <c r="D20" s="110"/>
      <c r="E20" s="110"/>
      <c r="F20" s="110"/>
      <c r="G20" s="110"/>
      <c r="H20" s="110"/>
      <c r="I20" s="111">
        <v>100</v>
      </c>
      <c r="J20" s="111">
        <v>96.170980662716559</v>
      </c>
      <c r="K20" s="111">
        <v>99.637990012723677</v>
      </c>
      <c r="L20" s="111">
        <v>97.039157455914619</v>
      </c>
      <c r="M20" s="111">
        <v>109.97940430175358</v>
      </c>
      <c r="N20" s="111">
        <v>113.47220646577102</v>
      </c>
      <c r="O20" s="111">
        <v>112.86311845015784</v>
      </c>
      <c r="P20" s="111">
        <v>105.69716314518675</v>
      </c>
      <c r="Q20" s="111">
        <v>108.38868223522518</v>
      </c>
      <c r="R20" s="111">
        <v>102.56313834430877</v>
      </c>
      <c r="S20" s="111">
        <v>116.7255303713039</v>
      </c>
      <c r="T20" s="111"/>
      <c r="U20" s="97">
        <v>15</v>
      </c>
    </row>
    <row r="21" spans="1:21" s="72" customFormat="1" ht="12.75" customHeight="1">
      <c r="A21" s="69">
        <v>16</v>
      </c>
      <c r="B21" s="73" t="s">
        <v>41</v>
      </c>
      <c r="C21" s="79" t="s">
        <v>42</v>
      </c>
      <c r="D21" s="98"/>
      <c r="E21" s="98"/>
      <c r="F21" s="98"/>
      <c r="G21" s="98"/>
      <c r="H21" s="98"/>
      <c r="I21" s="95">
        <v>100</v>
      </c>
      <c r="J21" s="95">
        <v>85.334504915489333</v>
      </c>
      <c r="K21" s="95">
        <v>88.778955060296553</v>
      </c>
      <c r="L21" s="95" t="s">
        <v>126</v>
      </c>
      <c r="M21" s="95">
        <v>94.93089784556264</v>
      </c>
      <c r="N21" s="95">
        <v>93.463848309577941</v>
      </c>
      <c r="O21" s="95">
        <v>108.01818766040181</v>
      </c>
      <c r="P21" s="95" t="s">
        <v>126</v>
      </c>
      <c r="Q21" s="95">
        <v>84.531810749052127</v>
      </c>
      <c r="R21" s="95" t="s">
        <v>126</v>
      </c>
      <c r="S21" s="95" t="s">
        <v>126</v>
      </c>
      <c r="T21" s="95"/>
      <c r="U21" s="97">
        <v>16</v>
      </c>
    </row>
    <row r="22" spans="1:21" s="72" customFormat="1" ht="12.75" customHeight="1">
      <c r="A22" s="69">
        <v>17</v>
      </c>
      <c r="B22" s="73" t="s">
        <v>43</v>
      </c>
      <c r="C22" s="79" t="s">
        <v>44</v>
      </c>
      <c r="D22" s="98"/>
      <c r="E22" s="98"/>
      <c r="F22" s="98"/>
      <c r="G22" s="98"/>
      <c r="H22" s="98"/>
      <c r="I22" s="95">
        <v>100</v>
      </c>
      <c r="J22" s="95">
        <v>96.001404318565434</v>
      </c>
      <c r="K22" s="95">
        <v>99.352080238575397</v>
      </c>
      <c r="L22" s="95">
        <v>99.569198176609675</v>
      </c>
      <c r="M22" s="95">
        <v>111.06939131076645</v>
      </c>
      <c r="N22" s="95">
        <v>115.20980107548743</v>
      </c>
      <c r="O22" s="95">
        <v>112.58262068774589</v>
      </c>
      <c r="P22" s="95">
        <v>109.30012755393692</v>
      </c>
      <c r="Q22" s="95">
        <v>110.59796562653617</v>
      </c>
      <c r="R22" s="95">
        <v>103.70284900552372</v>
      </c>
      <c r="S22" s="95">
        <v>113.27883621360077</v>
      </c>
      <c r="T22" s="95"/>
      <c r="U22" s="97">
        <v>17</v>
      </c>
    </row>
    <row r="23" spans="1:21" s="72" customFormat="1" ht="12.75" customHeight="1">
      <c r="A23" s="69">
        <v>18</v>
      </c>
      <c r="B23" s="70">
        <v>20</v>
      </c>
      <c r="C23" s="109" t="s">
        <v>45</v>
      </c>
      <c r="D23" s="110"/>
      <c r="E23" s="110"/>
      <c r="F23" s="110"/>
      <c r="G23" s="110"/>
      <c r="H23" s="110"/>
      <c r="I23" s="111">
        <v>100</v>
      </c>
      <c r="J23" s="111">
        <v>98.940778793229555</v>
      </c>
      <c r="K23" s="111">
        <v>98.062937750586315</v>
      </c>
      <c r="L23" s="111">
        <v>102.86093475719574</v>
      </c>
      <c r="M23" s="111">
        <v>98.170098299064662</v>
      </c>
      <c r="N23" s="111">
        <v>95.554908365030826</v>
      </c>
      <c r="O23" s="111">
        <v>95.436456530080704</v>
      </c>
      <c r="P23" s="111">
        <v>92.13623473634263</v>
      </c>
      <c r="Q23" s="111">
        <v>87.454358750023061</v>
      </c>
      <c r="R23" s="111">
        <v>94.997587320857335</v>
      </c>
      <c r="S23" s="111">
        <v>82.826421251030197</v>
      </c>
      <c r="T23" s="111"/>
      <c r="U23" s="97">
        <v>18</v>
      </c>
    </row>
    <row r="24" spans="1:21" s="72" customFormat="1" ht="12.75" customHeight="1">
      <c r="A24" s="69">
        <v>19</v>
      </c>
      <c r="B24" s="70">
        <v>21</v>
      </c>
      <c r="C24" s="74" t="s">
        <v>46</v>
      </c>
      <c r="D24" s="98"/>
      <c r="E24" s="98"/>
      <c r="F24" s="98"/>
      <c r="G24" s="98"/>
      <c r="H24" s="98"/>
      <c r="I24" s="95">
        <v>100</v>
      </c>
      <c r="J24" s="95">
        <v>84.757107886788035</v>
      </c>
      <c r="K24" s="95" t="s">
        <v>126</v>
      </c>
      <c r="L24" s="95" t="s">
        <v>126</v>
      </c>
      <c r="M24" s="95" t="s">
        <v>126</v>
      </c>
      <c r="N24" s="95" t="s">
        <v>126</v>
      </c>
      <c r="O24" s="95" t="s">
        <v>126</v>
      </c>
      <c r="P24" s="95" t="s">
        <v>126</v>
      </c>
      <c r="Q24" s="95" t="s">
        <v>126</v>
      </c>
      <c r="R24" s="95" t="s">
        <v>126</v>
      </c>
      <c r="S24" s="95" t="s">
        <v>126</v>
      </c>
      <c r="T24" s="95"/>
      <c r="U24" s="97">
        <v>19</v>
      </c>
    </row>
    <row r="25" spans="1:21" s="72" customFormat="1" ht="12.75" customHeight="1">
      <c r="A25" s="69">
        <v>20</v>
      </c>
      <c r="B25" s="70">
        <v>22</v>
      </c>
      <c r="C25" s="109" t="s">
        <v>47</v>
      </c>
      <c r="D25" s="110"/>
      <c r="E25" s="110"/>
      <c r="F25" s="110"/>
      <c r="G25" s="110"/>
      <c r="H25" s="110"/>
      <c r="I25" s="111">
        <v>100</v>
      </c>
      <c r="J25" s="111">
        <v>100.84537670895297</v>
      </c>
      <c r="K25" s="111">
        <v>95.067222457336683</v>
      </c>
      <c r="L25" s="111">
        <v>104.89905697429971</v>
      </c>
      <c r="M25" s="111">
        <v>105.69569438894652</v>
      </c>
      <c r="N25" s="111">
        <v>102.57722138996188</v>
      </c>
      <c r="O25" s="111">
        <v>100.51459653261321</v>
      </c>
      <c r="P25" s="111">
        <v>103.65287249640711</v>
      </c>
      <c r="Q25" s="111">
        <v>104.52183279500902</v>
      </c>
      <c r="R25" s="111">
        <v>107.71591280611699</v>
      </c>
      <c r="S25" s="111">
        <v>109.8452894659093</v>
      </c>
      <c r="T25" s="111"/>
      <c r="U25" s="97">
        <v>20</v>
      </c>
    </row>
    <row r="26" spans="1:21" s="72" customFormat="1" ht="12.75" customHeight="1">
      <c r="A26" s="69">
        <v>21</v>
      </c>
      <c r="B26" s="70">
        <v>23</v>
      </c>
      <c r="C26" s="109" t="s">
        <v>48</v>
      </c>
      <c r="D26" s="110"/>
      <c r="E26" s="110"/>
      <c r="F26" s="110"/>
      <c r="G26" s="110"/>
      <c r="H26" s="110"/>
      <c r="I26" s="111">
        <v>100</v>
      </c>
      <c r="J26" s="111">
        <v>102.21582067594746</v>
      </c>
      <c r="K26" s="111">
        <v>103.10153175159044</v>
      </c>
      <c r="L26" s="111">
        <v>117.11034786897405</v>
      </c>
      <c r="M26" s="111">
        <v>116.43813819106663</v>
      </c>
      <c r="N26" s="111">
        <v>116.97378071164242</v>
      </c>
      <c r="O26" s="111">
        <v>111.23077668310472</v>
      </c>
      <c r="P26" s="111">
        <v>115.79608311853147</v>
      </c>
      <c r="Q26" s="111">
        <v>113.73793227823134</v>
      </c>
      <c r="R26" s="111">
        <v>119.56252306093837</v>
      </c>
      <c r="S26" s="111">
        <v>125.85517718460648</v>
      </c>
      <c r="T26" s="111"/>
      <c r="U26" s="97">
        <v>21</v>
      </c>
    </row>
    <row r="27" spans="1:21" s="72" customFormat="1" ht="12.75" customHeight="1">
      <c r="A27" s="69">
        <v>22</v>
      </c>
      <c r="B27" s="73" t="s">
        <v>49</v>
      </c>
      <c r="C27" s="79" t="s">
        <v>50</v>
      </c>
      <c r="D27" s="98"/>
      <c r="E27" s="98"/>
      <c r="F27" s="98"/>
      <c r="G27" s="98"/>
      <c r="H27" s="98"/>
      <c r="I27" s="95">
        <v>100</v>
      </c>
      <c r="J27" s="95">
        <v>98.799866031222521</v>
      </c>
      <c r="K27" s="95">
        <v>98.106489893528575</v>
      </c>
      <c r="L27" s="95">
        <v>109.85533839941593</v>
      </c>
      <c r="M27" s="95">
        <v>111.04012360825786</v>
      </c>
      <c r="N27" s="95">
        <v>108.79335559681027</v>
      </c>
      <c r="O27" s="95">
        <v>109.06235133591582</v>
      </c>
      <c r="P27" s="95">
        <v>98.795938007939924</v>
      </c>
      <c r="Q27" s="95">
        <v>93.74909787056626</v>
      </c>
      <c r="R27" s="95">
        <v>100.18343986915266</v>
      </c>
      <c r="S27" s="95">
        <v>103.30406740362407</v>
      </c>
      <c r="T27" s="95"/>
      <c r="U27" s="97">
        <v>22</v>
      </c>
    </row>
    <row r="28" spans="1:21" s="72" customFormat="1" ht="12.75" customHeight="1">
      <c r="A28" s="69">
        <v>23</v>
      </c>
      <c r="B28" s="73" t="s">
        <v>51</v>
      </c>
      <c r="C28" s="79" t="s">
        <v>52</v>
      </c>
      <c r="D28" s="98"/>
      <c r="E28" s="98"/>
      <c r="F28" s="98"/>
      <c r="G28" s="98"/>
      <c r="H28" s="98"/>
      <c r="I28" s="95">
        <v>100</v>
      </c>
      <c r="J28" s="95">
        <v>101.78172541147454</v>
      </c>
      <c r="K28" s="95">
        <v>102.02701595249717</v>
      </c>
      <c r="L28" s="95">
        <v>118.40950896241192</v>
      </c>
      <c r="M28" s="95">
        <v>117.83402778352823</v>
      </c>
      <c r="N28" s="95">
        <v>119.41664324970458</v>
      </c>
      <c r="O28" s="95">
        <v>111.24701600302507</v>
      </c>
      <c r="P28" s="95">
        <v>123.27881297806675</v>
      </c>
      <c r="Q28" s="95">
        <v>122.06404072787134</v>
      </c>
      <c r="R28" s="95">
        <v>127.29091452657606</v>
      </c>
      <c r="S28" s="95" t="s">
        <v>126</v>
      </c>
      <c r="T28" s="95"/>
      <c r="U28" s="97">
        <v>23</v>
      </c>
    </row>
    <row r="29" spans="1:21" s="72" customFormat="1" ht="12.75" customHeight="1">
      <c r="A29" s="69">
        <v>24</v>
      </c>
      <c r="B29" s="70">
        <v>24</v>
      </c>
      <c r="C29" s="74" t="s">
        <v>11</v>
      </c>
      <c r="D29" s="98"/>
      <c r="E29" s="98"/>
      <c r="F29" s="98"/>
      <c r="G29" s="98"/>
      <c r="H29" s="98"/>
      <c r="I29" s="95">
        <v>100</v>
      </c>
      <c r="J29" s="95">
        <v>96.83433263840999</v>
      </c>
      <c r="K29" s="95">
        <v>95.146338652189115</v>
      </c>
      <c r="L29" s="95">
        <v>104.53170251645048</v>
      </c>
      <c r="M29" s="95">
        <v>94.154008978517481</v>
      </c>
      <c r="N29" s="95">
        <v>81.13091201507045</v>
      </c>
      <c r="O29" s="95">
        <v>80.072004071147063</v>
      </c>
      <c r="P29" s="95" t="s">
        <v>126</v>
      </c>
      <c r="Q29" s="95" t="s">
        <v>126</v>
      </c>
      <c r="R29" s="95" t="s">
        <v>126</v>
      </c>
      <c r="S29" s="95">
        <v>93.937384518353625</v>
      </c>
      <c r="T29" s="95"/>
      <c r="U29" s="97">
        <v>24</v>
      </c>
    </row>
    <row r="30" spans="1:21" s="72" customFormat="1" ht="12.75" customHeight="1">
      <c r="A30" s="69">
        <v>25</v>
      </c>
      <c r="B30" s="73" t="s">
        <v>53</v>
      </c>
      <c r="C30" s="79" t="s">
        <v>54</v>
      </c>
      <c r="D30" s="98"/>
      <c r="E30" s="98"/>
      <c r="F30" s="98"/>
      <c r="G30" s="98"/>
      <c r="H30" s="98"/>
      <c r="I30" s="95">
        <v>100</v>
      </c>
      <c r="J30" s="95">
        <v>100.21161933120662</v>
      </c>
      <c r="K30" s="95">
        <v>104.19961446230258</v>
      </c>
      <c r="L30" s="95">
        <v>111.62810256491915</v>
      </c>
      <c r="M30" s="95">
        <v>93.195156240488458</v>
      </c>
      <c r="N30" s="95" t="s">
        <v>126</v>
      </c>
      <c r="O30" s="95" t="s">
        <v>126</v>
      </c>
      <c r="P30" s="95" t="s">
        <v>126</v>
      </c>
      <c r="Q30" s="95" t="s">
        <v>126</v>
      </c>
      <c r="R30" s="95" t="s">
        <v>126</v>
      </c>
      <c r="S30" s="95">
        <v>83.836731545339376</v>
      </c>
      <c r="T30" s="95"/>
      <c r="U30" s="97">
        <v>25</v>
      </c>
    </row>
    <row r="31" spans="1:21" s="72" customFormat="1" ht="12.75" customHeight="1">
      <c r="A31" s="69">
        <v>26</v>
      </c>
      <c r="B31" s="73" t="s">
        <v>55</v>
      </c>
      <c r="C31" s="112" t="s">
        <v>56</v>
      </c>
      <c r="D31" s="110"/>
      <c r="E31" s="110"/>
      <c r="F31" s="110"/>
      <c r="G31" s="110"/>
      <c r="H31" s="110"/>
      <c r="I31" s="111">
        <v>100</v>
      </c>
      <c r="J31" s="111">
        <v>93.864898900095397</v>
      </c>
      <c r="K31" s="111">
        <v>90.335090745914158</v>
      </c>
      <c r="L31" s="111">
        <v>104.36675021944917</v>
      </c>
      <c r="M31" s="111">
        <v>104.41889357082243</v>
      </c>
      <c r="N31" s="111">
        <v>126.1778767677324</v>
      </c>
      <c r="O31" s="111">
        <v>116.41148338728733</v>
      </c>
      <c r="P31" s="111">
        <v>93.329742734860403</v>
      </c>
      <c r="Q31" s="111">
        <v>96.93841730785762</v>
      </c>
      <c r="R31" s="111">
        <v>97.478240291692032</v>
      </c>
      <c r="S31" s="111">
        <v>116.97574701985158</v>
      </c>
      <c r="T31" s="111"/>
      <c r="U31" s="97">
        <v>26</v>
      </c>
    </row>
    <row r="32" spans="1:21" s="72" customFormat="1" ht="12.75" customHeight="1">
      <c r="A32" s="69">
        <v>27</v>
      </c>
      <c r="B32" s="73" t="s">
        <v>57</v>
      </c>
      <c r="C32" s="112" t="s">
        <v>58</v>
      </c>
      <c r="D32" s="110"/>
      <c r="E32" s="110"/>
      <c r="F32" s="110"/>
      <c r="G32" s="110"/>
      <c r="H32" s="110"/>
      <c r="I32" s="111">
        <v>100</v>
      </c>
      <c r="J32" s="111">
        <v>99.071957038143935</v>
      </c>
      <c r="K32" s="111">
        <v>90.114267842020936</v>
      </c>
      <c r="L32" s="111">
        <v>90.952774631742102</v>
      </c>
      <c r="M32" s="111">
        <v>85.77166330484269</v>
      </c>
      <c r="N32" s="111">
        <v>85.900763502659842</v>
      </c>
      <c r="O32" s="111">
        <v>87.086258658407658</v>
      </c>
      <c r="P32" s="111">
        <v>75.975136378835856</v>
      </c>
      <c r="Q32" s="111">
        <v>78.486316873232852</v>
      </c>
      <c r="R32" s="111">
        <v>82.834728871613578</v>
      </c>
      <c r="S32" s="111">
        <v>79.046864892796933</v>
      </c>
      <c r="T32" s="111"/>
      <c r="U32" s="97">
        <v>27</v>
      </c>
    </row>
    <row r="33" spans="1:23" s="72" customFormat="1" ht="12.75" customHeight="1">
      <c r="A33" s="69">
        <v>28</v>
      </c>
      <c r="B33" s="70">
        <v>25</v>
      </c>
      <c r="C33" s="74" t="s">
        <v>59</v>
      </c>
      <c r="D33" s="98"/>
      <c r="E33" s="98"/>
      <c r="F33" s="98"/>
      <c r="G33" s="98"/>
      <c r="H33" s="98"/>
      <c r="I33" s="95">
        <v>100</v>
      </c>
      <c r="J33" s="95">
        <v>102.638944931984</v>
      </c>
      <c r="K33" s="95">
        <v>104.85319039851649</v>
      </c>
      <c r="L33" s="95">
        <v>122.72108343164514</v>
      </c>
      <c r="M33" s="95">
        <v>115.06157773701251</v>
      </c>
      <c r="N33" s="95">
        <v>107.60594785674571</v>
      </c>
      <c r="O33" s="95">
        <v>96.193964852381256</v>
      </c>
      <c r="P33" s="95">
        <v>94.849590166705681</v>
      </c>
      <c r="Q33" s="95">
        <v>95.152834478385358</v>
      </c>
      <c r="R33" s="95">
        <v>109.84671140017046</v>
      </c>
      <c r="S33" s="95">
        <v>100.46345811115786</v>
      </c>
      <c r="T33" s="95"/>
      <c r="U33" s="97">
        <v>28</v>
      </c>
    </row>
    <row r="34" spans="1:23" s="72" customFormat="1" ht="12.75" customHeight="1">
      <c r="A34" s="69">
        <v>29</v>
      </c>
      <c r="B34" s="70">
        <v>26</v>
      </c>
      <c r="C34" s="74" t="s">
        <v>60</v>
      </c>
      <c r="D34" s="98"/>
      <c r="E34" s="98"/>
      <c r="F34" s="98"/>
      <c r="G34" s="98"/>
      <c r="H34" s="98"/>
      <c r="I34" s="95">
        <v>100</v>
      </c>
      <c r="J34" s="95" t="s">
        <v>126</v>
      </c>
      <c r="K34" s="95">
        <v>123.6462666196729</v>
      </c>
      <c r="L34" s="95">
        <v>109.21380215831891</v>
      </c>
      <c r="M34" s="95">
        <v>100.57955407185555</v>
      </c>
      <c r="N34" s="95">
        <v>101.05271625223359</v>
      </c>
      <c r="O34" s="95">
        <v>117.97935776811308</v>
      </c>
      <c r="P34" s="95">
        <v>90.940571174914879</v>
      </c>
      <c r="Q34" s="95">
        <v>97.688620099969981</v>
      </c>
      <c r="R34" s="95">
        <v>118.00605906959886</v>
      </c>
      <c r="S34" s="95">
        <v>99.819038281410869</v>
      </c>
      <c r="T34" s="95"/>
      <c r="U34" s="97">
        <v>29</v>
      </c>
    </row>
    <row r="35" spans="1:23" s="72" customFormat="1" ht="12.75" customHeight="1">
      <c r="A35" s="69">
        <v>30</v>
      </c>
      <c r="B35" s="70">
        <v>27</v>
      </c>
      <c r="C35" s="74" t="s">
        <v>61</v>
      </c>
      <c r="D35" s="98"/>
      <c r="E35" s="98"/>
      <c r="F35" s="98"/>
      <c r="G35" s="98"/>
      <c r="H35" s="98"/>
      <c r="I35" s="95">
        <v>100</v>
      </c>
      <c r="J35" s="95">
        <v>118.91257010482974</v>
      </c>
      <c r="K35" s="95">
        <v>115.63524208206755</v>
      </c>
      <c r="L35" s="95">
        <v>122.09753689967351</v>
      </c>
      <c r="M35" s="95">
        <v>112.84501646093889</v>
      </c>
      <c r="N35" s="95" t="s">
        <v>126</v>
      </c>
      <c r="O35" s="95" t="s">
        <v>126</v>
      </c>
      <c r="P35" s="95">
        <v>122.7178133930063</v>
      </c>
      <c r="Q35" s="95">
        <v>109.03832820312789</v>
      </c>
      <c r="R35" s="95">
        <v>101.43830208320918</v>
      </c>
      <c r="S35" s="95">
        <v>96.679797393652478</v>
      </c>
      <c r="T35" s="95"/>
      <c r="U35" s="97">
        <v>30</v>
      </c>
    </row>
    <row r="36" spans="1:23" s="72" customFormat="1" ht="12.75" customHeight="1">
      <c r="A36" s="69">
        <v>31</v>
      </c>
      <c r="B36" s="70">
        <v>28</v>
      </c>
      <c r="C36" s="74" t="s">
        <v>62</v>
      </c>
      <c r="D36" s="98"/>
      <c r="E36" s="98"/>
      <c r="F36" s="98"/>
      <c r="G36" s="98"/>
      <c r="H36" s="98"/>
      <c r="I36" s="95">
        <v>100</v>
      </c>
      <c r="J36" s="95">
        <v>98.94032878146632</v>
      </c>
      <c r="K36" s="95">
        <v>96.985470596915476</v>
      </c>
      <c r="L36" s="95">
        <v>103.75315787539125</v>
      </c>
      <c r="M36" s="95">
        <v>97.125449939032265</v>
      </c>
      <c r="N36" s="95">
        <v>96.605527725754285</v>
      </c>
      <c r="O36" s="95">
        <v>91.772264339801453</v>
      </c>
      <c r="P36" s="95">
        <v>86.577650373401099</v>
      </c>
      <c r="Q36" s="95">
        <v>88.18012839342272</v>
      </c>
      <c r="R36" s="95">
        <v>100.26538151133121</v>
      </c>
      <c r="S36" s="95">
        <v>95.079142978456943</v>
      </c>
      <c r="T36" s="95"/>
      <c r="U36" s="97">
        <v>31</v>
      </c>
    </row>
    <row r="37" spans="1:23" s="72" customFormat="1" ht="12.75" customHeight="1">
      <c r="A37" s="69">
        <v>32</v>
      </c>
      <c r="B37" s="70">
        <v>29</v>
      </c>
      <c r="C37" s="74" t="s">
        <v>63</v>
      </c>
      <c r="D37" s="98"/>
      <c r="E37" s="98"/>
      <c r="F37" s="98"/>
      <c r="G37" s="98"/>
      <c r="H37" s="98"/>
      <c r="I37" s="95">
        <v>100</v>
      </c>
      <c r="J37" s="95">
        <v>86.155982804062276</v>
      </c>
      <c r="K37" s="95">
        <v>85.262676978345056</v>
      </c>
      <c r="L37" s="95">
        <v>85.751195144149733</v>
      </c>
      <c r="M37" s="95">
        <v>89.328701362506152</v>
      </c>
      <c r="N37" s="95">
        <v>91.323192984729999</v>
      </c>
      <c r="O37" s="95" t="s">
        <v>126</v>
      </c>
      <c r="P37" s="95" t="s">
        <v>126</v>
      </c>
      <c r="Q37" s="95">
        <v>83.485565259707727</v>
      </c>
      <c r="R37" s="95">
        <v>98.13189864949608</v>
      </c>
      <c r="S37" s="95" t="s">
        <v>126</v>
      </c>
      <c r="T37" s="95"/>
      <c r="U37" s="97">
        <v>32</v>
      </c>
    </row>
    <row r="38" spans="1:23" s="72" customFormat="1" ht="12.75" customHeight="1">
      <c r="A38" s="69">
        <v>33</v>
      </c>
      <c r="B38" s="70">
        <v>30</v>
      </c>
      <c r="C38" s="74" t="s">
        <v>64</v>
      </c>
      <c r="D38" s="98"/>
      <c r="E38" s="98"/>
      <c r="F38" s="98"/>
      <c r="G38" s="98"/>
      <c r="H38" s="98"/>
      <c r="I38" s="95">
        <v>100</v>
      </c>
      <c r="J38" s="95">
        <v>86.774905137331189</v>
      </c>
      <c r="K38" s="95">
        <v>92.013508539423796</v>
      </c>
      <c r="L38" s="95">
        <v>102.18276220745759</v>
      </c>
      <c r="M38" s="95">
        <v>111.94230544512116</v>
      </c>
      <c r="N38" s="95">
        <v>87.777514548171553</v>
      </c>
      <c r="O38" s="95">
        <v>95.187267364312561</v>
      </c>
      <c r="P38" s="95">
        <v>83.218348907267412</v>
      </c>
      <c r="Q38" s="95" t="s">
        <v>126</v>
      </c>
      <c r="R38" s="95" t="s">
        <v>126</v>
      </c>
      <c r="S38" s="95" t="s">
        <v>126</v>
      </c>
      <c r="T38" s="95"/>
      <c r="U38" s="97">
        <v>33</v>
      </c>
    </row>
    <row r="39" spans="1:23" s="81" customFormat="1" ht="12.75" customHeight="1">
      <c r="A39" s="69">
        <v>34</v>
      </c>
      <c r="B39" s="70" t="s">
        <v>65</v>
      </c>
      <c r="C39" s="74" t="s">
        <v>66</v>
      </c>
      <c r="D39" s="98"/>
      <c r="E39" s="98"/>
      <c r="F39" s="98"/>
      <c r="G39" s="98"/>
      <c r="H39" s="98"/>
      <c r="I39" s="95">
        <v>100</v>
      </c>
      <c r="J39" s="95">
        <v>112.04191364485881</v>
      </c>
      <c r="K39" s="95">
        <v>108.77006895921637</v>
      </c>
      <c r="L39" s="95">
        <v>104.34924587287364</v>
      </c>
      <c r="M39" s="95">
        <v>113.91527962766132</v>
      </c>
      <c r="N39" s="95">
        <v>112.45958019138224</v>
      </c>
      <c r="O39" s="95">
        <v>117.16700163291019</v>
      </c>
      <c r="P39" s="95">
        <v>109.5960575417246</v>
      </c>
      <c r="Q39" s="95">
        <v>112.91600958582903</v>
      </c>
      <c r="R39" s="95">
        <v>114.30752183936022</v>
      </c>
      <c r="S39" s="95">
        <v>107.68485753883721</v>
      </c>
      <c r="T39" s="95"/>
      <c r="U39" s="97">
        <v>34</v>
      </c>
      <c r="V39" s="80"/>
      <c r="W39" s="80"/>
    </row>
    <row r="40" spans="1:23" s="81" customFormat="1" ht="12.75" customHeight="1">
      <c r="A40" s="69">
        <v>35</v>
      </c>
      <c r="B40" s="70">
        <v>33</v>
      </c>
      <c r="C40" s="74" t="s">
        <v>67</v>
      </c>
      <c r="D40" s="98"/>
      <c r="E40" s="98"/>
      <c r="F40" s="98"/>
      <c r="G40" s="98"/>
      <c r="H40" s="98"/>
      <c r="I40" s="95" t="s">
        <v>126</v>
      </c>
      <c r="J40" s="95" t="s">
        <v>126</v>
      </c>
      <c r="K40" s="95" t="s">
        <v>126</v>
      </c>
      <c r="L40" s="95" t="s">
        <v>126</v>
      </c>
      <c r="M40" s="95" t="s">
        <v>126</v>
      </c>
      <c r="N40" s="95" t="s">
        <v>126</v>
      </c>
      <c r="O40" s="95" t="s">
        <v>126</v>
      </c>
      <c r="P40" s="95" t="s">
        <v>126</v>
      </c>
      <c r="Q40" s="95" t="s">
        <v>126</v>
      </c>
      <c r="R40" s="95" t="s">
        <v>126</v>
      </c>
      <c r="S40" s="95" t="s">
        <v>126</v>
      </c>
      <c r="T40" s="95"/>
      <c r="U40" s="97">
        <v>35</v>
      </c>
    </row>
    <row r="41" spans="1:23" s="81" customFormat="1" ht="12.75" customHeight="1">
      <c r="A41" s="69">
        <v>36</v>
      </c>
      <c r="B41" s="70" t="s">
        <v>68</v>
      </c>
      <c r="C41" s="71" t="s">
        <v>69</v>
      </c>
      <c r="D41" s="98"/>
      <c r="E41" s="98"/>
      <c r="F41" s="98"/>
      <c r="G41" s="98"/>
      <c r="H41" s="98"/>
      <c r="I41" s="95">
        <v>100</v>
      </c>
      <c r="J41" s="95">
        <v>94.260289364652465</v>
      </c>
      <c r="K41" s="95">
        <v>96.186553651526481</v>
      </c>
      <c r="L41" s="95">
        <v>84.544596378566354</v>
      </c>
      <c r="M41" s="95">
        <v>85.854235348028269</v>
      </c>
      <c r="N41" s="95">
        <v>84.732245140920625</v>
      </c>
      <c r="O41" s="95">
        <v>88.828144848609526</v>
      </c>
      <c r="P41" s="95">
        <v>87.09434271808621</v>
      </c>
      <c r="Q41" s="95">
        <v>92.641700892253809</v>
      </c>
      <c r="R41" s="95">
        <v>98.098718792893507</v>
      </c>
      <c r="S41" s="95">
        <v>96.136092352308424</v>
      </c>
      <c r="T41" s="95"/>
      <c r="U41" s="97">
        <v>36</v>
      </c>
    </row>
    <row r="42" spans="1:23" s="81" customFormat="1" ht="12.75" customHeight="1">
      <c r="A42" s="69">
        <v>37</v>
      </c>
      <c r="B42" s="70" t="s">
        <v>70</v>
      </c>
      <c r="C42" s="74" t="s">
        <v>127</v>
      </c>
      <c r="D42" s="98"/>
      <c r="E42" s="98"/>
      <c r="F42" s="98"/>
      <c r="G42" s="98"/>
      <c r="H42" s="98"/>
      <c r="I42" s="95">
        <v>100</v>
      </c>
      <c r="J42" s="95">
        <v>93.243607133161618</v>
      </c>
      <c r="K42" s="95">
        <v>102.05987121741281</v>
      </c>
      <c r="L42" s="95" t="s">
        <v>126</v>
      </c>
      <c r="M42" s="95">
        <v>87.307892240773043</v>
      </c>
      <c r="N42" s="95">
        <v>84.222766948041667</v>
      </c>
      <c r="O42" s="95">
        <v>93.980810592763831</v>
      </c>
      <c r="P42" s="95">
        <v>90.056759101804374</v>
      </c>
      <c r="Q42" s="95">
        <v>97.751761822553206</v>
      </c>
      <c r="R42" s="95">
        <v>88.923143680252977</v>
      </c>
      <c r="S42" s="95">
        <v>98.593901056210271</v>
      </c>
      <c r="T42" s="95"/>
      <c r="U42" s="97">
        <v>37</v>
      </c>
    </row>
    <row r="43" spans="1:23" s="81" customFormat="1" ht="12.75" customHeight="1">
      <c r="A43" s="69">
        <v>38</v>
      </c>
      <c r="B43" s="70" t="s">
        <v>71</v>
      </c>
      <c r="C43" s="74" t="s">
        <v>72</v>
      </c>
      <c r="D43" s="98"/>
      <c r="E43" s="98"/>
      <c r="F43" s="98"/>
      <c r="G43" s="98"/>
      <c r="H43" s="98"/>
      <c r="I43" s="95">
        <v>100</v>
      </c>
      <c r="J43" s="95">
        <v>79.949802596705396</v>
      </c>
      <c r="K43" s="95">
        <v>81.389501447291806</v>
      </c>
      <c r="L43" s="95">
        <v>70.300803700666691</v>
      </c>
      <c r="M43" s="95">
        <v>74.573852367927998</v>
      </c>
      <c r="N43" s="95">
        <v>74.141441972970995</v>
      </c>
      <c r="O43" s="95">
        <v>78.140141608029992</v>
      </c>
      <c r="P43" s="95">
        <v>75.584488978454431</v>
      </c>
      <c r="Q43" s="95">
        <v>86.399503438441855</v>
      </c>
      <c r="R43" s="95">
        <v>88.656010453284665</v>
      </c>
      <c r="S43" s="95">
        <v>87.648744318533204</v>
      </c>
      <c r="T43" s="95"/>
      <c r="U43" s="97">
        <v>38</v>
      </c>
    </row>
    <row r="44" spans="1:23" s="82" customFormat="1" ht="12.75" customHeight="1">
      <c r="A44" s="69">
        <v>39</v>
      </c>
      <c r="B44" s="70" t="s">
        <v>73</v>
      </c>
      <c r="C44" s="71" t="s">
        <v>74</v>
      </c>
      <c r="D44" s="98"/>
      <c r="E44" s="98"/>
      <c r="F44" s="98"/>
      <c r="G44" s="98"/>
      <c r="H44" s="98"/>
      <c r="I44" s="95">
        <v>100</v>
      </c>
      <c r="J44" s="95">
        <v>103.10211282981368</v>
      </c>
      <c r="K44" s="95">
        <v>99.908829052312541</v>
      </c>
      <c r="L44" s="95">
        <v>81.777006112264232</v>
      </c>
      <c r="M44" s="95">
        <v>79.933441581103153</v>
      </c>
      <c r="N44" s="95">
        <v>77.566795703870213</v>
      </c>
      <c r="O44" s="95">
        <v>82.286110222071898</v>
      </c>
      <c r="P44" s="95">
        <v>82.262376408577936</v>
      </c>
      <c r="Q44" s="95">
        <v>76.849641734951774</v>
      </c>
      <c r="R44" s="95">
        <v>84.84996173413117</v>
      </c>
      <c r="S44" s="95">
        <v>77.505234859884112</v>
      </c>
      <c r="T44" s="95"/>
      <c r="U44" s="97">
        <v>39</v>
      </c>
    </row>
    <row r="45" spans="1:23" s="81" customFormat="1" ht="12.75" customHeight="1">
      <c r="A45" s="69">
        <v>40</v>
      </c>
      <c r="B45" s="70">
        <v>36</v>
      </c>
      <c r="C45" s="74" t="s">
        <v>75</v>
      </c>
      <c r="D45" s="98"/>
      <c r="E45" s="98"/>
      <c r="F45" s="98"/>
      <c r="G45" s="98"/>
      <c r="H45" s="98"/>
      <c r="I45" s="95">
        <v>100</v>
      </c>
      <c r="J45" s="95">
        <v>94.699523206576316</v>
      </c>
      <c r="K45" s="95">
        <v>95.226150646548533</v>
      </c>
      <c r="L45" s="95">
        <v>90.704590276050368</v>
      </c>
      <c r="M45" s="95">
        <v>88.464241782900473</v>
      </c>
      <c r="N45" s="95">
        <v>87.633820507680554</v>
      </c>
      <c r="O45" s="95">
        <v>92.039142458130073</v>
      </c>
      <c r="P45" s="95">
        <v>91.775148585283162</v>
      </c>
      <c r="Q45" s="95">
        <v>91.762043813897407</v>
      </c>
      <c r="R45" s="95">
        <v>116.40393417752432</v>
      </c>
      <c r="S45" s="95">
        <v>113.21284281187609</v>
      </c>
      <c r="T45" s="95"/>
      <c r="U45" s="97">
        <v>40</v>
      </c>
    </row>
    <row r="46" spans="1:23" s="72" customFormat="1" ht="12.75" customHeight="1">
      <c r="A46" s="69">
        <v>41</v>
      </c>
      <c r="B46" s="70" t="s">
        <v>76</v>
      </c>
      <c r="C46" s="74" t="s">
        <v>77</v>
      </c>
      <c r="D46" s="98"/>
      <c r="E46" s="98"/>
      <c r="F46" s="98"/>
      <c r="G46" s="98"/>
      <c r="H46" s="98"/>
      <c r="I46" s="95">
        <v>100</v>
      </c>
      <c r="J46" s="95">
        <v>107.19520764076782</v>
      </c>
      <c r="K46" s="95">
        <v>101.7566056214423</v>
      </c>
      <c r="L46" s="95" t="s">
        <v>126</v>
      </c>
      <c r="M46" s="95" t="s">
        <v>126</v>
      </c>
      <c r="N46" s="95" t="s">
        <v>126</v>
      </c>
      <c r="O46" s="95" t="s">
        <v>126</v>
      </c>
      <c r="P46" s="95" t="s">
        <v>126</v>
      </c>
      <c r="Q46" s="95" t="s">
        <v>126</v>
      </c>
      <c r="R46" s="95" t="s">
        <v>126</v>
      </c>
      <c r="S46" s="95" t="s">
        <v>126</v>
      </c>
      <c r="T46" s="95"/>
      <c r="U46" s="97">
        <v>41</v>
      </c>
    </row>
    <row r="47" spans="1:23" s="72" customFormat="1" ht="12.75" customHeight="1">
      <c r="A47" s="69">
        <v>42</v>
      </c>
      <c r="B47" s="70">
        <v>37</v>
      </c>
      <c r="C47" s="79" t="s">
        <v>78</v>
      </c>
      <c r="D47" s="98"/>
      <c r="E47" s="98"/>
      <c r="F47" s="98"/>
      <c r="G47" s="98"/>
      <c r="H47" s="98"/>
      <c r="I47" s="95">
        <v>0</v>
      </c>
      <c r="J47" s="95">
        <v>0</v>
      </c>
      <c r="K47" s="95">
        <v>0</v>
      </c>
      <c r="L47" s="95">
        <v>0</v>
      </c>
      <c r="M47" s="95">
        <v>0</v>
      </c>
      <c r="N47" s="95">
        <v>0</v>
      </c>
      <c r="O47" s="95">
        <v>0</v>
      </c>
      <c r="P47" s="95">
        <v>0</v>
      </c>
      <c r="Q47" s="95">
        <v>0</v>
      </c>
      <c r="R47" s="95">
        <v>0</v>
      </c>
      <c r="S47" s="95">
        <v>0</v>
      </c>
      <c r="T47" s="95"/>
      <c r="U47" s="97">
        <v>42</v>
      </c>
    </row>
    <row r="48" spans="1:23" s="72" customFormat="1" ht="12.75" customHeight="1">
      <c r="A48" s="69">
        <v>43</v>
      </c>
      <c r="B48" s="70" t="s">
        <v>79</v>
      </c>
      <c r="C48" s="79" t="s">
        <v>80</v>
      </c>
      <c r="D48" s="98"/>
      <c r="E48" s="98"/>
      <c r="F48" s="98"/>
      <c r="G48" s="98"/>
      <c r="H48" s="98"/>
      <c r="I48" s="95">
        <v>0</v>
      </c>
      <c r="J48" s="95">
        <v>0</v>
      </c>
      <c r="K48" s="95">
        <v>0</v>
      </c>
      <c r="L48" s="95">
        <v>0</v>
      </c>
      <c r="M48" s="95">
        <v>0</v>
      </c>
      <c r="N48" s="95">
        <v>0</v>
      </c>
      <c r="O48" s="95">
        <v>0</v>
      </c>
      <c r="P48" s="95">
        <v>0</v>
      </c>
      <c r="Q48" s="95">
        <v>0</v>
      </c>
      <c r="R48" s="95">
        <v>0</v>
      </c>
      <c r="S48" s="95">
        <v>0</v>
      </c>
      <c r="T48" s="95"/>
      <c r="U48" s="97">
        <v>43</v>
      </c>
    </row>
    <row r="49" spans="1:21" s="72" customFormat="1" ht="12.75" customHeight="1">
      <c r="A49" s="69">
        <v>44</v>
      </c>
      <c r="B49" s="70" t="s">
        <v>81</v>
      </c>
      <c r="C49" s="71" t="s">
        <v>82</v>
      </c>
      <c r="D49" s="98"/>
      <c r="E49" s="98"/>
      <c r="F49" s="98"/>
      <c r="G49" s="98"/>
      <c r="H49" s="98"/>
      <c r="I49" s="95">
        <v>100</v>
      </c>
      <c r="J49" s="95">
        <v>103.28351974114061</v>
      </c>
      <c r="K49" s="95">
        <v>104.37397462601037</v>
      </c>
      <c r="L49" s="95">
        <v>104.27916462579078</v>
      </c>
      <c r="M49" s="95">
        <v>100.28525495347895</v>
      </c>
      <c r="N49" s="95">
        <v>102.69137776385395</v>
      </c>
      <c r="O49" s="95">
        <v>104.21287940722776</v>
      </c>
      <c r="P49" s="95">
        <v>92.879013707752961</v>
      </c>
      <c r="Q49" s="95">
        <v>89.042639215746817</v>
      </c>
      <c r="R49" s="95">
        <v>90.609565099536226</v>
      </c>
      <c r="S49" s="95">
        <v>87.494903846208331</v>
      </c>
      <c r="T49" s="95"/>
      <c r="U49" s="97">
        <v>44</v>
      </c>
    </row>
    <row r="50" spans="1:21" s="72" customFormat="1" ht="12.75" customHeight="1">
      <c r="A50" s="69">
        <v>45</v>
      </c>
      <c r="B50" s="70" t="s">
        <v>83</v>
      </c>
      <c r="C50" s="74" t="s">
        <v>84</v>
      </c>
      <c r="D50" s="98"/>
      <c r="E50" s="98"/>
      <c r="F50" s="98"/>
      <c r="G50" s="98"/>
      <c r="H50" s="98"/>
      <c r="I50" s="95">
        <v>100</v>
      </c>
      <c r="J50" s="95">
        <v>104.6372035330583</v>
      </c>
      <c r="K50" s="95">
        <v>103.9861935751331</v>
      </c>
      <c r="L50" s="95">
        <v>105.8695868319204</v>
      </c>
      <c r="M50" s="95">
        <v>104.73736376371927</v>
      </c>
      <c r="N50" s="95">
        <v>112.23095854207206</v>
      </c>
      <c r="O50" s="95">
        <v>107.86075891570432</v>
      </c>
      <c r="P50" s="95">
        <v>105.50134484059446</v>
      </c>
      <c r="Q50" s="95">
        <v>99.192324249088131</v>
      </c>
      <c r="R50" s="95">
        <v>95.376826362502797</v>
      </c>
      <c r="S50" s="95">
        <v>91.267011401814415</v>
      </c>
      <c r="T50" s="95"/>
      <c r="U50" s="97">
        <v>45</v>
      </c>
    </row>
    <row r="51" spans="1:21" s="72" customFormat="1" ht="12.75" customHeight="1">
      <c r="A51" s="69">
        <v>46</v>
      </c>
      <c r="B51" s="70">
        <v>43</v>
      </c>
      <c r="C51" s="74" t="s">
        <v>85</v>
      </c>
      <c r="D51" s="98"/>
      <c r="E51" s="98"/>
      <c r="F51" s="98"/>
      <c r="G51" s="98"/>
      <c r="H51" s="98"/>
      <c r="I51" s="95">
        <v>100</v>
      </c>
      <c r="J51" s="95">
        <v>106.98548168447692</v>
      </c>
      <c r="K51" s="95">
        <v>110.4422819357637</v>
      </c>
      <c r="L51" s="95">
        <v>109.1462154827864</v>
      </c>
      <c r="M51" s="95">
        <v>108.22111130008496</v>
      </c>
      <c r="N51" s="95">
        <v>107.81347774040103</v>
      </c>
      <c r="O51" s="95">
        <v>110.78867839550459</v>
      </c>
      <c r="P51" s="95">
        <v>94.495018657821589</v>
      </c>
      <c r="Q51" s="95">
        <v>91.22827948587161</v>
      </c>
      <c r="R51" s="95">
        <v>103.37213716957108</v>
      </c>
      <c r="S51" s="95">
        <v>101.39409345320185</v>
      </c>
      <c r="T51" s="95"/>
      <c r="U51" s="97">
        <v>46</v>
      </c>
    </row>
    <row r="52" spans="1:21" s="72" customFormat="1" ht="12.75" customHeight="1">
      <c r="A52" s="69">
        <v>47</v>
      </c>
      <c r="B52" s="70" t="s">
        <v>86</v>
      </c>
      <c r="C52" s="71" t="s">
        <v>87</v>
      </c>
      <c r="D52" s="98"/>
      <c r="E52" s="98"/>
      <c r="F52" s="98"/>
      <c r="G52" s="98"/>
      <c r="H52" s="98"/>
      <c r="I52" s="95">
        <v>100</v>
      </c>
      <c r="J52" s="95">
        <v>97.290670534036579</v>
      </c>
      <c r="K52" s="95">
        <v>99.119089287503741</v>
      </c>
      <c r="L52" s="95">
        <v>96.621124475080947</v>
      </c>
      <c r="M52" s="95">
        <v>94.201478513427389</v>
      </c>
      <c r="N52" s="95">
        <v>87.883242529258354</v>
      </c>
      <c r="O52" s="95">
        <v>83.557560294911497</v>
      </c>
      <c r="P52" s="95" t="s">
        <v>126</v>
      </c>
      <c r="Q52" s="95" t="s">
        <v>126</v>
      </c>
      <c r="R52" s="95" t="s">
        <v>126</v>
      </c>
      <c r="S52" s="95" t="s">
        <v>126</v>
      </c>
      <c r="T52" s="95"/>
      <c r="U52" s="97">
        <v>47</v>
      </c>
    </row>
    <row r="53" spans="1:21" s="72" customFormat="1" ht="12.75" customHeight="1">
      <c r="A53" s="69">
        <v>48</v>
      </c>
      <c r="B53" s="70">
        <v>45</v>
      </c>
      <c r="C53" s="74" t="s">
        <v>88</v>
      </c>
      <c r="D53" s="98"/>
      <c r="E53" s="98"/>
      <c r="F53" s="98"/>
      <c r="G53" s="98"/>
      <c r="H53" s="98"/>
      <c r="I53" s="95">
        <v>100</v>
      </c>
      <c r="J53" s="95">
        <v>95.59160752937818</v>
      </c>
      <c r="K53" s="95" t="s">
        <v>126</v>
      </c>
      <c r="L53" s="95" t="s">
        <v>126</v>
      </c>
      <c r="M53" s="95" t="s">
        <v>126</v>
      </c>
      <c r="N53" s="95" t="s">
        <v>126</v>
      </c>
      <c r="O53" s="95" t="s">
        <v>126</v>
      </c>
      <c r="P53" s="95" t="s">
        <v>126</v>
      </c>
      <c r="Q53" s="95" t="s">
        <v>126</v>
      </c>
      <c r="R53" s="95" t="s">
        <v>126</v>
      </c>
      <c r="S53" s="95" t="s">
        <v>126</v>
      </c>
      <c r="T53" s="95"/>
      <c r="U53" s="97">
        <v>48</v>
      </c>
    </row>
    <row r="54" spans="1:21" s="72" customFormat="1" ht="12.75" customHeight="1">
      <c r="A54" s="69">
        <v>49</v>
      </c>
      <c r="B54" s="70">
        <v>46</v>
      </c>
      <c r="C54" s="74" t="s">
        <v>89</v>
      </c>
      <c r="D54" s="98"/>
      <c r="E54" s="98"/>
      <c r="F54" s="98"/>
      <c r="G54" s="98"/>
      <c r="H54" s="98"/>
      <c r="I54" s="95">
        <v>100</v>
      </c>
      <c r="J54" s="95">
        <v>92.984636691691037</v>
      </c>
      <c r="K54" s="95">
        <v>92.928570792923892</v>
      </c>
      <c r="L54" s="95">
        <v>89.772646299968812</v>
      </c>
      <c r="M54" s="95">
        <v>86.875455204241646</v>
      </c>
      <c r="N54" s="95">
        <v>85.07952047908438</v>
      </c>
      <c r="O54" s="95">
        <v>88.007546753217753</v>
      </c>
      <c r="P54" s="95" t="s">
        <v>126</v>
      </c>
      <c r="Q54" s="95" t="s">
        <v>126</v>
      </c>
      <c r="R54" s="95" t="s">
        <v>126</v>
      </c>
      <c r="S54" s="95" t="s">
        <v>126</v>
      </c>
      <c r="T54" s="95"/>
      <c r="U54" s="97">
        <v>49</v>
      </c>
    </row>
    <row r="55" spans="1:21" s="72" customFormat="1" ht="12.75" customHeight="1">
      <c r="A55" s="69">
        <v>50</v>
      </c>
      <c r="B55" s="70">
        <v>47</v>
      </c>
      <c r="C55" s="74" t="s">
        <v>90</v>
      </c>
      <c r="D55" s="98"/>
      <c r="E55" s="98"/>
      <c r="F55" s="98"/>
      <c r="G55" s="98"/>
      <c r="H55" s="98"/>
      <c r="I55" s="95">
        <v>100</v>
      </c>
      <c r="J55" s="95">
        <v>102.37385873012252</v>
      </c>
      <c r="K55" s="95">
        <v>110.98300509059385</v>
      </c>
      <c r="L55" s="95">
        <v>111.44348864162437</v>
      </c>
      <c r="M55" s="95">
        <v>111.17096698081319</v>
      </c>
      <c r="N55" s="95">
        <v>103.54852100556553</v>
      </c>
      <c r="O55" s="95">
        <v>93.141401175745486</v>
      </c>
      <c r="P55" s="95">
        <v>91.362748546953512</v>
      </c>
      <c r="Q55" s="95">
        <v>99.216670757229835</v>
      </c>
      <c r="R55" s="95">
        <v>95.336488198824867</v>
      </c>
      <c r="S55" s="95">
        <v>92.732379377113958</v>
      </c>
      <c r="T55" s="95"/>
      <c r="U55" s="97">
        <v>50</v>
      </c>
    </row>
    <row r="56" spans="1:21" s="72" customFormat="1" ht="12.75" customHeight="1">
      <c r="A56" s="69">
        <v>51</v>
      </c>
      <c r="B56" s="70" t="s">
        <v>91</v>
      </c>
      <c r="C56" s="71" t="s">
        <v>92</v>
      </c>
      <c r="D56" s="98"/>
      <c r="E56" s="98"/>
      <c r="F56" s="98"/>
      <c r="G56" s="98"/>
      <c r="H56" s="98"/>
      <c r="I56" s="95">
        <v>100</v>
      </c>
      <c r="J56" s="95">
        <v>97.041206813353355</v>
      </c>
      <c r="K56" s="95">
        <v>94.410922208480542</v>
      </c>
      <c r="L56" s="95">
        <v>95.036884238956418</v>
      </c>
      <c r="M56" s="95">
        <v>95.976517415528207</v>
      </c>
      <c r="N56" s="95">
        <v>97.851532062892346</v>
      </c>
      <c r="O56" s="95">
        <v>98.569000034020249</v>
      </c>
      <c r="P56" s="95">
        <v>94.5968113127729</v>
      </c>
      <c r="Q56" s="95">
        <v>92.94968904972194</v>
      </c>
      <c r="R56" s="95">
        <v>100.71697321734308</v>
      </c>
      <c r="S56" s="95">
        <v>105.40016331588828</v>
      </c>
      <c r="T56" s="95"/>
      <c r="U56" s="97">
        <v>51</v>
      </c>
    </row>
    <row r="57" spans="1:21" s="72" customFormat="1" ht="12.75" customHeight="1">
      <c r="A57" s="69">
        <v>52</v>
      </c>
      <c r="B57" s="70" t="s">
        <v>93</v>
      </c>
      <c r="C57" s="74" t="s">
        <v>94</v>
      </c>
      <c r="D57" s="98"/>
      <c r="E57" s="98"/>
      <c r="F57" s="98"/>
      <c r="G57" s="98"/>
      <c r="H57" s="98"/>
      <c r="I57" s="95">
        <v>100</v>
      </c>
      <c r="J57" s="95">
        <v>112.67565068360004</v>
      </c>
      <c r="K57" s="95">
        <v>110.27407072549984</v>
      </c>
      <c r="L57" s="95">
        <v>125.84757826730535</v>
      </c>
      <c r="M57" s="95" t="s">
        <v>126</v>
      </c>
      <c r="N57" s="95">
        <v>126.08731835989542</v>
      </c>
      <c r="O57" s="95">
        <v>116.5753371394803</v>
      </c>
      <c r="P57" s="95">
        <v>117.33511262652489</v>
      </c>
      <c r="Q57" s="95">
        <v>100.60606679597102</v>
      </c>
      <c r="R57" s="95">
        <v>106.3252746695013</v>
      </c>
      <c r="S57" s="95">
        <v>106.80581216606544</v>
      </c>
      <c r="T57" s="95"/>
      <c r="U57" s="97">
        <v>52</v>
      </c>
    </row>
    <row r="58" spans="1:21" s="72" customFormat="1" ht="12.75" customHeight="1">
      <c r="A58" s="69">
        <v>53</v>
      </c>
      <c r="B58" s="70" t="s">
        <v>95</v>
      </c>
      <c r="C58" s="74" t="s">
        <v>96</v>
      </c>
      <c r="D58" s="98"/>
      <c r="E58" s="98"/>
      <c r="F58" s="98"/>
      <c r="G58" s="98"/>
      <c r="H58" s="98"/>
      <c r="I58" s="95">
        <v>100</v>
      </c>
      <c r="J58" s="95">
        <v>96.620368656621636</v>
      </c>
      <c r="K58" s="95">
        <v>100.56127583355585</v>
      </c>
      <c r="L58" s="95">
        <v>103.75944299093875</v>
      </c>
      <c r="M58" s="95">
        <v>112.30195587567007</v>
      </c>
      <c r="N58" s="95">
        <v>110.56338616358863</v>
      </c>
      <c r="O58" s="95">
        <v>107.83268844894876</v>
      </c>
      <c r="P58" s="95">
        <v>111.27710317656269</v>
      </c>
      <c r="Q58" s="95">
        <v>105.51895210339248</v>
      </c>
      <c r="R58" s="95">
        <v>109.22812768335679</v>
      </c>
      <c r="S58" s="95">
        <v>111.87334503685837</v>
      </c>
      <c r="T58" s="95"/>
      <c r="U58" s="97">
        <v>53</v>
      </c>
    </row>
    <row r="59" spans="1:21" s="72" customFormat="1" ht="12.75" customHeight="1">
      <c r="A59" s="69">
        <v>54</v>
      </c>
      <c r="B59" s="70">
        <v>50</v>
      </c>
      <c r="C59" s="74" t="s">
        <v>97</v>
      </c>
      <c r="D59" s="98"/>
      <c r="E59" s="98"/>
      <c r="F59" s="98"/>
      <c r="G59" s="98"/>
      <c r="H59" s="98"/>
      <c r="I59" s="95">
        <v>100</v>
      </c>
      <c r="J59" s="95">
        <v>81.185186786849769</v>
      </c>
      <c r="K59" s="95">
        <v>95.18204132139391</v>
      </c>
      <c r="L59" s="95">
        <v>99.544276115353483</v>
      </c>
      <c r="M59" s="95" t="s">
        <v>126</v>
      </c>
      <c r="N59" s="95" t="s">
        <v>126</v>
      </c>
      <c r="O59" s="95">
        <v>85.938328962323197</v>
      </c>
      <c r="P59" s="95" t="s">
        <v>126</v>
      </c>
      <c r="Q59" s="95" t="s">
        <v>126</v>
      </c>
      <c r="R59" s="95" t="s">
        <v>126</v>
      </c>
      <c r="S59" s="95">
        <v>82.456684474663518</v>
      </c>
      <c r="T59" s="95"/>
      <c r="U59" s="97">
        <v>54</v>
      </c>
    </row>
    <row r="60" spans="1:21" s="72" customFormat="1" ht="12.75" customHeight="1">
      <c r="A60" s="69">
        <v>55</v>
      </c>
      <c r="B60" s="70">
        <v>51</v>
      </c>
      <c r="C60" s="74" t="s">
        <v>98</v>
      </c>
      <c r="D60" s="98"/>
      <c r="E60" s="98"/>
      <c r="F60" s="98"/>
      <c r="G60" s="98"/>
      <c r="H60" s="98"/>
      <c r="I60" s="95" t="s">
        <v>126</v>
      </c>
      <c r="J60" s="95" t="s">
        <v>126</v>
      </c>
      <c r="K60" s="95" t="s">
        <v>126</v>
      </c>
      <c r="L60" s="95" t="s">
        <v>126</v>
      </c>
      <c r="M60" s="95" t="s">
        <v>126</v>
      </c>
      <c r="N60" s="95" t="s">
        <v>126</v>
      </c>
      <c r="O60" s="95" t="s">
        <v>126</v>
      </c>
      <c r="P60" s="95" t="s">
        <v>126</v>
      </c>
      <c r="Q60" s="95" t="s">
        <v>126</v>
      </c>
      <c r="R60" s="95" t="s">
        <v>126</v>
      </c>
      <c r="S60" s="95" t="s">
        <v>126</v>
      </c>
      <c r="T60" s="95"/>
      <c r="U60" s="97">
        <v>55</v>
      </c>
    </row>
    <row r="61" spans="1:21" s="72" customFormat="1" ht="12.75" customHeight="1">
      <c r="A61" s="69">
        <v>56</v>
      </c>
      <c r="B61" s="70">
        <v>52</v>
      </c>
      <c r="C61" s="74" t="s">
        <v>99</v>
      </c>
      <c r="D61" s="98"/>
      <c r="E61" s="98"/>
      <c r="F61" s="98"/>
      <c r="G61" s="98"/>
      <c r="H61" s="98"/>
      <c r="I61" s="95">
        <v>100</v>
      </c>
      <c r="J61" s="95">
        <v>96.70961411111611</v>
      </c>
      <c r="K61" s="95" t="s">
        <v>126</v>
      </c>
      <c r="L61" s="95" t="s">
        <v>126</v>
      </c>
      <c r="M61" s="95" t="s">
        <v>126</v>
      </c>
      <c r="N61" s="95" t="s">
        <v>126</v>
      </c>
      <c r="O61" s="95" t="s">
        <v>126</v>
      </c>
      <c r="P61" s="95" t="s">
        <v>126</v>
      </c>
      <c r="Q61" s="95" t="s">
        <v>126</v>
      </c>
      <c r="R61" s="95" t="s">
        <v>126</v>
      </c>
      <c r="S61" s="95" t="s">
        <v>126</v>
      </c>
      <c r="T61" s="95"/>
      <c r="U61" s="97">
        <v>56</v>
      </c>
    </row>
    <row r="62" spans="1:21" s="72" customFormat="1" ht="12.75" customHeight="1">
      <c r="A62" s="69">
        <v>57</v>
      </c>
      <c r="B62" s="70">
        <v>53</v>
      </c>
      <c r="C62" s="74" t="s">
        <v>100</v>
      </c>
      <c r="D62" s="98"/>
      <c r="E62" s="98"/>
      <c r="F62" s="98"/>
      <c r="G62" s="98"/>
      <c r="H62" s="98"/>
      <c r="I62" s="95">
        <v>100</v>
      </c>
      <c r="J62" s="95">
        <v>104.31885520489675</v>
      </c>
      <c r="K62" s="95">
        <v>101.62908221997111</v>
      </c>
      <c r="L62" s="95">
        <v>98.097416486424748</v>
      </c>
      <c r="M62" s="95">
        <v>107.22553539074148</v>
      </c>
      <c r="N62" s="95">
        <v>110.65452910152756</v>
      </c>
      <c r="O62" s="95">
        <v>118.48263637222298</v>
      </c>
      <c r="P62" s="95">
        <v>111.52320972195903</v>
      </c>
      <c r="Q62" s="95">
        <v>110.83609525563296</v>
      </c>
      <c r="R62" s="95">
        <v>114.95720773861706</v>
      </c>
      <c r="S62" s="95">
        <v>128.17342678395457</v>
      </c>
      <c r="T62" s="95"/>
      <c r="U62" s="97">
        <v>57</v>
      </c>
    </row>
    <row r="63" spans="1:21" s="72" customFormat="1" ht="12.75" customHeight="1">
      <c r="A63" s="69">
        <v>58</v>
      </c>
      <c r="B63" s="70" t="s">
        <v>101</v>
      </c>
      <c r="C63" s="71" t="s">
        <v>102</v>
      </c>
      <c r="D63" s="98"/>
      <c r="E63" s="98"/>
      <c r="F63" s="98"/>
      <c r="G63" s="98"/>
      <c r="H63" s="98"/>
      <c r="I63" s="95">
        <v>100</v>
      </c>
      <c r="J63" s="95">
        <v>98.422699902512505</v>
      </c>
      <c r="K63" s="95">
        <v>106.31377746523407</v>
      </c>
      <c r="L63" s="95">
        <v>107.40583040176799</v>
      </c>
      <c r="M63" s="95">
        <v>106.86543141434741</v>
      </c>
      <c r="N63" s="95">
        <v>101.85899867887139</v>
      </c>
      <c r="O63" s="95">
        <v>98.245513800015146</v>
      </c>
      <c r="P63" s="95">
        <v>85.944972739081024</v>
      </c>
      <c r="Q63" s="95">
        <v>88.695226674002441</v>
      </c>
      <c r="R63" s="95">
        <v>84.888305616197357</v>
      </c>
      <c r="S63" s="95">
        <v>80.857054047899894</v>
      </c>
      <c r="T63" s="95"/>
      <c r="U63" s="97">
        <v>58</v>
      </c>
    </row>
    <row r="64" spans="1:21" s="72" customFormat="1" ht="12.75" customHeight="1">
      <c r="A64" s="69">
        <v>59</v>
      </c>
      <c r="B64" s="70" t="s">
        <v>103</v>
      </c>
      <c r="C64" s="71" t="s">
        <v>104</v>
      </c>
      <c r="D64" s="98"/>
      <c r="E64" s="98"/>
      <c r="F64" s="98"/>
      <c r="G64" s="98"/>
      <c r="H64" s="98"/>
      <c r="I64" s="95">
        <v>100</v>
      </c>
      <c r="J64" s="95">
        <v>96.117328198677583</v>
      </c>
      <c r="K64" s="95">
        <v>85.83453308927453</v>
      </c>
      <c r="L64" s="95">
        <v>95.861934011555164</v>
      </c>
      <c r="M64" s="95">
        <v>102.7426248936988</v>
      </c>
      <c r="N64" s="95">
        <v>102.95901287096292</v>
      </c>
      <c r="O64" s="95">
        <v>102.6177321171007</v>
      </c>
      <c r="P64" s="95">
        <v>99.720925471668394</v>
      </c>
      <c r="Q64" s="95">
        <v>106.33666214622406</v>
      </c>
      <c r="R64" s="95">
        <v>95.017544146026495</v>
      </c>
      <c r="S64" s="95">
        <v>99.059674015552076</v>
      </c>
      <c r="T64" s="95"/>
      <c r="U64" s="97">
        <v>59</v>
      </c>
    </row>
    <row r="65" spans="1:21" s="72" customFormat="1" ht="12.75" customHeight="1">
      <c r="A65" s="69">
        <v>60</v>
      </c>
      <c r="B65" s="70" t="s">
        <v>105</v>
      </c>
      <c r="C65" s="71" t="s">
        <v>106</v>
      </c>
      <c r="D65" s="98"/>
      <c r="E65" s="98"/>
      <c r="F65" s="98"/>
      <c r="G65" s="98"/>
      <c r="H65" s="98"/>
      <c r="I65" s="95">
        <v>100</v>
      </c>
      <c r="J65" s="95">
        <v>104.39454991115937</v>
      </c>
      <c r="K65" s="95">
        <v>101.11564999620182</v>
      </c>
      <c r="L65" s="95">
        <v>89.887579639112545</v>
      </c>
      <c r="M65" s="95" t="s">
        <v>126</v>
      </c>
      <c r="N65" s="95" t="s">
        <v>126</v>
      </c>
      <c r="O65" s="95" t="s">
        <v>126</v>
      </c>
      <c r="P65" s="95" t="s">
        <v>126</v>
      </c>
      <c r="Q65" s="95" t="s">
        <v>126</v>
      </c>
      <c r="R65" s="95" t="s">
        <v>126</v>
      </c>
      <c r="S65" s="95" t="s">
        <v>126</v>
      </c>
      <c r="T65" s="95"/>
      <c r="U65" s="97">
        <v>60</v>
      </c>
    </row>
    <row r="66" spans="1:21" s="72" customFormat="1" ht="12.75" customHeight="1">
      <c r="A66" s="69">
        <v>61</v>
      </c>
      <c r="B66" s="70" t="s">
        <v>107</v>
      </c>
      <c r="C66" s="71" t="s">
        <v>108</v>
      </c>
      <c r="D66" s="98"/>
      <c r="E66" s="98"/>
      <c r="F66" s="98"/>
      <c r="G66" s="98"/>
      <c r="H66" s="98"/>
      <c r="I66" s="95">
        <v>100</v>
      </c>
      <c r="J66" s="95">
        <v>89.184834700950077</v>
      </c>
      <c r="K66" s="95">
        <v>87.760360467696984</v>
      </c>
      <c r="L66" s="95">
        <v>88.892041624041937</v>
      </c>
      <c r="M66" s="95">
        <v>87.365692519545945</v>
      </c>
      <c r="N66" s="95">
        <v>85.288646077329673</v>
      </c>
      <c r="O66" s="95">
        <v>90.525898731877291</v>
      </c>
      <c r="P66" s="95">
        <v>83.462626408165406</v>
      </c>
      <c r="Q66" s="95">
        <v>81.830804028850167</v>
      </c>
      <c r="R66" s="95">
        <v>86.295823021245965</v>
      </c>
      <c r="S66" s="95">
        <v>85.58255492905316</v>
      </c>
      <c r="T66" s="95"/>
      <c r="U66" s="97">
        <v>61</v>
      </c>
    </row>
    <row r="67" spans="1:21" s="72" customFormat="1" ht="12.75" customHeight="1">
      <c r="A67" s="69">
        <v>62</v>
      </c>
      <c r="B67" s="70" t="s">
        <v>109</v>
      </c>
      <c r="C67" s="71" t="s">
        <v>110</v>
      </c>
      <c r="D67" s="98"/>
      <c r="E67" s="98"/>
      <c r="F67" s="98"/>
      <c r="G67" s="98"/>
      <c r="H67" s="98"/>
      <c r="I67" s="95">
        <v>100</v>
      </c>
      <c r="J67" s="95">
        <v>101.43202801425907</v>
      </c>
      <c r="K67" s="95">
        <v>108.40029880575241</v>
      </c>
      <c r="L67" s="95">
        <v>106.42918140368658</v>
      </c>
      <c r="M67" s="95">
        <v>109.26972809595719</v>
      </c>
      <c r="N67" s="95">
        <v>110.70087278944006</v>
      </c>
      <c r="O67" s="95">
        <v>110.08713304604383</v>
      </c>
      <c r="P67" s="95">
        <v>103.14001343463191</v>
      </c>
      <c r="Q67" s="95">
        <v>106.13353484100915</v>
      </c>
      <c r="R67" s="95" t="s">
        <v>126</v>
      </c>
      <c r="S67" s="95" t="s">
        <v>126</v>
      </c>
      <c r="T67" s="95"/>
      <c r="U67" s="97">
        <v>62</v>
      </c>
    </row>
    <row r="68" spans="1:21" s="72" customFormat="1" ht="12.75" customHeight="1">
      <c r="A68" s="69">
        <v>63</v>
      </c>
      <c r="B68" s="70" t="s">
        <v>111</v>
      </c>
      <c r="C68" s="71" t="s">
        <v>112</v>
      </c>
      <c r="D68" s="98"/>
      <c r="E68" s="98"/>
      <c r="F68" s="98"/>
      <c r="G68" s="98"/>
      <c r="H68" s="98"/>
      <c r="I68" s="95">
        <v>100</v>
      </c>
      <c r="J68" s="95">
        <v>102.38270238832479</v>
      </c>
      <c r="K68" s="95">
        <v>108.8938862427231</v>
      </c>
      <c r="L68" s="95">
        <v>100.94281128749425</v>
      </c>
      <c r="M68" s="95">
        <v>99.555635763839916</v>
      </c>
      <c r="N68" s="95">
        <v>103.4590411471691</v>
      </c>
      <c r="O68" s="95">
        <v>87.156989567737043</v>
      </c>
      <c r="P68" s="95">
        <v>96.087935061601797</v>
      </c>
      <c r="Q68" s="95">
        <v>96.423524015461936</v>
      </c>
      <c r="R68" s="95">
        <v>117.9713688260031</v>
      </c>
      <c r="S68" s="95">
        <v>118.0325947382964</v>
      </c>
      <c r="T68" s="95"/>
      <c r="U68" s="97">
        <v>63</v>
      </c>
    </row>
    <row r="69" spans="1:21" s="72" customFormat="1" ht="12.75" customHeight="1">
      <c r="A69" s="69">
        <v>64</v>
      </c>
      <c r="B69" s="70" t="s">
        <v>113</v>
      </c>
      <c r="C69" s="71" t="s">
        <v>114</v>
      </c>
      <c r="D69" s="98"/>
      <c r="E69" s="98"/>
      <c r="F69" s="98"/>
      <c r="G69" s="98"/>
      <c r="H69" s="98"/>
      <c r="I69" s="95">
        <v>100</v>
      </c>
      <c r="J69" s="95">
        <v>97.460150911556326</v>
      </c>
      <c r="K69" s="95">
        <v>95.75221125257471</v>
      </c>
      <c r="L69" s="95">
        <v>92.535446948448481</v>
      </c>
      <c r="M69" s="95">
        <v>89.429557317373067</v>
      </c>
      <c r="N69" s="95">
        <v>86.89909535169943</v>
      </c>
      <c r="O69" s="95">
        <v>92.985698027987397</v>
      </c>
      <c r="P69" s="95">
        <v>87.619631676237503</v>
      </c>
      <c r="Q69" s="95">
        <v>93.841415645663872</v>
      </c>
      <c r="R69" s="95">
        <v>86.907602431583101</v>
      </c>
      <c r="S69" s="95">
        <v>86.11968028854092</v>
      </c>
      <c r="T69" s="95"/>
      <c r="U69" s="97">
        <v>64</v>
      </c>
    </row>
    <row r="70" spans="1:21" s="72" customFormat="1" ht="12.75" customHeight="1">
      <c r="A70" s="69">
        <v>65</v>
      </c>
      <c r="B70" s="70" t="s">
        <v>115</v>
      </c>
      <c r="C70" s="71" t="s">
        <v>116</v>
      </c>
      <c r="D70" s="98"/>
      <c r="E70" s="98"/>
      <c r="F70" s="98"/>
      <c r="G70" s="98"/>
      <c r="H70" s="98"/>
      <c r="I70" s="95">
        <v>100</v>
      </c>
      <c r="J70" s="95">
        <v>107.10187245972227</v>
      </c>
      <c r="K70" s="95">
        <v>99.066938173841919</v>
      </c>
      <c r="L70" s="95">
        <v>102.4215889130359</v>
      </c>
      <c r="M70" s="95">
        <v>98.969066053896157</v>
      </c>
      <c r="N70" s="95">
        <v>100.36799697321264</v>
      </c>
      <c r="O70" s="95">
        <v>99.366625076501776</v>
      </c>
      <c r="P70" s="95">
        <v>88.589269765554619</v>
      </c>
      <c r="Q70" s="95">
        <v>93.963240605960166</v>
      </c>
      <c r="R70" s="95">
        <v>82.670885814999821</v>
      </c>
      <c r="S70" s="95">
        <v>85.409563191991396</v>
      </c>
      <c r="T70" s="95"/>
      <c r="U70" s="97">
        <v>65</v>
      </c>
    </row>
    <row r="71" spans="1:21" s="72" customFormat="1" ht="12.75" customHeight="1">
      <c r="A71" s="69">
        <v>66</v>
      </c>
      <c r="B71" s="70" t="s">
        <v>117</v>
      </c>
      <c r="C71" s="71" t="s">
        <v>118</v>
      </c>
      <c r="D71" s="98"/>
      <c r="E71" s="98"/>
      <c r="F71" s="98"/>
      <c r="G71" s="98"/>
      <c r="H71" s="98"/>
      <c r="I71" s="95">
        <v>100</v>
      </c>
      <c r="J71" s="95">
        <v>103.30145040917616</v>
      </c>
      <c r="K71" s="95">
        <v>102.85534318355462</v>
      </c>
      <c r="L71" s="95">
        <v>102.99763303440204</v>
      </c>
      <c r="M71" s="95">
        <v>99.716347283047767</v>
      </c>
      <c r="N71" s="95">
        <v>102.14300531927587</v>
      </c>
      <c r="O71" s="95">
        <v>102.73492955084774</v>
      </c>
      <c r="P71" s="95">
        <v>96.275691783213745</v>
      </c>
      <c r="Q71" s="95">
        <v>97.787456760001135</v>
      </c>
      <c r="R71" s="95">
        <v>92.174124373459762</v>
      </c>
      <c r="S71" s="95">
        <v>91.336869765004636</v>
      </c>
      <c r="T71" s="95"/>
      <c r="U71" s="97">
        <v>66</v>
      </c>
    </row>
    <row r="72" spans="1:21" s="72" customFormat="1" ht="12.75" customHeight="1">
      <c r="A72" s="69">
        <v>67</v>
      </c>
      <c r="B72" s="70" t="s">
        <v>119</v>
      </c>
      <c r="C72" s="71" t="s">
        <v>120</v>
      </c>
      <c r="D72" s="98"/>
      <c r="E72" s="98"/>
      <c r="F72" s="98"/>
      <c r="G72" s="98"/>
      <c r="H72" s="98"/>
      <c r="I72" s="95">
        <v>100</v>
      </c>
      <c r="J72" s="95">
        <v>104.42728091791874</v>
      </c>
      <c r="K72" s="95">
        <v>97.655558627571281</v>
      </c>
      <c r="L72" s="95">
        <v>91.007564941468615</v>
      </c>
      <c r="M72" s="95">
        <v>86.25930774976834</v>
      </c>
      <c r="N72" s="95">
        <v>85.745821170853887</v>
      </c>
      <c r="O72" s="101" t="s">
        <v>126</v>
      </c>
      <c r="P72" s="101" t="s">
        <v>126</v>
      </c>
      <c r="Q72" s="101" t="s">
        <v>126</v>
      </c>
      <c r="R72" s="101" t="s">
        <v>126</v>
      </c>
      <c r="S72" s="101" t="s">
        <v>126</v>
      </c>
      <c r="T72" s="101"/>
      <c r="U72" s="97">
        <v>67</v>
      </c>
    </row>
    <row r="73" spans="1:21" s="72" customFormat="1" ht="9.9499999999999993" customHeight="1">
      <c r="A73" s="83"/>
      <c r="B73" s="100"/>
      <c r="C73" s="99"/>
      <c r="D73" s="98"/>
      <c r="E73" s="98"/>
      <c r="F73" s="98"/>
      <c r="G73" s="98"/>
      <c r="H73" s="98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7"/>
    </row>
    <row r="74" spans="1:21" s="72" customFormat="1" ht="15" customHeight="1">
      <c r="A74" s="83">
        <v>68</v>
      </c>
      <c r="B74" s="84"/>
      <c r="C74" s="85" t="s">
        <v>121</v>
      </c>
      <c r="D74" s="96"/>
      <c r="E74" s="96"/>
      <c r="F74" s="96"/>
      <c r="G74" s="96"/>
      <c r="H74" s="96"/>
      <c r="I74" s="95">
        <v>100</v>
      </c>
      <c r="J74" s="95">
        <v>98.083235056915427</v>
      </c>
      <c r="K74" s="95">
        <v>96.638295558065622</v>
      </c>
      <c r="L74" s="95">
        <v>98.046356224781704</v>
      </c>
      <c r="M74" s="95">
        <v>97.714244739645906</v>
      </c>
      <c r="N74" s="95">
        <v>98.007647146510749</v>
      </c>
      <c r="O74" s="95">
        <v>96.166535990972406</v>
      </c>
      <c r="P74" s="95">
        <v>90.833423285249268</v>
      </c>
      <c r="Q74" s="95">
        <v>89.677862608423069</v>
      </c>
      <c r="R74" s="95">
        <v>88.170012260216467</v>
      </c>
      <c r="S74" s="95">
        <v>89.386914235171957</v>
      </c>
      <c r="T74" s="95"/>
      <c r="U74" s="94">
        <v>68</v>
      </c>
    </row>
    <row r="75" spans="1:21" ht="9.9499999999999993" customHeight="1">
      <c r="A75" s="86"/>
      <c r="B75" s="82" t="s">
        <v>122</v>
      </c>
      <c r="C75" s="93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86"/>
    </row>
    <row r="76" spans="1:21" ht="15" customHeight="1">
      <c r="B76" s="87" t="s">
        <v>125</v>
      </c>
      <c r="C76" s="88"/>
    </row>
    <row r="77" spans="1:21" ht="12" customHeight="1">
      <c r="B77" s="87" t="s">
        <v>124</v>
      </c>
      <c r="C77" s="88"/>
    </row>
    <row r="78" spans="1:21" ht="12" customHeight="1">
      <c r="B78" s="87" t="s">
        <v>123</v>
      </c>
    </row>
    <row r="79" spans="1:21" ht="12" customHeight="1">
      <c r="B79" s="88"/>
      <c r="C79" s="91"/>
    </row>
    <row r="80" spans="1:21" ht="12" customHeight="1">
      <c r="B80" s="88"/>
      <c r="C80" s="90"/>
    </row>
    <row r="81" spans="2:20" ht="12" customHeight="1">
      <c r="B81" s="88"/>
      <c r="C81" s="89"/>
      <c r="L81" s="53"/>
      <c r="M81" s="53"/>
      <c r="N81" s="53"/>
      <c r="O81" s="53"/>
      <c r="P81" s="53"/>
      <c r="Q81" s="53"/>
      <c r="R81" s="53"/>
      <c r="S81" s="53"/>
      <c r="T81" s="53"/>
    </row>
    <row r="82" spans="2:20" ht="12" customHeight="1">
      <c r="B82" s="88"/>
      <c r="C82" s="89"/>
      <c r="L82" s="53"/>
      <c r="M82" s="53"/>
      <c r="N82" s="53"/>
      <c r="O82" s="53"/>
      <c r="P82" s="53"/>
      <c r="Q82" s="53"/>
      <c r="R82" s="53"/>
      <c r="S82" s="53"/>
      <c r="T82" s="53"/>
    </row>
    <row r="83" spans="2:20" ht="12" customHeight="1">
      <c r="B83" s="88"/>
      <c r="C83" s="89"/>
      <c r="L83" s="53"/>
      <c r="M83" s="53"/>
      <c r="N83" s="53"/>
      <c r="O83" s="53"/>
      <c r="P83" s="53"/>
      <c r="Q83" s="53"/>
      <c r="R83" s="53"/>
      <c r="S83" s="53"/>
      <c r="T83" s="53"/>
    </row>
    <row r="84" spans="2:20" ht="12" customHeight="1">
      <c r="B84" s="88"/>
      <c r="C84" s="89"/>
      <c r="L84" s="53"/>
      <c r="M84" s="53"/>
      <c r="N84" s="53"/>
      <c r="O84" s="53"/>
      <c r="P84" s="53"/>
      <c r="Q84" s="53"/>
      <c r="R84" s="53"/>
      <c r="S84" s="53"/>
      <c r="T84" s="53"/>
    </row>
    <row r="85" spans="2:20" ht="12" customHeight="1">
      <c r="B85" s="88"/>
      <c r="C85" s="89"/>
      <c r="L85" s="53"/>
      <c r="M85" s="53"/>
      <c r="N85" s="53"/>
      <c r="O85" s="53"/>
      <c r="P85" s="53"/>
      <c r="Q85" s="53"/>
      <c r="R85" s="53"/>
      <c r="S85" s="53"/>
      <c r="T85" s="53"/>
    </row>
    <row r="86" spans="2:20" ht="12" customHeight="1">
      <c r="B86" s="88"/>
      <c r="C86" s="89"/>
      <c r="L86" s="53"/>
      <c r="M86" s="53"/>
      <c r="N86" s="53"/>
      <c r="O86" s="53"/>
      <c r="P86" s="53"/>
      <c r="Q86" s="53"/>
      <c r="R86" s="53"/>
      <c r="S86" s="53"/>
      <c r="T86" s="53"/>
    </row>
    <row r="87" spans="2:20" ht="15" customHeight="1">
      <c r="B87" s="88"/>
      <c r="C87" s="89"/>
      <c r="L87" s="53"/>
      <c r="M87" s="53"/>
      <c r="N87" s="53"/>
      <c r="O87" s="53"/>
      <c r="P87" s="53"/>
      <c r="Q87" s="53"/>
      <c r="R87" s="53"/>
      <c r="S87" s="53"/>
      <c r="T87" s="53"/>
    </row>
    <row r="88" spans="2:20" ht="15" customHeight="1">
      <c r="B88" s="88"/>
      <c r="C88" s="89"/>
      <c r="L88" s="53"/>
      <c r="M88" s="53"/>
      <c r="N88" s="53"/>
      <c r="O88" s="53"/>
      <c r="P88" s="53"/>
      <c r="Q88" s="53"/>
      <c r="R88" s="53"/>
      <c r="S88" s="53"/>
      <c r="T88" s="53"/>
    </row>
    <row r="89" spans="2:20" ht="15" customHeight="1">
      <c r="B89" s="88"/>
      <c r="C89" s="89"/>
      <c r="L89" s="53"/>
      <c r="M89" s="53"/>
      <c r="N89" s="53"/>
      <c r="O89" s="53"/>
      <c r="P89" s="53"/>
      <c r="Q89" s="53"/>
      <c r="R89" s="53"/>
      <c r="S89" s="53"/>
      <c r="T89" s="53"/>
    </row>
    <row r="90" spans="2:20" ht="15" customHeight="1">
      <c r="B90" s="88"/>
      <c r="C90" s="89"/>
      <c r="L90" s="53"/>
      <c r="M90" s="53"/>
      <c r="N90" s="53"/>
      <c r="O90" s="53"/>
      <c r="P90" s="53"/>
      <c r="Q90" s="53"/>
      <c r="R90" s="53"/>
      <c r="S90" s="53"/>
      <c r="T90" s="53"/>
    </row>
    <row r="91" spans="2:20" ht="15" customHeight="1">
      <c r="B91" s="88"/>
      <c r="C91" s="89"/>
      <c r="L91" s="53"/>
      <c r="M91" s="53"/>
      <c r="N91" s="53"/>
      <c r="O91" s="53"/>
      <c r="P91" s="53"/>
      <c r="Q91" s="53"/>
      <c r="R91" s="53"/>
      <c r="S91" s="53"/>
      <c r="T91" s="53"/>
    </row>
    <row r="92" spans="2:20" ht="15" customHeight="1">
      <c r="B92" s="88"/>
      <c r="C92" s="89"/>
      <c r="L92" s="53"/>
      <c r="M92" s="53"/>
      <c r="N92" s="53"/>
      <c r="O92" s="53"/>
      <c r="P92" s="53"/>
      <c r="Q92" s="53"/>
      <c r="R92" s="53"/>
      <c r="S92" s="53"/>
      <c r="T92" s="53"/>
    </row>
    <row r="93" spans="2:20" ht="15" customHeight="1">
      <c r="B93" s="88"/>
      <c r="C93" s="89"/>
      <c r="L93" s="53"/>
      <c r="M93" s="53"/>
      <c r="N93" s="53"/>
      <c r="O93" s="53"/>
      <c r="P93" s="53"/>
      <c r="Q93" s="53"/>
      <c r="R93" s="53"/>
      <c r="S93" s="53"/>
      <c r="T93" s="53"/>
    </row>
    <row r="94" spans="2:20" ht="15" customHeight="1">
      <c r="B94" s="88"/>
      <c r="C94" s="89"/>
      <c r="L94" s="53"/>
      <c r="M94" s="53"/>
      <c r="N94" s="53"/>
      <c r="O94" s="53"/>
      <c r="P94" s="53"/>
      <c r="Q94" s="53"/>
      <c r="R94" s="53"/>
      <c r="S94" s="53"/>
      <c r="T94" s="53"/>
    </row>
    <row r="95" spans="2:20" ht="15" customHeight="1">
      <c r="B95" s="88"/>
      <c r="C95" s="89"/>
      <c r="L95" s="53"/>
      <c r="M95" s="53"/>
      <c r="N95" s="53"/>
      <c r="O95" s="53"/>
      <c r="P95" s="53"/>
      <c r="Q95" s="53"/>
      <c r="R95" s="53"/>
      <c r="S95" s="53"/>
      <c r="T95" s="53"/>
    </row>
    <row r="96" spans="2:20" ht="15" customHeight="1">
      <c r="B96" s="88"/>
      <c r="C96" s="89"/>
      <c r="L96" s="53"/>
      <c r="M96" s="53"/>
      <c r="N96" s="53"/>
      <c r="O96" s="53"/>
      <c r="P96" s="53"/>
      <c r="Q96" s="53"/>
      <c r="R96" s="53"/>
      <c r="S96" s="53"/>
      <c r="T96" s="53"/>
    </row>
    <row r="97" spans="2:20" ht="15" customHeight="1">
      <c r="B97" s="88"/>
      <c r="C97" s="89"/>
      <c r="L97" s="53"/>
      <c r="M97" s="53"/>
      <c r="N97" s="53"/>
      <c r="O97" s="53"/>
      <c r="P97" s="53"/>
      <c r="Q97" s="53"/>
      <c r="R97" s="53"/>
      <c r="S97" s="53"/>
      <c r="T97" s="53"/>
    </row>
    <row r="98" spans="2:20" ht="15" customHeight="1">
      <c r="B98" s="88"/>
      <c r="C98" s="89"/>
      <c r="L98" s="53"/>
      <c r="M98" s="53"/>
      <c r="N98" s="53"/>
      <c r="O98" s="53"/>
      <c r="P98" s="53"/>
      <c r="Q98" s="53"/>
      <c r="R98" s="53"/>
      <c r="S98" s="53"/>
      <c r="T98" s="53"/>
    </row>
    <row r="99" spans="2:20" ht="15" customHeight="1">
      <c r="B99" s="88"/>
      <c r="C99" s="89"/>
      <c r="L99" s="53"/>
      <c r="M99" s="53"/>
      <c r="N99" s="53"/>
      <c r="O99" s="53"/>
      <c r="P99" s="53"/>
      <c r="Q99" s="53"/>
      <c r="R99" s="53"/>
      <c r="S99" s="53"/>
      <c r="T99" s="53"/>
    </row>
    <row r="100" spans="2:20" ht="15" customHeight="1">
      <c r="B100" s="88"/>
      <c r="C100" s="89"/>
      <c r="L100" s="53"/>
      <c r="M100" s="53"/>
      <c r="N100" s="53"/>
      <c r="O100" s="53"/>
      <c r="P100" s="53"/>
      <c r="Q100" s="53"/>
      <c r="R100" s="53"/>
      <c r="S100" s="53"/>
      <c r="T100" s="53"/>
    </row>
    <row r="101" spans="2:20" ht="15" customHeight="1">
      <c r="B101" s="88"/>
      <c r="C101" s="89"/>
      <c r="L101" s="53"/>
      <c r="M101" s="53"/>
      <c r="N101" s="53"/>
      <c r="O101" s="53"/>
      <c r="P101" s="53"/>
      <c r="Q101" s="53"/>
      <c r="R101" s="53"/>
      <c r="S101" s="53"/>
      <c r="T101" s="53"/>
    </row>
    <row r="102" spans="2:20" ht="15" customHeight="1">
      <c r="B102" s="88"/>
      <c r="C102" s="89"/>
      <c r="L102" s="53"/>
      <c r="M102" s="53"/>
      <c r="N102" s="53"/>
      <c r="O102" s="53"/>
      <c r="P102" s="53"/>
      <c r="Q102" s="53"/>
      <c r="R102" s="53"/>
      <c r="S102" s="53"/>
      <c r="T102" s="53"/>
    </row>
    <row r="103" spans="2:20" ht="15" customHeight="1">
      <c r="B103" s="88"/>
      <c r="C103" s="89"/>
      <c r="L103" s="53"/>
      <c r="M103" s="53"/>
      <c r="N103" s="53"/>
      <c r="O103" s="53"/>
      <c r="P103" s="53"/>
      <c r="Q103" s="53"/>
      <c r="R103" s="53"/>
      <c r="S103" s="53"/>
      <c r="T103" s="53"/>
    </row>
    <row r="104" spans="2:20" ht="15" customHeight="1">
      <c r="B104" s="88"/>
      <c r="C104" s="89"/>
      <c r="L104" s="53"/>
      <c r="M104" s="53"/>
      <c r="N104" s="53"/>
      <c r="O104" s="53"/>
      <c r="P104" s="53"/>
      <c r="Q104" s="53"/>
      <c r="R104" s="53"/>
      <c r="S104" s="53"/>
      <c r="T104" s="53"/>
    </row>
    <row r="105" spans="2:20" ht="15" customHeight="1">
      <c r="B105" s="88"/>
      <c r="C105" s="89"/>
      <c r="L105" s="53"/>
      <c r="M105" s="53"/>
      <c r="N105" s="53"/>
      <c r="O105" s="53"/>
      <c r="P105" s="53"/>
      <c r="Q105" s="53"/>
      <c r="R105" s="53"/>
      <c r="S105" s="53"/>
      <c r="T105" s="53"/>
    </row>
    <row r="106" spans="2:20" ht="15" customHeight="1">
      <c r="B106" s="88"/>
      <c r="C106" s="89"/>
      <c r="L106" s="53"/>
      <c r="M106" s="53"/>
      <c r="N106" s="53"/>
      <c r="O106" s="53"/>
      <c r="P106" s="53"/>
      <c r="Q106" s="53"/>
      <c r="R106" s="53"/>
      <c r="S106" s="53"/>
      <c r="T106" s="53"/>
    </row>
    <row r="107" spans="2:20" ht="15" customHeight="1">
      <c r="B107" s="88"/>
      <c r="C107" s="89"/>
      <c r="L107" s="53"/>
      <c r="M107" s="53"/>
      <c r="N107" s="53"/>
      <c r="O107" s="53"/>
      <c r="P107" s="53"/>
      <c r="Q107" s="53"/>
      <c r="R107" s="53"/>
      <c r="S107" s="53"/>
      <c r="T107" s="53"/>
    </row>
    <row r="108" spans="2:20" ht="15" customHeight="1">
      <c r="B108" s="88"/>
      <c r="C108" s="89"/>
      <c r="L108" s="53"/>
      <c r="M108" s="53"/>
      <c r="N108" s="53"/>
      <c r="O108" s="53"/>
      <c r="P108" s="53"/>
      <c r="Q108" s="53"/>
      <c r="R108" s="53"/>
      <c r="S108" s="53"/>
      <c r="T108" s="53"/>
    </row>
    <row r="109" spans="2:20" ht="15" customHeight="1">
      <c r="B109" s="88"/>
      <c r="C109" s="89"/>
      <c r="L109" s="53"/>
      <c r="M109" s="53"/>
      <c r="N109" s="53"/>
      <c r="O109" s="53"/>
      <c r="P109" s="53"/>
      <c r="Q109" s="53"/>
      <c r="R109" s="53"/>
      <c r="S109" s="53"/>
      <c r="T109" s="53"/>
    </row>
    <row r="110" spans="2:20" ht="15" customHeight="1">
      <c r="B110" s="88"/>
      <c r="C110" s="89"/>
      <c r="L110" s="53"/>
      <c r="M110" s="53"/>
      <c r="N110" s="53"/>
      <c r="O110" s="53"/>
      <c r="P110" s="53"/>
      <c r="Q110" s="53"/>
      <c r="R110" s="53"/>
      <c r="S110" s="53"/>
      <c r="T110" s="53"/>
    </row>
    <row r="111" spans="2:20" ht="15" customHeight="1">
      <c r="B111" s="88"/>
      <c r="C111" s="89"/>
      <c r="L111" s="53"/>
      <c r="M111" s="53"/>
      <c r="N111" s="53"/>
      <c r="O111" s="53"/>
      <c r="P111" s="53"/>
      <c r="Q111" s="53"/>
      <c r="R111" s="53"/>
      <c r="S111" s="53"/>
      <c r="T111" s="53"/>
    </row>
    <row r="112" spans="2:20" ht="15" customHeight="1">
      <c r="B112" s="88"/>
      <c r="C112" s="89"/>
      <c r="L112" s="53"/>
      <c r="M112" s="53"/>
      <c r="N112" s="53"/>
      <c r="O112" s="53"/>
      <c r="P112" s="53"/>
      <c r="Q112" s="53"/>
      <c r="R112" s="53"/>
      <c r="S112" s="53"/>
      <c r="T112" s="53"/>
    </row>
    <row r="113" spans="2:20" ht="15" customHeight="1">
      <c r="B113" s="88"/>
      <c r="C113" s="89"/>
      <c r="L113" s="53"/>
      <c r="M113" s="53"/>
      <c r="N113" s="53"/>
      <c r="O113" s="53"/>
      <c r="P113" s="53"/>
      <c r="Q113" s="53"/>
      <c r="R113" s="53"/>
      <c r="S113" s="53"/>
      <c r="T113" s="53"/>
    </row>
    <row r="114" spans="2:20" ht="15" customHeight="1">
      <c r="B114" s="88"/>
      <c r="C114" s="89"/>
      <c r="L114" s="53"/>
      <c r="M114" s="53"/>
      <c r="N114" s="53"/>
      <c r="O114" s="53"/>
      <c r="P114" s="53"/>
      <c r="Q114" s="53"/>
      <c r="R114" s="53"/>
      <c r="S114" s="53"/>
      <c r="T114" s="53"/>
    </row>
    <row r="115" spans="2:20" ht="15" customHeight="1">
      <c r="B115" s="88"/>
      <c r="C115" s="89"/>
      <c r="L115" s="53"/>
      <c r="M115" s="53"/>
      <c r="N115" s="53"/>
      <c r="O115" s="53"/>
      <c r="P115" s="53"/>
      <c r="Q115" s="53"/>
      <c r="R115" s="53"/>
      <c r="S115" s="53"/>
      <c r="T115" s="53"/>
    </row>
    <row r="116" spans="2:20" ht="15" customHeight="1">
      <c r="B116" s="88"/>
      <c r="C116" s="89"/>
      <c r="L116" s="53"/>
      <c r="M116" s="53"/>
      <c r="N116" s="53"/>
      <c r="O116" s="53"/>
      <c r="P116" s="53"/>
      <c r="Q116" s="53"/>
      <c r="R116" s="53"/>
      <c r="S116" s="53"/>
      <c r="T116" s="53"/>
    </row>
    <row r="117" spans="2:20" ht="15" customHeight="1">
      <c r="B117" s="88"/>
      <c r="C117" s="89"/>
      <c r="L117" s="53"/>
      <c r="M117" s="53"/>
      <c r="N117" s="53"/>
      <c r="O117" s="53"/>
      <c r="P117" s="53"/>
      <c r="Q117" s="53"/>
      <c r="R117" s="53"/>
      <c r="S117" s="53"/>
      <c r="T117" s="53"/>
    </row>
    <row r="118" spans="2:20" ht="15" customHeight="1">
      <c r="B118" s="88"/>
      <c r="C118" s="89"/>
      <c r="L118" s="53"/>
      <c r="M118" s="53"/>
      <c r="N118" s="53"/>
      <c r="O118" s="53"/>
      <c r="P118" s="53"/>
      <c r="Q118" s="53"/>
      <c r="R118" s="53"/>
      <c r="S118" s="53"/>
      <c r="T118" s="53"/>
    </row>
    <row r="119" spans="2:20" ht="15" customHeight="1">
      <c r="B119" s="88"/>
      <c r="C119" s="89"/>
      <c r="L119" s="53"/>
      <c r="M119" s="53"/>
      <c r="N119" s="53"/>
      <c r="O119" s="53"/>
      <c r="P119" s="53"/>
      <c r="Q119" s="53"/>
      <c r="R119" s="53"/>
      <c r="S119" s="53"/>
      <c r="T119" s="53"/>
    </row>
    <row r="120" spans="2:20" ht="15" customHeight="1">
      <c r="B120" s="88"/>
      <c r="C120" s="89"/>
      <c r="L120" s="53"/>
      <c r="M120" s="53"/>
      <c r="N120" s="53"/>
      <c r="O120" s="53"/>
      <c r="P120" s="53"/>
      <c r="Q120" s="53"/>
      <c r="R120" s="53"/>
      <c r="S120" s="53"/>
      <c r="T120" s="53"/>
    </row>
    <row r="121" spans="2:20" ht="15" customHeight="1">
      <c r="B121" s="88"/>
      <c r="C121" s="89"/>
      <c r="L121" s="53"/>
      <c r="M121" s="53"/>
      <c r="N121" s="53"/>
      <c r="O121" s="53"/>
      <c r="P121" s="53"/>
      <c r="Q121" s="53"/>
      <c r="R121" s="53"/>
      <c r="S121" s="53"/>
      <c r="T121" s="53"/>
    </row>
    <row r="122" spans="2:20" ht="15" customHeight="1">
      <c r="B122" s="88"/>
      <c r="C122" s="89"/>
      <c r="L122" s="53"/>
      <c r="M122" s="53"/>
      <c r="N122" s="53"/>
      <c r="O122" s="53"/>
      <c r="P122" s="53"/>
      <c r="Q122" s="53"/>
      <c r="R122" s="53"/>
      <c r="S122" s="53"/>
      <c r="T122" s="53"/>
    </row>
    <row r="123" spans="2:20" ht="15" customHeight="1">
      <c r="B123" s="88"/>
      <c r="C123" s="89"/>
      <c r="L123" s="53"/>
      <c r="M123" s="53"/>
      <c r="N123" s="53"/>
      <c r="O123" s="53"/>
      <c r="P123" s="53"/>
      <c r="Q123" s="53"/>
      <c r="R123" s="53"/>
      <c r="S123" s="53"/>
      <c r="T123" s="53"/>
    </row>
    <row r="124" spans="2:20" ht="15" customHeight="1">
      <c r="B124" s="88"/>
      <c r="C124" s="89"/>
      <c r="L124" s="53"/>
      <c r="M124" s="53"/>
      <c r="N124" s="53"/>
      <c r="O124" s="53"/>
      <c r="P124" s="53"/>
      <c r="Q124" s="53"/>
      <c r="R124" s="53"/>
      <c r="S124" s="53"/>
      <c r="T124" s="53"/>
    </row>
    <row r="125" spans="2:20" ht="15" customHeight="1">
      <c r="B125" s="88"/>
      <c r="C125" s="89"/>
      <c r="L125" s="53"/>
      <c r="M125" s="53"/>
      <c r="N125" s="53"/>
      <c r="O125" s="53"/>
      <c r="P125" s="53"/>
      <c r="Q125" s="53"/>
      <c r="R125" s="53"/>
      <c r="S125" s="53"/>
      <c r="T125" s="53"/>
    </row>
    <row r="126" spans="2:20" ht="15" customHeight="1">
      <c r="B126" s="88"/>
      <c r="C126" s="89"/>
      <c r="L126" s="53"/>
      <c r="M126" s="53"/>
      <c r="N126" s="53"/>
      <c r="O126" s="53"/>
      <c r="P126" s="53"/>
      <c r="Q126" s="53"/>
      <c r="R126" s="53"/>
      <c r="S126" s="53"/>
      <c r="T126" s="53"/>
    </row>
    <row r="127" spans="2:20" ht="15" customHeight="1">
      <c r="B127" s="88"/>
      <c r="C127" s="89"/>
      <c r="L127" s="53"/>
      <c r="M127" s="53"/>
      <c r="N127" s="53"/>
      <c r="O127" s="53"/>
      <c r="P127" s="53"/>
      <c r="Q127" s="53"/>
      <c r="R127" s="53"/>
      <c r="S127" s="53"/>
      <c r="T127" s="53"/>
    </row>
    <row r="128" spans="2:20" ht="15" customHeight="1">
      <c r="B128" s="88"/>
      <c r="C128" s="89"/>
      <c r="L128" s="53"/>
      <c r="M128" s="53"/>
      <c r="N128" s="53"/>
      <c r="O128" s="53"/>
      <c r="P128" s="53"/>
      <c r="Q128" s="53"/>
      <c r="R128" s="53"/>
      <c r="S128" s="53"/>
      <c r="T128" s="53"/>
    </row>
    <row r="129" spans="2:20" ht="15" customHeight="1">
      <c r="B129" s="88"/>
      <c r="C129" s="89"/>
      <c r="L129" s="53"/>
      <c r="M129" s="53"/>
      <c r="N129" s="53"/>
      <c r="O129" s="53"/>
      <c r="P129" s="53"/>
      <c r="Q129" s="53"/>
      <c r="R129" s="53"/>
      <c r="S129" s="53"/>
      <c r="T129" s="53"/>
    </row>
    <row r="130" spans="2:20" ht="15" customHeight="1">
      <c r="B130" s="88"/>
      <c r="C130" s="89"/>
      <c r="L130" s="53"/>
      <c r="M130" s="53"/>
      <c r="N130" s="53"/>
      <c r="O130" s="53"/>
      <c r="P130" s="53"/>
      <c r="Q130" s="53"/>
      <c r="R130" s="53"/>
      <c r="S130" s="53"/>
      <c r="T130" s="53"/>
    </row>
    <row r="131" spans="2:20" ht="15" customHeight="1">
      <c r="B131" s="88"/>
      <c r="C131" s="89"/>
      <c r="L131" s="53"/>
      <c r="M131" s="53"/>
      <c r="N131" s="53"/>
      <c r="O131" s="53"/>
      <c r="P131" s="53"/>
      <c r="Q131" s="53"/>
      <c r="R131" s="53"/>
      <c r="S131" s="53"/>
      <c r="T131" s="53"/>
    </row>
    <row r="132" spans="2:20" ht="15" customHeight="1">
      <c r="B132" s="88"/>
      <c r="C132" s="89"/>
      <c r="L132" s="53"/>
      <c r="M132" s="53"/>
      <c r="N132" s="53"/>
      <c r="O132" s="53"/>
      <c r="P132" s="53"/>
      <c r="Q132" s="53"/>
      <c r="R132" s="53"/>
      <c r="S132" s="53"/>
      <c r="T132" s="53"/>
    </row>
    <row r="133" spans="2:20" ht="15" customHeight="1">
      <c r="B133" s="88"/>
      <c r="C133" s="89"/>
      <c r="L133" s="53"/>
      <c r="M133" s="53"/>
      <c r="N133" s="53"/>
      <c r="O133" s="53"/>
      <c r="P133" s="53"/>
      <c r="Q133" s="53"/>
      <c r="R133" s="53"/>
      <c r="S133" s="53"/>
      <c r="T133" s="53"/>
    </row>
    <row r="134" spans="2:20" ht="15" customHeight="1">
      <c r="B134" s="88"/>
      <c r="C134" s="89"/>
      <c r="L134" s="53"/>
      <c r="M134" s="53"/>
      <c r="N134" s="53"/>
      <c r="O134" s="53"/>
      <c r="P134" s="53"/>
      <c r="Q134" s="53"/>
      <c r="R134" s="53"/>
      <c r="S134" s="53"/>
      <c r="T134" s="53"/>
    </row>
    <row r="135" spans="2:20" ht="15" customHeight="1">
      <c r="B135" s="88"/>
      <c r="C135" s="89"/>
      <c r="L135" s="53"/>
      <c r="M135" s="53"/>
      <c r="N135" s="53"/>
      <c r="O135" s="53"/>
      <c r="P135" s="53"/>
      <c r="Q135" s="53"/>
      <c r="R135" s="53"/>
      <c r="S135" s="53"/>
      <c r="T135" s="53"/>
    </row>
    <row r="136" spans="2:20" ht="15" customHeight="1">
      <c r="B136" s="88"/>
      <c r="C136" s="89"/>
      <c r="L136" s="53"/>
      <c r="M136" s="53"/>
      <c r="N136" s="53"/>
      <c r="O136" s="53"/>
      <c r="P136" s="53"/>
      <c r="Q136" s="53"/>
      <c r="R136" s="53"/>
      <c r="S136" s="53"/>
      <c r="T136" s="53"/>
    </row>
    <row r="137" spans="2:20" ht="15" customHeight="1">
      <c r="B137" s="88"/>
      <c r="C137" s="89"/>
      <c r="L137" s="53"/>
      <c r="M137" s="53"/>
      <c r="N137" s="53"/>
      <c r="O137" s="53"/>
      <c r="P137" s="53"/>
      <c r="Q137" s="53"/>
      <c r="R137" s="53"/>
      <c r="S137" s="53"/>
      <c r="T137" s="53"/>
    </row>
    <row r="138" spans="2:20" ht="15" customHeight="1">
      <c r="B138" s="88"/>
      <c r="C138" s="89"/>
      <c r="L138" s="53"/>
      <c r="M138" s="53"/>
      <c r="N138" s="53"/>
      <c r="O138" s="53"/>
      <c r="P138" s="53"/>
      <c r="Q138" s="53"/>
      <c r="R138" s="53"/>
      <c r="S138" s="53"/>
      <c r="T138" s="53"/>
    </row>
    <row r="139" spans="2:20" ht="15" customHeight="1">
      <c r="B139" s="88"/>
      <c r="C139" s="89"/>
      <c r="L139" s="53"/>
      <c r="M139" s="53"/>
      <c r="N139" s="53"/>
      <c r="O139" s="53"/>
      <c r="P139" s="53"/>
      <c r="Q139" s="53"/>
      <c r="R139" s="53"/>
      <c r="S139" s="53"/>
      <c r="T139" s="53"/>
    </row>
    <row r="140" spans="2:20" ht="15" customHeight="1">
      <c r="B140" s="88"/>
      <c r="C140" s="89"/>
      <c r="L140" s="53"/>
      <c r="M140" s="53"/>
      <c r="N140" s="53"/>
      <c r="O140" s="53"/>
      <c r="P140" s="53"/>
      <c r="Q140" s="53"/>
      <c r="R140" s="53"/>
      <c r="S140" s="53"/>
      <c r="T140" s="53"/>
    </row>
    <row r="141" spans="2:20" ht="15" customHeight="1">
      <c r="B141" s="88"/>
      <c r="C141" s="89"/>
      <c r="L141" s="53"/>
      <c r="M141" s="53"/>
      <c r="N141" s="53"/>
      <c r="O141" s="53"/>
      <c r="P141" s="53"/>
      <c r="Q141" s="53"/>
      <c r="R141" s="53"/>
      <c r="S141" s="53"/>
      <c r="T141" s="53"/>
    </row>
    <row r="142" spans="2:20" ht="15" customHeight="1">
      <c r="B142" s="88"/>
      <c r="C142" s="89"/>
      <c r="L142" s="53"/>
      <c r="M142" s="53"/>
      <c r="N142" s="53"/>
      <c r="O142" s="53"/>
      <c r="P142" s="53"/>
      <c r="Q142" s="53"/>
      <c r="R142" s="53"/>
      <c r="S142" s="53"/>
      <c r="T142" s="53"/>
    </row>
    <row r="143" spans="2:20" ht="15" customHeight="1">
      <c r="B143" s="88"/>
      <c r="C143" s="89"/>
      <c r="L143" s="53"/>
      <c r="M143" s="53"/>
      <c r="N143" s="53"/>
      <c r="O143" s="53"/>
      <c r="P143" s="53"/>
      <c r="Q143" s="53"/>
      <c r="R143" s="53"/>
      <c r="S143" s="53"/>
      <c r="T143" s="53"/>
    </row>
    <row r="144" spans="2:20" ht="15" customHeight="1">
      <c r="B144" s="88"/>
      <c r="C144" s="89"/>
      <c r="L144" s="53"/>
      <c r="M144" s="53"/>
      <c r="N144" s="53"/>
      <c r="O144" s="53"/>
      <c r="P144" s="53"/>
      <c r="Q144" s="53"/>
      <c r="R144" s="53"/>
      <c r="S144" s="53"/>
      <c r="T144" s="53"/>
    </row>
    <row r="145" spans="2:20" ht="15" customHeight="1">
      <c r="B145" s="88"/>
      <c r="C145" s="89"/>
      <c r="L145" s="53"/>
      <c r="M145" s="53"/>
      <c r="N145" s="53"/>
      <c r="O145" s="53"/>
      <c r="P145" s="53"/>
      <c r="Q145" s="53"/>
      <c r="R145" s="53"/>
      <c r="S145" s="53"/>
      <c r="T145" s="53"/>
    </row>
    <row r="146" spans="2:20" ht="15" customHeight="1">
      <c r="B146" s="88"/>
      <c r="C146" s="89"/>
      <c r="L146" s="53"/>
      <c r="M146" s="53"/>
      <c r="N146" s="53"/>
      <c r="O146" s="53"/>
      <c r="P146" s="53"/>
      <c r="Q146" s="53"/>
      <c r="R146" s="53"/>
      <c r="S146" s="53"/>
      <c r="T146" s="53"/>
    </row>
    <row r="147" spans="2:20" ht="15" customHeight="1">
      <c r="B147" s="88"/>
      <c r="C147" s="89"/>
      <c r="L147" s="53"/>
      <c r="M147" s="53"/>
      <c r="N147" s="53"/>
      <c r="O147" s="53"/>
      <c r="P147" s="53"/>
      <c r="Q147" s="53"/>
      <c r="R147" s="53"/>
      <c r="S147" s="53"/>
      <c r="T147" s="53"/>
    </row>
    <row r="148" spans="2:20" ht="15" customHeight="1">
      <c r="B148" s="88"/>
      <c r="C148" s="89"/>
      <c r="L148" s="53"/>
      <c r="M148" s="53"/>
      <c r="N148" s="53"/>
      <c r="O148" s="53"/>
      <c r="P148" s="53"/>
      <c r="Q148" s="53"/>
      <c r="R148" s="53"/>
      <c r="S148" s="53"/>
      <c r="T148" s="53"/>
    </row>
    <row r="149" spans="2:20" ht="15" customHeight="1">
      <c r="B149" s="88"/>
      <c r="C149" s="89"/>
      <c r="L149" s="53"/>
      <c r="M149" s="53"/>
      <c r="N149" s="53"/>
      <c r="O149" s="53"/>
      <c r="P149" s="53"/>
      <c r="Q149" s="53"/>
      <c r="R149" s="53"/>
      <c r="S149" s="53"/>
      <c r="T149" s="53"/>
    </row>
    <row r="150" spans="2:20" ht="15" customHeight="1">
      <c r="B150" s="88"/>
      <c r="C150" s="89"/>
      <c r="L150" s="53"/>
      <c r="M150" s="53"/>
      <c r="N150" s="53"/>
      <c r="O150" s="53"/>
      <c r="P150" s="53"/>
      <c r="Q150" s="53"/>
      <c r="R150" s="53"/>
      <c r="S150" s="53"/>
      <c r="T150" s="53"/>
    </row>
    <row r="151" spans="2:20" ht="15" customHeight="1">
      <c r="B151" s="88"/>
      <c r="C151" s="89"/>
      <c r="L151" s="53"/>
      <c r="M151" s="53"/>
      <c r="N151" s="53"/>
      <c r="O151" s="53"/>
      <c r="P151" s="53"/>
      <c r="Q151" s="53"/>
      <c r="R151" s="53"/>
      <c r="S151" s="53"/>
      <c r="T151" s="53"/>
    </row>
    <row r="152" spans="2:20" ht="15" customHeight="1">
      <c r="B152" s="88"/>
      <c r="C152" s="89"/>
      <c r="L152" s="53"/>
      <c r="M152" s="53"/>
      <c r="N152" s="53"/>
      <c r="O152" s="53"/>
      <c r="P152" s="53"/>
      <c r="Q152" s="53"/>
      <c r="R152" s="53"/>
      <c r="S152" s="53"/>
      <c r="T152" s="53"/>
    </row>
    <row r="153" spans="2:20" ht="15" customHeight="1">
      <c r="B153" s="88"/>
      <c r="C153" s="89"/>
      <c r="L153" s="53"/>
      <c r="M153" s="53"/>
      <c r="N153" s="53"/>
      <c r="O153" s="53"/>
      <c r="P153" s="53"/>
      <c r="Q153" s="53"/>
      <c r="R153" s="53"/>
      <c r="S153" s="53"/>
      <c r="T153" s="53"/>
    </row>
    <row r="154" spans="2:20" ht="15" customHeight="1">
      <c r="B154" s="88"/>
      <c r="C154" s="89"/>
      <c r="L154" s="53"/>
      <c r="M154" s="53"/>
      <c r="N154" s="53"/>
      <c r="O154" s="53"/>
      <c r="P154" s="53"/>
      <c r="Q154" s="53"/>
      <c r="R154" s="53"/>
      <c r="S154" s="53"/>
      <c r="T154" s="53"/>
    </row>
    <row r="155" spans="2:20" ht="15" customHeight="1">
      <c r="B155" s="88"/>
      <c r="C155" s="89"/>
      <c r="L155" s="53"/>
      <c r="M155" s="53"/>
      <c r="N155" s="53"/>
      <c r="O155" s="53"/>
      <c r="P155" s="53"/>
      <c r="Q155" s="53"/>
      <c r="R155" s="53"/>
      <c r="S155" s="53"/>
      <c r="T155" s="53"/>
    </row>
    <row r="156" spans="2:20" ht="15" customHeight="1">
      <c r="B156" s="88"/>
      <c r="C156" s="89"/>
      <c r="L156" s="53"/>
      <c r="M156" s="53"/>
      <c r="N156" s="53"/>
      <c r="O156" s="53"/>
      <c r="P156" s="53"/>
      <c r="Q156" s="53"/>
      <c r="R156" s="53"/>
      <c r="S156" s="53"/>
      <c r="T156" s="53"/>
    </row>
    <row r="157" spans="2:20" ht="15" customHeight="1">
      <c r="B157" s="88"/>
      <c r="C157" s="89"/>
      <c r="L157" s="53"/>
      <c r="M157" s="53"/>
      <c r="N157" s="53"/>
      <c r="O157" s="53"/>
      <c r="P157" s="53"/>
      <c r="Q157" s="53"/>
      <c r="R157" s="53"/>
      <c r="S157" s="53"/>
      <c r="T157" s="53"/>
    </row>
    <row r="158" spans="2:20" ht="15" customHeight="1">
      <c r="B158" s="88"/>
      <c r="C158" s="89"/>
      <c r="L158" s="53"/>
      <c r="M158" s="53"/>
      <c r="N158" s="53"/>
      <c r="O158" s="53"/>
      <c r="P158" s="53"/>
      <c r="Q158" s="53"/>
      <c r="R158" s="53"/>
      <c r="S158" s="53"/>
      <c r="T158" s="53"/>
    </row>
    <row r="159" spans="2:20" ht="15" customHeight="1">
      <c r="B159" s="88"/>
      <c r="C159" s="89"/>
      <c r="L159" s="53"/>
      <c r="M159" s="53"/>
      <c r="N159" s="53"/>
      <c r="O159" s="53"/>
      <c r="P159" s="53"/>
      <c r="Q159" s="53"/>
      <c r="R159" s="53"/>
      <c r="S159" s="53"/>
      <c r="T159" s="53"/>
    </row>
    <row r="160" spans="2:20" ht="15" customHeight="1">
      <c r="B160" s="88"/>
      <c r="C160" s="89"/>
      <c r="L160" s="53"/>
      <c r="M160" s="53"/>
      <c r="N160" s="53"/>
      <c r="O160" s="53"/>
      <c r="P160" s="53"/>
      <c r="Q160" s="53"/>
      <c r="R160" s="53"/>
      <c r="S160" s="53"/>
      <c r="T160" s="53"/>
    </row>
    <row r="161" spans="2:20" ht="15" customHeight="1">
      <c r="B161" s="88"/>
      <c r="C161" s="89"/>
      <c r="L161" s="53"/>
      <c r="M161" s="53"/>
      <c r="N161" s="53"/>
      <c r="O161" s="53"/>
      <c r="P161" s="53"/>
      <c r="Q161" s="53"/>
      <c r="R161" s="53"/>
      <c r="S161" s="53"/>
      <c r="T161" s="53"/>
    </row>
    <row r="162" spans="2:20" ht="15" customHeight="1">
      <c r="B162" s="88"/>
      <c r="C162" s="89"/>
      <c r="L162" s="53"/>
      <c r="M162" s="53"/>
      <c r="N162" s="53"/>
      <c r="O162" s="53"/>
      <c r="P162" s="53"/>
      <c r="Q162" s="53"/>
      <c r="R162" s="53"/>
      <c r="S162" s="53"/>
      <c r="T162" s="53"/>
    </row>
    <row r="163" spans="2:20" ht="15" customHeight="1">
      <c r="B163" s="88"/>
      <c r="C163" s="89"/>
      <c r="L163" s="53"/>
      <c r="M163" s="53"/>
      <c r="N163" s="53"/>
      <c r="O163" s="53"/>
      <c r="P163" s="53"/>
      <c r="Q163" s="53"/>
      <c r="R163" s="53"/>
      <c r="S163" s="53"/>
      <c r="T163" s="53"/>
    </row>
    <row r="164" spans="2:20" ht="15" customHeight="1">
      <c r="B164" s="88"/>
      <c r="C164" s="89"/>
      <c r="L164" s="53"/>
      <c r="M164" s="53"/>
      <c r="N164" s="53"/>
      <c r="O164" s="53"/>
      <c r="P164" s="53"/>
      <c r="Q164" s="53"/>
      <c r="R164" s="53"/>
      <c r="S164" s="53"/>
      <c r="T164" s="53"/>
    </row>
    <row r="165" spans="2:20" ht="15" customHeight="1">
      <c r="B165" s="88"/>
      <c r="C165" s="89"/>
      <c r="L165" s="53"/>
      <c r="M165" s="53"/>
      <c r="N165" s="53"/>
      <c r="O165" s="53"/>
      <c r="P165" s="53"/>
      <c r="Q165" s="53"/>
      <c r="R165" s="53"/>
      <c r="S165" s="53"/>
      <c r="T165" s="53"/>
    </row>
    <row r="166" spans="2:20" ht="15" customHeight="1">
      <c r="B166" s="88"/>
      <c r="C166" s="89"/>
      <c r="L166" s="53"/>
      <c r="M166" s="53"/>
      <c r="N166" s="53"/>
      <c r="O166" s="53"/>
      <c r="P166" s="53"/>
      <c r="Q166" s="53"/>
      <c r="R166" s="53"/>
      <c r="S166" s="53"/>
      <c r="T166" s="53"/>
    </row>
    <row r="167" spans="2:20" ht="15" customHeight="1">
      <c r="B167" s="88"/>
      <c r="C167" s="89"/>
      <c r="L167" s="53"/>
      <c r="M167" s="53"/>
      <c r="N167" s="53"/>
      <c r="O167" s="53"/>
      <c r="P167" s="53"/>
      <c r="Q167" s="53"/>
      <c r="R167" s="53"/>
      <c r="S167" s="53"/>
      <c r="T167" s="53"/>
    </row>
    <row r="168" spans="2:20" ht="15" customHeight="1">
      <c r="B168" s="88"/>
      <c r="C168" s="89"/>
      <c r="L168" s="53"/>
      <c r="M168" s="53"/>
      <c r="N168" s="53"/>
      <c r="O168" s="53"/>
      <c r="P168" s="53"/>
      <c r="Q168" s="53"/>
      <c r="R168" s="53"/>
      <c r="S168" s="53"/>
      <c r="T168" s="53"/>
    </row>
    <row r="169" spans="2:20" ht="15" customHeight="1">
      <c r="B169" s="88"/>
      <c r="C169" s="89"/>
      <c r="L169" s="53"/>
      <c r="M169" s="53"/>
      <c r="N169" s="53"/>
      <c r="O169" s="53"/>
      <c r="P169" s="53"/>
      <c r="Q169" s="53"/>
      <c r="R169" s="53"/>
      <c r="S169" s="53"/>
      <c r="T169" s="53"/>
    </row>
    <row r="170" spans="2:20" ht="15" customHeight="1">
      <c r="B170" s="88"/>
      <c r="C170" s="89"/>
      <c r="L170" s="53"/>
      <c r="M170" s="53"/>
      <c r="N170" s="53"/>
      <c r="O170" s="53"/>
      <c r="P170" s="53"/>
      <c r="Q170" s="53"/>
      <c r="R170" s="53"/>
      <c r="S170" s="53"/>
      <c r="T170" s="53"/>
    </row>
    <row r="171" spans="2:20" ht="15" customHeight="1">
      <c r="B171" s="88"/>
      <c r="C171" s="89"/>
      <c r="L171" s="53"/>
      <c r="M171" s="53"/>
      <c r="N171" s="53"/>
      <c r="O171" s="53"/>
      <c r="P171" s="53"/>
      <c r="Q171" s="53"/>
      <c r="R171" s="53"/>
      <c r="S171" s="53"/>
      <c r="T171" s="53"/>
    </row>
    <row r="172" spans="2:20" ht="15" customHeight="1">
      <c r="B172" s="88"/>
      <c r="C172" s="89"/>
      <c r="L172" s="53"/>
      <c r="M172" s="53"/>
      <c r="N172" s="53"/>
      <c r="O172" s="53"/>
      <c r="P172" s="53"/>
      <c r="Q172" s="53"/>
      <c r="R172" s="53"/>
      <c r="S172" s="53"/>
      <c r="T172" s="53"/>
    </row>
    <row r="173" spans="2:20" ht="15" customHeight="1">
      <c r="B173" s="88"/>
      <c r="C173" s="89"/>
      <c r="L173" s="53"/>
      <c r="M173" s="53"/>
      <c r="N173" s="53"/>
      <c r="O173" s="53"/>
      <c r="P173" s="53"/>
      <c r="Q173" s="53"/>
      <c r="R173" s="53"/>
      <c r="S173" s="53"/>
      <c r="T173" s="53"/>
    </row>
    <row r="174" spans="2:20" ht="15" customHeight="1">
      <c r="B174" s="88"/>
      <c r="C174" s="89"/>
      <c r="L174" s="53"/>
      <c r="M174" s="53"/>
      <c r="N174" s="53"/>
      <c r="O174" s="53"/>
      <c r="P174" s="53"/>
      <c r="Q174" s="53"/>
      <c r="R174" s="53"/>
      <c r="S174" s="53"/>
      <c r="T174" s="53"/>
    </row>
    <row r="175" spans="2:20" ht="15" customHeight="1">
      <c r="B175" s="88"/>
      <c r="C175" s="89"/>
      <c r="L175" s="53"/>
      <c r="M175" s="53"/>
      <c r="N175" s="53"/>
      <c r="O175" s="53"/>
      <c r="P175" s="53"/>
      <c r="Q175" s="53"/>
      <c r="R175" s="53"/>
      <c r="S175" s="53"/>
      <c r="T175" s="53"/>
    </row>
    <row r="176" spans="2:20" ht="15" customHeight="1">
      <c r="B176" s="88"/>
      <c r="C176" s="89"/>
      <c r="L176" s="53"/>
      <c r="M176" s="53"/>
      <c r="N176" s="53"/>
      <c r="O176" s="53"/>
      <c r="P176" s="53"/>
      <c r="Q176" s="53"/>
      <c r="R176" s="53"/>
      <c r="S176" s="53"/>
      <c r="T176" s="53"/>
    </row>
    <row r="177" spans="2:20" ht="15" customHeight="1">
      <c r="B177" s="88"/>
      <c r="C177" s="89"/>
      <c r="L177" s="53"/>
      <c r="M177" s="53"/>
      <c r="N177" s="53"/>
      <c r="O177" s="53"/>
      <c r="P177" s="53"/>
      <c r="Q177" s="53"/>
      <c r="R177" s="53"/>
      <c r="S177" s="53"/>
      <c r="T177" s="53"/>
    </row>
    <row r="178" spans="2:20" ht="15" customHeight="1">
      <c r="B178" s="88"/>
      <c r="C178" s="89"/>
      <c r="L178" s="53"/>
      <c r="M178" s="53"/>
      <c r="N178" s="53"/>
      <c r="O178" s="53"/>
      <c r="P178" s="53"/>
      <c r="Q178" s="53"/>
      <c r="R178" s="53"/>
      <c r="S178" s="53"/>
      <c r="T178" s="53"/>
    </row>
    <row r="179" spans="2:20" ht="15" customHeight="1">
      <c r="B179" s="88"/>
      <c r="C179" s="89"/>
      <c r="L179" s="53"/>
      <c r="M179" s="53"/>
      <c r="N179" s="53"/>
      <c r="O179" s="53"/>
      <c r="P179" s="53"/>
      <c r="Q179" s="53"/>
      <c r="R179" s="53"/>
      <c r="S179" s="53"/>
      <c r="T179" s="53"/>
    </row>
    <row r="180" spans="2:20" ht="15" customHeight="1">
      <c r="B180" s="88"/>
      <c r="C180" s="89"/>
      <c r="L180" s="53"/>
      <c r="M180" s="53"/>
      <c r="N180" s="53"/>
      <c r="O180" s="53"/>
      <c r="P180" s="53"/>
      <c r="Q180" s="53"/>
      <c r="R180" s="53"/>
      <c r="S180" s="53"/>
      <c r="T180" s="53"/>
    </row>
    <row r="181" spans="2:20" ht="15" customHeight="1">
      <c r="B181" s="88"/>
      <c r="C181" s="89"/>
      <c r="L181" s="53"/>
      <c r="M181" s="53"/>
      <c r="N181" s="53"/>
      <c r="O181" s="53"/>
      <c r="P181" s="53"/>
      <c r="Q181" s="53"/>
      <c r="R181" s="53"/>
      <c r="S181" s="53"/>
      <c r="T181" s="53"/>
    </row>
    <row r="182" spans="2:20" ht="15" customHeight="1">
      <c r="B182" s="88"/>
      <c r="C182" s="89"/>
      <c r="L182" s="53"/>
      <c r="M182" s="53"/>
      <c r="N182" s="53"/>
      <c r="O182" s="53"/>
      <c r="P182" s="53"/>
      <c r="Q182" s="53"/>
      <c r="R182" s="53"/>
      <c r="S182" s="53"/>
      <c r="T182" s="53"/>
    </row>
    <row r="183" spans="2:20" ht="15" customHeight="1">
      <c r="B183" s="88"/>
      <c r="C183" s="89"/>
      <c r="L183" s="53"/>
      <c r="M183" s="53"/>
      <c r="N183" s="53"/>
      <c r="O183" s="53"/>
      <c r="P183" s="53"/>
      <c r="Q183" s="53"/>
      <c r="R183" s="53"/>
      <c r="S183" s="53"/>
      <c r="T183" s="53"/>
    </row>
    <row r="184" spans="2:20" ht="15" customHeight="1">
      <c r="B184" s="88"/>
      <c r="C184" s="89"/>
      <c r="L184" s="53"/>
      <c r="M184" s="53"/>
      <c r="N184" s="53"/>
      <c r="O184" s="53"/>
      <c r="P184" s="53"/>
      <c r="Q184" s="53"/>
      <c r="R184" s="53"/>
      <c r="S184" s="53"/>
      <c r="T184" s="53"/>
    </row>
    <row r="185" spans="2:20" ht="15" customHeight="1">
      <c r="C185" s="89"/>
      <c r="L185" s="53"/>
      <c r="M185" s="53"/>
      <c r="N185" s="53"/>
      <c r="O185" s="53"/>
      <c r="P185" s="53"/>
      <c r="Q185" s="53"/>
      <c r="R185" s="53"/>
      <c r="S185" s="53"/>
      <c r="T185" s="53"/>
    </row>
    <row r="186" spans="2:20" ht="15" customHeight="1">
      <c r="C186" s="89"/>
      <c r="L186" s="53"/>
      <c r="M186" s="53"/>
      <c r="N186" s="53"/>
      <c r="O186" s="53"/>
      <c r="P186" s="53"/>
      <c r="Q186" s="53"/>
      <c r="R186" s="53"/>
      <c r="S186" s="53"/>
      <c r="T186" s="53"/>
    </row>
    <row r="187" spans="2:20" ht="15" customHeight="1">
      <c r="C187" s="89"/>
      <c r="L187" s="53"/>
      <c r="M187" s="53"/>
      <c r="N187" s="53"/>
      <c r="O187" s="53"/>
      <c r="P187" s="53"/>
      <c r="Q187" s="53"/>
      <c r="R187" s="53"/>
      <c r="S187" s="53"/>
      <c r="T187" s="53"/>
    </row>
    <row r="188" spans="2:20" ht="15" customHeight="1">
      <c r="C188" s="89"/>
      <c r="L188" s="53"/>
      <c r="M188" s="53"/>
      <c r="N188" s="53"/>
      <c r="O188" s="53"/>
      <c r="P188" s="53"/>
      <c r="Q188" s="53"/>
      <c r="R188" s="53"/>
      <c r="S188" s="53"/>
      <c r="T188" s="53"/>
    </row>
    <row r="189" spans="2:20" ht="15" customHeight="1">
      <c r="C189" s="89"/>
      <c r="L189" s="53"/>
      <c r="M189" s="53"/>
      <c r="N189" s="53"/>
      <c r="O189" s="53"/>
      <c r="P189" s="53"/>
      <c r="Q189" s="53"/>
      <c r="R189" s="53"/>
      <c r="S189" s="53"/>
      <c r="T189" s="53"/>
    </row>
    <row r="190" spans="2:20" ht="15" customHeight="1">
      <c r="C190" s="89"/>
      <c r="L190" s="53"/>
      <c r="M190" s="53"/>
      <c r="N190" s="53"/>
      <c r="O190" s="53"/>
      <c r="P190" s="53"/>
      <c r="Q190" s="53"/>
      <c r="R190" s="53"/>
      <c r="S190" s="53"/>
      <c r="T190" s="53"/>
    </row>
    <row r="191" spans="2:20" ht="15" customHeight="1">
      <c r="C191" s="89"/>
      <c r="L191" s="53"/>
      <c r="M191" s="53"/>
      <c r="N191" s="53"/>
      <c r="O191" s="53"/>
      <c r="P191" s="53"/>
      <c r="Q191" s="53"/>
      <c r="R191" s="53"/>
      <c r="S191" s="53"/>
      <c r="T191" s="53"/>
    </row>
    <row r="192" spans="2:20" ht="15" customHeight="1">
      <c r="C192" s="89"/>
      <c r="L192" s="53"/>
      <c r="M192" s="53"/>
      <c r="N192" s="53"/>
      <c r="O192" s="53"/>
      <c r="P192" s="53"/>
      <c r="Q192" s="53"/>
      <c r="R192" s="53"/>
      <c r="S192" s="53"/>
      <c r="T192" s="53"/>
    </row>
    <row r="193" spans="3:20" ht="15" customHeight="1">
      <c r="C193" s="89"/>
      <c r="L193" s="53"/>
      <c r="M193" s="53"/>
      <c r="N193" s="53"/>
      <c r="O193" s="53"/>
      <c r="P193" s="53"/>
      <c r="Q193" s="53"/>
      <c r="R193" s="53"/>
      <c r="S193" s="53"/>
      <c r="T193" s="53"/>
    </row>
    <row r="194" spans="3:20" ht="15" customHeight="1">
      <c r="C194" s="89"/>
      <c r="L194" s="53"/>
      <c r="M194" s="53"/>
      <c r="N194" s="53"/>
      <c r="O194" s="53"/>
      <c r="P194" s="53"/>
      <c r="Q194" s="53"/>
      <c r="R194" s="53"/>
      <c r="S194" s="53"/>
      <c r="T194" s="53"/>
    </row>
    <row r="195" spans="3:20" ht="15" customHeight="1">
      <c r="C195" s="89"/>
      <c r="L195" s="53"/>
      <c r="M195" s="53"/>
      <c r="N195" s="53"/>
      <c r="O195" s="53"/>
      <c r="P195" s="53"/>
      <c r="Q195" s="53"/>
      <c r="R195" s="53"/>
      <c r="S195" s="53"/>
      <c r="T195" s="53"/>
    </row>
    <row r="196" spans="3:20" ht="15" customHeight="1">
      <c r="C196" s="89"/>
      <c r="L196" s="53"/>
      <c r="M196" s="53"/>
      <c r="N196" s="53"/>
      <c r="O196" s="53"/>
      <c r="P196" s="53"/>
      <c r="Q196" s="53"/>
      <c r="R196" s="53"/>
      <c r="S196" s="53"/>
      <c r="T196" s="53"/>
    </row>
    <row r="197" spans="3:20" ht="15" customHeight="1">
      <c r="C197" s="89"/>
      <c r="L197" s="53"/>
      <c r="M197" s="53"/>
      <c r="N197" s="53"/>
      <c r="O197" s="53"/>
      <c r="P197" s="53"/>
      <c r="Q197" s="53"/>
      <c r="R197" s="53"/>
      <c r="S197" s="53"/>
      <c r="T197" s="53"/>
    </row>
    <row r="198" spans="3:20" ht="15" customHeight="1">
      <c r="C198" s="89"/>
      <c r="L198" s="53"/>
      <c r="M198" s="53"/>
      <c r="N198" s="53"/>
      <c r="O198" s="53"/>
      <c r="P198" s="53"/>
      <c r="Q198" s="53"/>
      <c r="R198" s="53"/>
      <c r="S198" s="53"/>
      <c r="T198" s="53"/>
    </row>
    <row r="199" spans="3:20" ht="15" customHeight="1">
      <c r="C199" s="89"/>
      <c r="L199" s="53"/>
      <c r="M199" s="53"/>
      <c r="N199" s="53"/>
      <c r="O199" s="53"/>
      <c r="P199" s="53"/>
      <c r="Q199" s="53"/>
      <c r="R199" s="53"/>
      <c r="S199" s="53"/>
      <c r="T199" s="53"/>
    </row>
    <row r="200" spans="3:20" ht="15" customHeight="1">
      <c r="C200" s="89"/>
      <c r="L200" s="53"/>
      <c r="M200" s="53"/>
      <c r="N200" s="53"/>
      <c r="O200" s="53"/>
      <c r="P200" s="53"/>
      <c r="Q200" s="53"/>
      <c r="R200" s="53"/>
      <c r="S200" s="53"/>
      <c r="T200" s="53"/>
    </row>
    <row r="201" spans="3:20" ht="15" customHeight="1">
      <c r="C201" s="89"/>
      <c r="L201" s="53"/>
      <c r="M201" s="53"/>
      <c r="N201" s="53"/>
      <c r="O201" s="53"/>
      <c r="P201" s="53"/>
      <c r="Q201" s="53"/>
      <c r="R201" s="53"/>
      <c r="S201" s="53"/>
      <c r="T201" s="53"/>
    </row>
    <row r="202" spans="3:20" ht="15" customHeight="1">
      <c r="C202" s="89"/>
      <c r="L202" s="53"/>
      <c r="M202" s="53"/>
      <c r="N202" s="53"/>
      <c r="O202" s="53"/>
      <c r="P202" s="53"/>
      <c r="Q202" s="53"/>
      <c r="R202" s="53"/>
      <c r="S202" s="53"/>
      <c r="T202" s="53"/>
    </row>
    <row r="203" spans="3:20" ht="15" customHeight="1">
      <c r="C203" s="89"/>
      <c r="L203" s="53"/>
      <c r="M203" s="53"/>
      <c r="N203" s="53"/>
      <c r="O203" s="53"/>
      <c r="P203" s="53"/>
      <c r="Q203" s="53"/>
      <c r="R203" s="53"/>
      <c r="S203" s="53"/>
      <c r="T203" s="53"/>
    </row>
    <row r="204" spans="3:20" ht="15" customHeight="1">
      <c r="C204" s="89"/>
      <c r="L204" s="53"/>
      <c r="M204" s="53"/>
      <c r="N204" s="53"/>
      <c r="O204" s="53"/>
      <c r="P204" s="53"/>
      <c r="Q204" s="53"/>
      <c r="R204" s="53"/>
      <c r="S204" s="53"/>
      <c r="T204" s="53"/>
    </row>
    <row r="205" spans="3:20" ht="15" customHeight="1">
      <c r="C205" s="89"/>
      <c r="L205" s="53"/>
      <c r="M205" s="53"/>
      <c r="N205" s="53"/>
      <c r="O205" s="53"/>
      <c r="P205" s="53"/>
      <c r="Q205" s="53"/>
      <c r="R205" s="53"/>
      <c r="S205" s="53"/>
      <c r="T205" s="53"/>
    </row>
    <row r="206" spans="3:20" ht="15" customHeight="1">
      <c r="C206" s="89"/>
      <c r="L206" s="53"/>
      <c r="M206" s="53"/>
      <c r="N206" s="53"/>
      <c r="O206" s="53"/>
      <c r="P206" s="53"/>
      <c r="Q206" s="53"/>
      <c r="R206" s="53"/>
      <c r="S206" s="53"/>
      <c r="T206" s="53"/>
    </row>
    <row r="207" spans="3:20" ht="15" customHeight="1">
      <c r="C207" s="89"/>
      <c r="L207" s="53"/>
      <c r="M207" s="53"/>
      <c r="N207" s="53"/>
      <c r="O207" s="53"/>
      <c r="P207" s="53"/>
      <c r="Q207" s="53"/>
      <c r="R207" s="53"/>
      <c r="S207" s="53"/>
      <c r="T207" s="53"/>
    </row>
    <row r="208" spans="3:20" ht="15" customHeight="1">
      <c r="C208" s="89"/>
      <c r="L208" s="53"/>
      <c r="M208" s="53"/>
      <c r="N208" s="53"/>
      <c r="O208" s="53"/>
      <c r="P208" s="53"/>
      <c r="Q208" s="53"/>
      <c r="R208" s="53"/>
      <c r="S208" s="53"/>
      <c r="T208" s="53"/>
    </row>
    <row r="209" spans="3:20" ht="15" customHeight="1">
      <c r="C209" s="89"/>
      <c r="L209" s="53"/>
      <c r="M209" s="53"/>
      <c r="N209" s="53"/>
      <c r="O209" s="53"/>
      <c r="P209" s="53"/>
      <c r="Q209" s="53"/>
      <c r="R209" s="53"/>
      <c r="S209" s="53"/>
      <c r="T209" s="53"/>
    </row>
    <row r="210" spans="3:20" ht="15" customHeight="1">
      <c r="C210" s="89"/>
      <c r="L210" s="53"/>
      <c r="M210" s="53"/>
      <c r="N210" s="53"/>
      <c r="O210" s="53"/>
      <c r="P210" s="53"/>
      <c r="Q210" s="53"/>
      <c r="R210" s="53"/>
      <c r="S210" s="53"/>
      <c r="T210" s="53"/>
    </row>
    <row r="211" spans="3:20" ht="15" customHeight="1">
      <c r="C211" s="89"/>
      <c r="L211" s="53"/>
      <c r="M211" s="53"/>
      <c r="N211" s="53"/>
      <c r="O211" s="53"/>
      <c r="P211" s="53"/>
      <c r="Q211" s="53"/>
      <c r="R211" s="53"/>
      <c r="S211" s="53"/>
      <c r="T211" s="53"/>
    </row>
    <row r="212" spans="3:20" ht="15" customHeight="1">
      <c r="L212" s="53"/>
      <c r="M212" s="53"/>
      <c r="N212" s="53"/>
      <c r="O212" s="53"/>
      <c r="P212" s="53"/>
      <c r="Q212" s="53"/>
      <c r="R212" s="53"/>
      <c r="S212" s="53"/>
      <c r="T212" s="53"/>
    </row>
    <row r="213" spans="3:20" ht="15" customHeight="1">
      <c r="L213" s="53"/>
      <c r="M213" s="53"/>
      <c r="N213" s="53"/>
      <c r="O213" s="53"/>
      <c r="P213" s="53"/>
      <c r="Q213" s="53"/>
      <c r="R213" s="53"/>
      <c r="S213" s="53"/>
      <c r="T213" s="53"/>
    </row>
    <row r="214" spans="3:20" ht="15" customHeight="1">
      <c r="L214" s="53"/>
      <c r="M214" s="53"/>
      <c r="N214" s="53"/>
      <c r="O214" s="53"/>
      <c r="P214" s="53"/>
      <c r="Q214" s="53"/>
      <c r="R214" s="53"/>
      <c r="S214" s="53"/>
      <c r="T214" s="53"/>
    </row>
    <row r="215" spans="3:20" ht="15" customHeight="1">
      <c r="L215" s="53"/>
      <c r="M215" s="53"/>
      <c r="N215" s="53"/>
      <c r="O215" s="53"/>
      <c r="P215" s="53"/>
      <c r="Q215" s="53"/>
      <c r="R215" s="53"/>
      <c r="S215" s="53"/>
      <c r="T215" s="53"/>
    </row>
    <row r="216" spans="3:20" ht="15" customHeight="1">
      <c r="L216" s="53"/>
      <c r="M216" s="53"/>
      <c r="N216" s="53"/>
      <c r="O216" s="53"/>
      <c r="P216" s="53"/>
      <c r="Q216" s="53"/>
      <c r="R216" s="53"/>
      <c r="S216" s="53"/>
      <c r="T216" s="53"/>
    </row>
    <row r="217" spans="3:20" ht="15" customHeight="1">
      <c r="L217" s="53"/>
      <c r="M217" s="53"/>
      <c r="N217" s="53"/>
      <c r="O217" s="53"/>
      <c r="P217" s="53"/>
      <c r="Q217" s="53"/>
      <c r="R217" s="53"/>
      <c r="S217" s="53"/>
      <c r="T217" s="53"/>
    </row>
    <row r="218" spans="3:20" ht="15" customHeight="1">
      <c r="L218" s="53"/>
      <c r="M218" s="53"/>
      <c r="N218" s="53"/>
      <c r="O218" s="53"/>
      <c r="P218" s="53"/>
      <c r="Q218" s="53"/>
      <c r="R218" s="53"/>
      <c r="S218" s="53"/>
      <c r="T218" s="53"/>
    </row>
    <row r="219" spans="3:20" ht="15" customHeight="1">
      <c r="L219" s="53"/>
      <c r="M219" s="53"/>
      <c r="N219" s="53"/>
      <c r="O219" s="53"/>
      <c r="P219" s="53"/>
      <c r="Q219" s="53"/>
      <c r="R219" s="53"/>
      <c r="S219" s="53"/>
      <c r="T219" s="53"/>
    </row>
    <row r="220" spans="3:20" ht="15" customHeight="1">
      <c r="L220" s="53"/>
      <c r="M220" s="53"/>
      <c r="N220" s="53"/>
      <c r="O220" s="53"/>
      <c r="P220" s="53"/>
      <c r="Q220" s="53"/>
      <c r="R220" s="53"/>
      <c r="S220" s="53"/>
      <c r="T220" s="53"/>
    </row>
    <row r="221" spans="3:20" ht="15" customHeight="1">
      <c r="L221" s="53"/>
      <c r="M221" s="53"/>
      <c r="N221" s="53"/>
      <c r="O221" s="53"/>
      <c r="P221" s="53"/>
      <c r="Q221" s="53"/>
      <c r="R221" s="53"/>
      <c r="S221" s="53"/>
      <c r="T221" s="53"/>
    </row>
    <row r="222" spans="3:20" ht="15" customHeight="1">
      <c r="L222" s="53"/>
      <c r="M222" s="53"/>
      <c r="N222" s="53"/>
      <c r="O222" s="53"/>
      <c r="P222" s="53"/>
      <c r="Q222" s="53"/>
      <c r="R222" s="53"/>
      <c r="S222" s="53"/>
      <c r="T222" s="53"/>
    </row>
    <row r="223" spans="3:20" ht="15" customHeight="1">
      <c r="L223" s="53"/>
      <c r="M223" s="53"/>
      <c r="N223" s="53"/>
      <c r="O223" s="53"/>
      <c r="P223" s="53"/>
      <c r="Q223" s="53"/>
      <c r="R223" s="53"/>
      <c r="S223" s="53"/>
      <c r="T223" s="53"/>
    </row>
    <row r="224" spans="3:20" ht="15" customHeight="1">
      <c r="L224" s="53"/>
      <c r="M224" s="53"/>
      <c r="N224" s="53"/>
      <c r="O224" s="53"/>
      <c r="P224" s="53"/>
      <c r="Q224" s="53"/>
      <c r="R224" s="53"/>
      <c r="S224" s="53"/>
      <c r="T224" s="53"/>
    </row>
    <row r="225" s="53" customFormat="1" ht="15" customHeight="1"/>
    <row r="226" s="53" customFormat="1" ht="15" customHeight="1"/>
    <row r="227" s="53" customFormat="1" ht="15" customHeight="1"/>
    <row r="228" s="53" customFormat="1" ht="15" customHeight="1"/>
    <row r="229" s="53" customFormat="1" ht="15" customHeight="1"/>
    <row r="230" s="53" customFormat="1" ht="15" customHeight="1"/>
    <row r="231" s="53" customFormat="1" ht="15" customHeight="1"/>
    <row r="232" s="53" customFormat="1" ht="15" customHeight="1"/>
    <row r="233" s="53" customFormat="1" ht="15" customHeight="1"/>
    <row r="234" s="53" customFormat="1" ht="15" customHeight="1"/>
    <row r="235" s="53" customFormat="1" ht="15" customHeight="1"/>
    <row r="236" s="53" customFormat="1" ht="15" customHeight="1"/>
    <row r="237" s="53" customFormat="1" ht="15" customHeight="1"/>
    <row r="238" s="53" customFormat="1" ht="15" customHeight="1"/>
    <row r="239" s="53" customFormat="1" ht="15" customHeight="1"/>
    <row r="240" s="53" customFormat="1" ht="15" customHeight="1"/>
    <row r="241" s="53" customFormat="1" ht="15" customHeight="1"/>
    <row r="242" s="53" customFormat="1" ht="15" customHeight="1"/>
    <row r="243" s="53" customFormat="1" ht="15" customHeight="1"/>
    <row r="244" s="53" customFormat="1" ht="15" customHeight="1"/>
    <row r="245" s="53" customFormat="1" ht="15" customHeight="1"/>
    <row r="246" s="53" customFormat="1" ht="15" customHeight="1"/>
    <row r="247" s="53" customFormat="1" ht="15" customHeight="1"/>
    <row r="248" s="53" customFormat="1" ht="15" customHeight="1"/>
    <row r="249" s="53" customFormat="1" ht="15" customHeight="1"/>
    <row r="250" s="53" customFormat="1" ht="15" customHeight="1"/>
    <row r="251" s="53" customFormat="1" ht="15" customHeight="1"/>
    <row r="252" s="53" customFormat="1" ht="15" customHeight="1"/>
    <row r="253" s="53" customFormat="1" ht="15" customHeight="1"/>
    <row r="254" s="53" customFormat="1" ht="15" customHeight="1"/>
    <row r="255" s="53" customFormat="1" ht="15" customHeight="1"/>
    <row r="256" s="53" customFormat="1" ht="15" customHeight="1"/>
    <row r="257" s="53" customFormat="1" ht="15" customHeight="1"/>
    <row r="258" s="53" customFormat="1" ht="15" customHeight="1"/>
    <row r="259" s="53" customFormat="1" ht="15" customHeight="1"/>
    <row r="260" s="53" customFormat="1" ht="15" customHeight="1"/>
    <row r="261" s="53" customFormat="1" ht="15" customHeight="1"/>
    <row r="262" s="53" customFormat="1" ht="15" customHeight="1"/>
    <row r="263" s="53" customFormat="1" ht="15" customHeight="1"/>
    <row r="264" s="53" customFormat="1" ht="15" customHeight="1"/>
    <row r="265" s="53" customFormat="1" ht="15" customHeight="1"/>
    <row r="266" s="53" customFormat="1" ht="15" customHeight="1"/>
    <row r="267" s="53" customFormat="1" ht="15" customHeight="1"/>
    <row r="268" s="53" customFormat="1" ht="15" customHeight="1"/>
    <row r="269" s="53" customFormat="1" ht="15" customHeight="1"/>
    <row r="270" s="53" customFormat="1" ht="15" customHeight="1"/>
    <row r="271" s="53" customFormat="1" ht="15" customHeight="1"/>
    <row r="272" s="53" customFormat="1" ht="15" customHeight="1"/>
    <row r="273" s="53" customFormat="1" ht="15" customHeight="1"/>
    <row r="274" s="53" customFormat="1" ht="15" customHeight="1"/>
    <row r="275" s="53" customFormat="1" ht="15" customHeight="1"/>
    <row r="276" s="53" customFormat="1" ht="15" customHeight="1"/>
    <row r="277" s="53" customFormat="1" ht="15" customHeight="1"/>
    <row r="278" s="53" customFormat="1" ht="15" customHeight="1"/>
    <row r="279" s="53" customFormat="1" ht="15" customHeight="1"/>
    <row r="280" s="53" customFormat="1" ht="15" customHeight="1"/>
    <row r="281" s="53" customFormat="1" ht="15" customHeight="1"/>
    <row r="282" s="53" customFormat="1" ht="15" customHeight="1"/>
    <row r="283" s="53" customFormat="1" ht="15" customHeight="1"/>
    <row r="284" s="53" customFormat="1" ht="15" customHeight="1"/>
    <row r="285" s="53" customFormat="1" ht="15" customHeight="1"/>
    <row r="286" s="53" customFormat="1" ht="15" customHeight="1"/>
    <row r="287" s="53" customFormat="1" ht="15" customHeight="1"/>
    <row r="288" s="53" customFormat="1" ht="15" customHeight="1"/>
    <row r="289" s="53" customFormat="1" ht="15" customHeight="1"/>
    <row r="290" s="53" customFormat="1" ht="15" customHeight="1"/>
    <row r="291" s="53" customFormat="1" ht="15" customHeight="1"/>
    <row r="292" s="53" customFormat="1" ht="15" customHeight="1"/>
    <row r="293" s="53" customFormat="1" ht="15" customHeight="1"/>
    <row r="294" s="53" customFormat="1" ht="15" customHeight="1"/>
    <row r="295" s="53" customFormat="1" ht="15" customHeight="1"/>
    <row r="296" s="53" customFormat="1" ht="15" customHeight="1"/>
    <row r="297" s="53" customFormat="1" ht="15" customHeight="1"/>
    <row r="298" s="53" customFormat="1" ht="15" customHeight="1"/>
    <row r="299" s="53" customFormat="1" ht="15" customHeight="1"/>
    <row r="300" s="53" customFormat="1" ht="15" customHeight="1"/>
    <row r="301" s="53" customFormat="1" ht="15" customHeight="1"/>
    <row r="302" s="53" customFormat="1" ht="15" customHeight="1"/>
    <row r="303" s="53" customFormat="1" ht="15" customHeight="1"/>
    <row r="304" s="53" customFormat="1" ht="15" customHeight="1"/>
    <row r="305" s="53" customFormat="1" ht="15" customHeight="1"/>
    <row r="306" s="53" customFormat="1" ht="15" customHeight="1"/>
    <row r="307" s="53" customFormat="1" ht="15" customHeight="1"/>
    <row r="308" s="53" customFormat="1" ht="15" customHeight="1"/>
    <row r="309" s="53" customFormat="1" ht="15" customHeight="1"/>
    <row r="310" s="53" customFormat="1" ht="15" customHeight="1"/>
    <row r="311" s="53" customFormat="1" ht="15" customHeight="1"/>
    <row r="312" s="53" customFormat="1" ht="15" customHeight="1"/>
    <row r="313" s="53" customFormat="1" ht="15" customHeight="1"/>
    <row r="314" s="53" customFormat="1" ht="15" customHeight="1"/>
    <row r="315" s="53" customFormat="1" ht="15" customHeight="1"/>
    <row r="316" s="53" customFormat="1" ht="15" customHeight="1"/>
    <row r="317" s="53" customFormat="1" ht="15" customHeight="1"/>
    <row r="318" s="53" customFormat="1" ht="15" customHeight="1"/>
    <row r="319" s="53" customFormat="1" ht="15" customHeight="1"/>
    <row r="320" s="53" customFormat="1" ht="15" customHeight="1"/>
    <row r="321" s="53" customFormat="1" ht="15" customHeight="1"/>
    <row r="322" s="53" customFormat="1" ht="15" customHeight="1"/>
    <row r="323" s="53" customFormat="1" ht="15" customHeight="1"/>
    <row r="324" s="53" customFormat="1" ht="15" customHeight="1"/>
    <row r="325" s="53" customFormat="1" ht="15" customHeight="1"/>
    <row r="326" s="53" customFormat="1" ht="15" customHeight="1"/>
    <row r="327" s="53" customFormat="1" ht="15" customHeight="1"/>
    <row r="328" s="53" customFormat="1" ht="15" customHeight="1"/>
    <row r="329" s="53" customFormat="1" ht="15" customHeight="1"/>
    <row r="330" s="53" customFormat="1" ht="15" customHeight="1"/>
    <row r="331" s="53" customFormat="1" ht="15" customHeight="1"/>
    <row r="332" s="53" customFormat="1" ht="15" customHeight="1"/>
    <row r="333" s="53" customFormat="1" ht="15" customHeight="1"/>
    <row r="334" s="53" customFormat="1" ht="15" customHeight="1"/>
    <row r="335" s="53" customFormat="1" ht="15" customHeight="1"/>
    <row r="336" s="53" customFormat="1" ht="15" customHeight="1"/>
    <row r="337" s="53" customFormat="1" ht="15" customHeight="1"/>
    <row r="338" s="53" customFormat="1" ht="15" customHeight="1"/>
    <row r="339" s="53" customFormat="1" ht="15" customHeight="1"/>
    <row r="340" s="53" customFormat="1" ht="15" customHeight="1"/>
    <row r="341" s="53" customFormat="1" ht="15" customHeight="1"/>
    <row r="342" s="53" customFormat="1" ht="15" customHeight="1"/>
    <row r="343" s="53" customFormat="1" ht="15" customHeight="1"/>
    <row r="344" s="53" customFormat="1" ht="15" customHeight="1"/>
    <row r="345" s="53" customFormat="1" ht="15" customHeight="1"/>
    <row r="346" s="53" customFormat="1" ht="15" customHeight="1"/>
    <row r="347" s="53" customFormat="1" ht="15" customHeight="1"/>
    <row r="348" s="53" customFormat="1" ht="15" customHeight="1"/>
    <row r="349" s="53" customFormat="1" ht="15" customHeight="1"/>
    <row r="350" s="53" customFormat="1" ht="15" customHeight="1"/>
    <row r="351" s="53" customFormat="1" ht="15" customHeight="1"/>
    <row r="352" s="53" customFormat="1" ht="15" customHeight="1"/>
    <row r="353" s="53" customFormat="1" ht="15" customHeight="1"/>
    <row r="354" s="53" customFormat="1" ht="15" customHeight="1"/>
    <row r="355" s="53" customFormat="1" ht="15" customHeight="1"/>
    <row r="356" s="53" customFormat="1" ht="15" customHeight="1"/>
    <row r="357" s="53" customFormat="1" ht="15" customHeight="1"/>
    <row r="358" s="53" customFormat="1" ht="15" customHeight="1"/>
    <row r="359" s="53" customFormat="1" ht="15" customHeight="1"/>
    <row r="360" s="53" customFormat="1" ht="15" customHeight="1"/>
    <row r="361" s="53" customFormat="1" ht="15" customHeight="1"/>
    <row r="362" s="53" customFormat="1" ht="15" customHeight="1"/>
    <row r="363" s="53" customFormat="1" ht="15" customHeight="1"/>
    <row r="364" s="53" customFormat="1" ht="15" customHeight="1"/>
    <row r="365" s="53" customFormat="1" ht="15" customHeight="1"/>
    <row r="366" s="53" customFormat="1" ht="15" customHeight="1"/>
    <row r="367" s="53" customFormat="1" ht="15" customHeight="1"/>
    <row r="368" s="53" customFormat="1" ht="15" customHeight="1"/>
    <row r="369" s="53" customFormat="1" ht="15" customHeight="1"/>
    <row r="370" s="53" customFormat="1" ht="15" customHeight="1"/>
    <row r="371" s="53" customFormat="1" ht="15" customHeight="1"/>
    <row r="372" s="53" customFormat="1" ht="15" customHeight="1"/>
    <row r="373" s="53" customFormat="1" ht="15" customHeight="1"/>
    <row r="374" s="53" customFormat="1" ht="15" customHeight="1"/>
    <row r="375" s="53" customFormat="1" ht="15" customHeight="1"/>
    <row r="376" s="53" customFormat="1" ht="15" customHeight="1"/>
    <row r="377" s="53" customFormat="1" ht="15" customHeight="1"/>
    <row r="378" s="53" customFormat="1" ht="15" customHeight="1"/>
    <row r="379" s="53" customFormat="1" ht="15" customHeight="1"/>
    <row r="380" s="53" customFormat="1" ht="15" customHeight="1"/>
    <row r="381" s="53" customFormat="1" ht="15" customHeight="1"/>
    <row r="382" s="53" customFormat="1" ht="15" customHeight="1"/>
    <row r="383" s="53" customFormat="1" ht="15" customHeight="1"/>
    <row r="384" s="53" customFormat="1" ht="15" customHeight="1"/>
    <row r="385" s="53" customFormat="1" ht="15" customHeight="1"/>
    <row r="386" s="53" customFormat="1" ht="15" customHeight="1"/>
    <row r="387" s="53" customFormat="1" ht="15" customHeight="1"/>
    <row r="388" s="53" customFormat="1" ht="15" customHeight="1"/>
    <row r="389" s="53" customFormat="1" ht="15" customHeight="1"/>
    <row r="390" s="53" customFormat="1" ht="15" customHeight="1"/>
    <row r="391" s="53" customFormat="1" ht="15" customHeight="1"/>
    <row r="392" s="53" customFormat="1" ht="15" customHeight="1"/>
    <row r="393" s="53" customFormat="1" ht="15" customHeight="1"/>
    <row r="394" s="53" customFormat="1" ht="15" customHeight="1"/>
    <row r="395" s="53" customFormat="1" ht="15" customHeight="1"/>
    <row r="396" s="53" customFormat="1" ht="15" customHeight="1"/>
    <row r="397" s="53" customFormat="1" ht="15" customHeight="1"/>
    <row r="398" s="53" customFormat="1" ht="15" customHeight="1"/>
    <row r="399" s="53" customFormat="1" ht="15" customHeight="1"/>
    <row r="400" s="53" customFormat="1" ht="15" customHeight="1"/>
    <row r="401" s="53" customFormat="1" ht="15" customHeight="1"/>
    <row r="402" s="53" customFormat="1" ht="15" customHeight="1"/>
    <row r="403" s="53" customFormat="1" ht="15" customHeight="1"/>
    <row r="404" s="53" customFormat="1" ht="15" customHeight="1"/>
    <row r="405" s="53" customFormat="1" ht="15" customHeight="1"/>
    <row r="406" s="53" customFormat="1" ht="15" customHeight="1"/>
    <row r="407" s="53" customFormat="1" ht="15" customHeight="1"/>
    <row r="408" s="53" customFormat="1" ht="15" customHeight="1"/>
    <row r="409" s="53" customFormat="1" ht="15" customHeight="1"/>
    <row r="410" s="53" customFormat="1" ht="15" customHeight="1"/>
    <row r="411" s="53" customFormat="1" ht="15" customHeight="1"/>
    <row r="412" s="53" customFormat="1" ht="15" customHeight="1"/>
    <row r="413" s="53" customFormat="1" ht="15" customHeight="1"/>
    <row r="414" s="53" customFormat="1" ht="15" customHeight="1"/>
    <row r="415" s="53" customFormat="1" ht="15" customHeight="1"/>
    <row r="416" s="53" customFormat="1" ht="15" customHeight="1"/>
    <row r="417" s="53" customFormat="1" ht="15" customHeight="1"/>
    <row r="418" s="53" customFormat="1" ht="15" customHeight="1"/>
    <row r="419" s="53" customFormat="1" ht="15" customHeight="1"/>
    <row r="420" s="53" customFormat="1" ht="15" customHeight="1"/>
    <row r="421" s="53" customFormat="1" ht="15" customHeight="1"/>
    <row r="422" s="53" customFormat="1" ht="15" customHeight="1"/>
    <row r="423" s="53" customFormat="1" ht="15" customHeight="1"/>
    <row r="424" s="53" customFormat="1" ht="15" customHeight="1"/>
    <row r="425" s="53" customFormat="1" ht="15" customHeight="1"/>
    <row r="426" s="53" customFormat="1" ht="15" customHeight="1"/>
    <row r="427" s="53" customFormat="1" ht="15" customHeight="1"/>
    <row r="428" s="53" customFormat="1" ht="15" customHeight="1"/>
    <row r="429" s="53" customFormat="1" ht="15" customHeight="1"/>
    <row r="430" s="53" customFormat="1" ht="15" customHeight="1"/>
    <row r="431" s="53" customFormat="1" ht="15" customHeight="1"/>
    <row r="432" s="53" customFormat="1" ht="15" customHeight="1"/>
    <row r="433" s="53" customFormat="1" ht="15" customHeight="1"/>
    <row r="434" s="53" customFormat="1" ht="15" customHeight="1"/>
    <row r="435" s="53" customFormat="1" ht="15" customHeight="1"/>
    <row r="436" s="53" customFormat="1" ht="15" customHeight="1"/>
    <row r="437" s="53" customFormat="1" ht="15" customHeight="1"/>
    <row r="438" s="53" customFormat="1" ht="15" customHeight="1"/>
    <row r="439" s="53" customFormat="1" ht="15" customHeight="1"/>
    <row r="440" s="53" customFormat="1" ht="15" customHeight="1"/>
    <row r="441" s="53" customFormat="1" ht="15" customHeight="1"/>
    <row r="442" s="53" customFormat="1" ht="15" customHeight="1"/>
    <row r="443" s="53" customFormat="1" ht="15" customHeight="1"/>
    <row r="444" s="53" customFormat="1" ht="15" customHeight="1"/>
    <row r="445" s="53" customFormat="1" ht="15" customHeight="1"/>
    <row r="446" s="53" customFormat="1" ht="15" customHeight="1"/>
    <row r="447" s="53" customFormat="1" ht="15" customHeight="1"/>
    <row r="448" s="53" customFormat="1" ht="15" customHeight="1"/>
    <row r="449" s="53" customFormat="1" ht="15" customHeight="1"/>
    <row r="450" s="53" customFormat="1" ht="15" customHeight="1"/>
    <row r="451" s="53" customFormat="1" ht="15" customHeight="1"/>
    <row r="452" s="53" customFormat="1" ht="15" customHeight="1"/>
    <row r="453" s="53" customFormat="1" ht="15" customHeight="1"/>
    <row r="454" s="53" customFormat="1" ht="15" customHeight="1"/>
    <row r="455" s="53" customFormat="1" ht="15" customHeight="1"/>
    <row r="456" s="53" customFormat="1" ht="15" customHeight="1"/>
    <row r="457" s="53" customFormat="1" ht="15" customHeight="1"/>
    <row r="458" s="53" customFormat="1" ht="15" customHeight="1"/>
    <row r="459" s="53" customFormat="1" ht="15" customHeight="1"/>
    <row r="460" s="53" customFormat="1" ht="15" customHeight="1"/>
    <row r="461" s="53" customFormat="1" ht="15" customHeight="1"/>
    <row r="462" s="53" customFormat="1" ht="15" customHeight="1"/>
    <row r="463" s="53" customFormat="1" ht="15" customHeight="1"/>
    <row r="464" s="53" customFormat="1" ht="15" customHeight="1"/>
    <row r="465" s="53" customFormat="1" ht="15" customHeight="1"/>
    <row r="466" s="53" customFormat="1" ht="15" customHeight="1"/>
    <row r="467" s="53" customFormat="1" ht="15" customHeight="1"/>
    <row r="468" s="53" customFormat="1" ht="15" customHeight="1"/>
    <row r="469" s="53" customFormat="1" ht="15" customHeight="1"/>
    <row r="470" s="53" customFormat="1" ht="15" customHeight="1"/>
    <row r="471" s="53" customFormat="1" ht="15" customHeight="1"/>
    <row r="472" s="53" customFormat="1" ht="15" customHeight="1"/>
    <row r="473" s="53" customFormat="1" ht="15" customHeight="1"/>
    <row r="474" s="53" customFormat="1" ht="15" customHeight="1"/>
    <row r="475" s="53" customFormat="1" ht="15" customHeight="1"/>
    <row r="476" s="53" customFormat="1" ht="15" customHeight="1"/>
    <row r="477" s="53" customFormat="1" ht="15" customHeight="1"/>
    <row r="478" s="53" customFormat="1" ht="15" customHeight="1"/>
    <row r="479" s="53" customFormat="1" ht="15" customHeight="1"/>
    <row r="480" s="53" customFormat="1" ht="15" customHeight="1"/>
    <row r="481" s="53" customFormat="1" ht="15" customHeight="1"/>
    <row r="482" s="53" customFormat="1" ht="15" customHeight="1"/>
    <row r="483" s="53" customFormat="1" ht="15" customHeight="1"/>
    <row r="484" s="53" customFormat="1" ht="15" customHeight="1"/>
    <row r="485" s="53" customFormat="1" ht="15" customHeight="1"/>
    <row r="486" s="53" customFormat="1" ht="15" customHeight="1"/>
    <row r="487" s="53" customFormat="1" ht="15" customHeight="1"/>
    <row r="488" s="53" customFormat="1" ht="15" customHeight="1"/>
    <row r="489" s="53" customFormat="1" ht="15" customHeight="1"/>
    <row r="490" s="53" customFormat="1" ht="15" customHeight="1"/>
    <row r="491" s="53" customFormat="1" ht="15" customHeight="1"/>
    <row r="492" s="53" customFormat="1" ht="15" customHeight="1"/>
    <row r="493" s="53" customFormat="1" ht="15" customHeight="1"/>
    <row r="494" s="53" customFormat="1" ht="15" customHeight="1"/>
    <row r="495" s="53" customFormat="1" ht="15" customHeight="1"/>
    <row r="496" s="53" customFormat="1" ht="15" customHeight="1"/>
    <row r="497" s="53" customFormat="1" ht="15" customHeight="1"/>
    <row r="498" s="53" customFormat="1" ht="15" customHeight="1"/>
    <row r="499" s="53" customFormat="1" ht="15" customHeight="1"/>
    <row r="500" s="53" customFormat="1" ht="15" customHeight="1"/>
    <row r="501" s="53" customFormat="1" ht="15" customHeight="1"/>
    <row r="502" s="53" customFormat="1" ht="15" customHeight="1"/>
    <row r="503" s="53" customFormat="1" ht="15" customHeight="1"/>
    <row r="504" s="53" customFormat="1" ht="15" customHeight="1"/>
    <row r="505" s="53" customFormat="1" ht="15" customHeight="1"/>
    <row r="506" s="53" customFormat="1" ht="15" customHeight="1"/>
    <row r="507" s="53" customFormat="1" ht="15" customHeight="1"/>
    <row r="508" s="53" customFormat="1" ht="15" customHeight="1"/>
    <row r="509" s="53" customFormat="1" ht="15" customHeight="1"/>
    <row r="510" s="53" customFormat="1" ht="15" customHeight="1"/>
    <row r="511" s="53" customFormat="1" ht="15" customHeight="1"/>
    <row r="512" s="53" customFormat="1" ht="15" customHeight="1"/>
    <row r="513" s="53" customFormat="1" ht="15" customHeight="1"/>
    <row r="514" s="53" customFormat="1" ht="15" customHeight="1"/>
    <row r="515" s="53" customFormat="1" ht="15" customHeight="1"/>
    <row r="516" s="53" customFormat="1" ht="15" customHeight="1"/>
    <row r="517" s="53" customFormat="1" ht="15" customHeight="1"/>
    <row r="518" s="53" customFormat="1" ht="15" customHeight="1"/>
    <row r="519" s="53" customFormat="1" ht="15" customHeight="1"/>
    <row r="520" s="53" customFormat="1" ht="15" customHeight="1"/>
    <row r="521" s="53" customFormat="1" ht="15" customHeight="1"/>
    <row r="522" s="53" customFormat="1" ht="15" customHeight="1"/>
    <row r="523" s="53" customFormat="1" ht="15" customHeight="1"/>
    <row r="524" s="53" customFormat="1" ht="15" customHeight="1"/>
    <row r="525" s="53" customFormat="1" ht="15" customHeight="1"/>
    <row r="526" s="53" customFormat="1" ht="15" customHeight="1"/>
    <row r="527" s="53" customFormat="1" ht="15" customHeight="1"/>
    <row r="528" s="53" customFormat="1" ht="15" customHeight="1"/>
    <row r="529" s="53" customFormat="1" ht="15" customHeight="1"/>
    <row r="530" s="53" customFormat="1" ht="15" customHeight="1"/>
    <row r="531" s="53" customFormat="1" ht="15" customHeight="1"/>
    <row r="532" s="53" customFormat="1" ht="15" customHeight="1"/>
    <row r="533" s="53" customFormat="1" ht="15" customHeight="1"/>
    <row r="534" s="53" customFormat="1" ht="15" customHeight="1"/>
    <row r="535" s="53" customFormat="1" ht="15" customHeight="1"/>
    <row r="536" s="53" customFormat="1" ht="15" customHeight="1"/>
    <row r="537" s="53" customFormat="1" ht="15" customHeight="1"/>
    <row r="538" s="53" customFormat="1" ht="15" customHeight="1"/>
    <row r="539" s="53" customFormat="1" ht="15" customHeight="1"/>
    <row r="540" s="53" customFormat="1" ht="15" customHeight="1"/>
    <row r="541" s="53" customFormat="1" ht="15" customHeight="1"/>
    <row r="542" s="53" customFormat="1" ht="15" customHeight="1"/>
    <row r="543" s="53" customFormat="1" ht="15" customHeight="1"/>
    <row r="544" s="53" customFormat="1" ht="15" customHeight="1"/>
    <row r="545" s="53" customFormat="1" ht="15" customHeight="1"/>
    <row r="546" s="53" customFormat="1" ht="15" customHeight="1"/>
    <row r="547" s="53" customFormat="1" ht="15" customHeight="1"/>
    <row r="548" s="53" customFormat="1" ht="15" customHeight="1"/>
    <row r="549" s="53" customFormat="1" ht="15" customHeight="1"/>
    <row r="550" s="53" customFormat="1" ht="15" customHeight="1"/>
    <row r="551" s="53" customFormat="1" ht="15" customHeight="1"/>
    <row r="552" s="53" customFormat="1" ht="15" customHeight="1"/>
    <row r="553" s="53" customFormat="1" ht="15" customHeight="1"/>
    <row r="554" s="53" customFormat="1" ht="15" customHeight="1"/>
    <row r="555" s="53" customFormat="1" ht="15" customHeight="1"/>
    <row r="556" s="53" customFormat="1" ht="15" customHeight="1"/>
    <row r="557" s="53" customFormat="1" ht="15" customHeight="1"/>
    <row r="558" s="53" customFormat="1" ht="15" customHeight="1"/>
    <row r="559" s="53" customFormat="1" ht="15" customHeight="1"/>
    <row r="560" s="53" customFormat="1" ht="15" customHeight="1"/>
    <row r="561" s="53" customFormat="1" ht="15" customHeight="1"/>
    <row r="562" s="53" customFormat="1" ht="15" customHeight="1"/>
    <row r="563" s="53" customFormat="1" ht="15" customHeight="1"/>
    <row r="564" s="53" customFormat="1" ht="15" customHeight="1"/>
    <row r="565" s="53" customFormat="1" ht="15" customHeight="1"/>
    <row r="566" s="53" customFormat="1" ht="15" customHeight="1"/>
    <row r="567" s="53" customFormat="1" ht="15" customHeight="1"/>
    <row r="568" s="53" customFormat="1" ht="15" customHeight="1"/>
    <row r="569" s="53" customFormat="1" ht="15" customHeight="1"/>
    <row r="570" s="53" customFormat="1" ht="15" customHeight="1"/>
    <row r="571" s="53" customFormat="1" ht="15" customHeight="1"/>
    <row r="572" s="53" customFormat="1" ht="15" customHeight="1"/>
    <row r="573" s="53" customFormat="1" ht="15" customHeight="1"/>
    <row r="574" s="53" customFormat="1" ht="15" customHeight="1"/>
    <row r="575" s="53" customFormat="1" ht="15" customHeight="1"/>
    <row r="576" s="53" customFormat="1" ht="15" customHeight="1"/>
    <row r="577" s="53" customFormat="1" ht="15" customHeight="1"/>
    <row r="578" s="53" customFormat="1" ht="15" customHeight="1"/>
    <row r="579" s="53" customFormat="1" ht="15" customHeight="1"/>
    <row r="580" s="53" customFormat="1" ht="15" customHeight="1"/>
    <row r="581" s="53" customFormat="1" ht="15" customHeight="1"/>
    <row r="582" s="53" customFormat="1" ht="15" customHeight="1"/>
    <row r="583" s="53" customFormat="1" ht="15" customHeight="1"/>
    <row r="584" s="53" customFormat="1" ht="15" customHeight="1"/>
    <row r="585" s="53" customFormat="1" ht="15" customHeight="1"/>
    <row r="586" s="53" customFormat="1" ht="15" customHeight="1"/>
    <row r="587" s="53" customFormat="1" ht="15" customHeight="1"/>
    <row r="588" s="53" customFormat="1" ht="15" customHeight="1"/>
    <row r="589" s="53" customFormat="1" ht="15" customHeight="1"/>
    <row r="590" s="53" customFormat="1" ht="15" customHeight="1"/>
    <row r="591" s="53" customFormat="1" ht="15" customHeight="1"/>
    <row r="592" s="53" customFormat="1" ht="15" customHeight="1"/>
    <row r="593" s="53" customFormat="1" ht="15" customHeight="1"/>
    <row r="594" s="53" customFormat="1" ht="15" customHeight="1"/>
    <row r="595" s="53" customFormat="1" ht="15" customHeight="1"/>
    <row r="596" s="53" customFormat="1" ht="15" customHeight="1"/>
    <row r="597" s="53" customFormat="1" ht="15" customHeight="1"/>
    <row r="598" s="53" customFormat="1" ht="15" customHeight="1"/>
    <row r="599" s="53" customFormat="1" ht="15" customHeight="1"/>
    <row r="600" s="53" customFormat="1" ht="15" customHeight="1"/>
    <row r="601" s="53" customFormat="1" ht="15" customHeight="1"/>
    <row r="602" s="53" customFormat="1" ht="15" customHeight="1"/>
    <row r="603" s="53" customFormat="1" ht="15" customHeight="1"/>
    <row r="604" s="53" customFormat="1" ht="15" customHeight="1"/>
    <row r="605" s="53" customFormat="1" ht="15" customHeight="1"/>
    <row r="606" s="53" customFormat="1" ht="15" customHeight="1"/>
    <row r="607" s="53" customFormat="1" ht="15" customHeight="1"/>
    <row r="608" s="53" customFormat="1" ht="15" customHeight="1"/>
    <row r="609" s="53" customFormat="1" ht="15" customHeight="1"/>
    <row r="610" s="53" customFormat="1" ht="15" customHeight="1"/>
    <row r="611" s="53" customFormat="1" ht="15" customHeight="1"/>
    <row r="612" s="53" customFormat="1" ht="15" customHeight="1"/>
    <row r="613" s="53" customFormat="1" ht="15" customHeight="1"/>
    <row r="614" s="53" customFormat="1" ht="15" customHeight="1"/>
    <row r="615" s="53" customFormat="1" ht="15" customHeight="1"/>
    <row r="616" s="53" customFormat="1" ht="15" customHeight="1"/>
    <row r="617" s="53" customFormat="1" ht="15" customHeight="1"/>
    <row r="618" s="53" customFormat="1" ht="15" customHeight="1"/>
    <row r="619" s="53" customFormat="1" ht="15" customHeight="1"/>
    <row r="620" s="53" customFormat="1" ht="15" customHeight="1"/>
    <row r="621" s="53" customFormat="1" ht="15" customHeight="1"/>
    <row r="622" s="53" customFormat="1" ht="15" customHeight="1"/>
    <row r="623" s="53" customFormat="1" ht="15" customHeight="1"/>
    <row r="624" s="53" customFormat="1" ht="15" customHeight="1"/>
    <row r="625" s="53" customFormat="1" ht="15" customHeight="1"/>
    <row r="626" s="53" customFormat="1" ht="15" customHeight="1"/>
    <row r="627" s="53" customFormat="1" ht="15" customHeight="1"/>
    <row r="628" s="53" customFormat="1" ht="15" customHeight="1"/>
    <row r="629" s="53" customFormat="1" ht="15" customHeight="1"/>
    <row r="630" s="53" customFormat="1" ht="15" customHeight="1"/>
    <row r="631" s="53" customFormat="1" ht="15" customHeight="1"/>
    <row r="632" s="53" customFormat="1" ht="15" customHeight="1"/>
    <row r="633" s="53" customFormat="1" ht="15" customHeight="1"/>
    <row r="634" s="53" customFormat="1" ht="15" customHeight="1"/>
    <row r="635" s="53" customFormat="1" ht="15" customHeight="1"/>
    <row r="636" s="53" customFormat="1" ht="15" customHeight="1"/>
    <row r="637" s="53" customFormat="1" ht="15" customHeight="1"/>
    <row r="638" s="53" customFormat="1" ht="15" customHeight="1"/>
    <row r="639" s="53" customFormat="1" ht="15" customHeight="1"/>
    <row r="640" s="53" customFormat="1" ht="15" customHeight="1"/>
    <row r="641" s="53" customFormat="1" ht="15" customHeight="1"/>
    <row r="642" s="53" customFormat="1" ht="15" customHeight="1"/>
    <row r="643" s="53" customFormat="1" ht="15" customHeight="1"/>
    <row r="644" s="53" customFormat="1" ht="15" customHeight="1"/>
    <row r="645" s="53" customFormat="1" ht="15" customHeight="1"/>
    <row r="646" s="53" customFormat="1" ht="15" customHeight="1"/>
    <row r="647" s="53" customFormat="1" ht="15" customHeight="1"/>
    <row r="648" s="53" customFormat="1" ht="15" customHeight="1"/>
    <row r="649" s="53" customFormat="1" ht="15" customHeight="1"/>
    <row r="650" s="53" customFormat="1" ht="15" customHeight="1"/>
    <row r="651" s="53" customFormat="1" ht="15" customHeight="1"/>
    <row r="652" s="53" customFormat="1" ht="15" customHeight="1"/>
    <row r="653" s="53" customFormat="1" ht="15" customHeight="1"/>
    <row r="654" s="53" customFormat="1" ht="15" customHeight="1"/>
    <row r="655" s="53" customFormat="1" ht="15" customHeight="1"/>
    <row r="656" s="53" customFormat="1" ht="15" customHeight="1"/>
    <row r="657" s="53" customFormat="1" ht="15" customHeight="1"/>
    <row r="658" s="53" customFormat="1" ht="15" customHeight="1"/>
    <row r="659" s="53" customFormat="1" ht="15" customHeight="1"/>
    <row r="660" s="53" customFormat="1" ht="15" customHeight="1"/>
    <row r="661" s="53" customFormat="1" ht="15" customHeight="1"/>
    <row r="662" s="53" customFormat="1" ht="15" customHeight="1"/>
    <row r="663" s="53" customFormat="1" ht="15" customHeight="1"/>
    <row r="664" s="53" customFormat="1" ht="15" customHeight="1"/>
    <row r="665" s="53" customFormat="1" ht="15" customHeight="1"/>
    <row r="666" s="53" customFormat="1" ht="15" customHeight="1"/>
    <row r="667" s="53" customFormat="1" ht="15" customHeight="1"/>
    <row r="668" s="53" customFormat="1" ht="15" customHeight="1"/>
    <row r="669" s="53" customFormat="1" ht="15" customHeight="1"/>
    <row r="670" s="53" customFormat="1" ht="15" customHeight="1"/>
    <row r="671" s="53" customFormat="1" ht="15" customHeight="1"/>
    <row r="672" s="53" customFormat="1" ht="15" customHeight="1"/>
    <row r="673" s="53" customFormat="1" ht="15" customHeight="1"/>
    <row r="674" s="53" customFormat="1" ht="15" customHeight="1"/>
    <row r="675" s="53" customFormat="1" ht="15" customHeight="1"/>
    <row r="676" s="53" customFormat="1" ht="15" customHeight="1"/>
    <row r="677" s="53" customFormat="1" ht="15" customHeight="1"/>
    <row r="678" s="53" customFormat="1" ht="15" customHeight="1"/>
    <row r="679" s="53" customFormat="1" ht="15" customHeight="1"/>
    <row r="680" s="53" customFormat="1" ht="15" customHeight="1"/>
    <row r="681" s="53" customFormat="1" ht="15" customHeight="1"/>
    <row r="682" s="53" customFormat="1" ht="15" customHeight="1"/>
    <row r="683" s="53" customFormat="1" ht="15" customHeight="1"/>
    <row r="684" s="53" customFormat="1" ht="15" customHeight="1"/>
    <row r="685" s="53" customFormat="1" ht="15" customHeight="1"/>
    <row r="686" s="53" customFormat="1" ht="15" customHeight="1"/>
    <row r="687" s="53" customFormat="1" ht="15" customHeight="1"/>
    <row r="688" s="53" customFormat="1" ht="15" customHeight="1"/>
    <row r="689" s="53" customFormat="1" ht="15" customHeight="1"/>
    <row r="690" s="53" customFormat="1" ht="15" customHeight="1"/>
    <row r="691" s="53" customFormat="1" ht="15" customHeight="1"/>
    <row r="692" s="53" customFormat="1" ht="15" customHeight="1"/>
    <row r="693" s="53" customFormat="1" ht="15" customHeight="1"/>
    <row r="694" s="53" customFormat="1" ht="15" customHeight="1"/>
    <row r="695" s="53" customFormat="1" ht="15" customHeight="1"/>
    <row r="696" s="53" customFormat="1" ht="15" customHeight="1"/>
    <row r="697" s="53" customFormat="1" ht="15" customHeight="1"/>
    <row r="698" s="53" customFormat="1" ht="15" customHeight="1"/>
    <row r="699" s="53" customFormat="1" ht="15" customHeight="1"/>
    <row r="700" s="53" customFormat="1" ht="15" customHeight="1"/>
    <row r="701" s="53" customFormat="1" ht="15" customHeight="1"/>
    <row r="702" s="53" customFormat="1" ht="15" customHeight="1"/>
    <row r="703" s="53" customFormat="1" ht="15" customHeight="1"/>
    <row r="704" s="53" customFormat="1" ht="15" customHeight="1"/>
    <row r="705" s="53" customFormat="1" ht="15" customHeight="1"/>
    <row r="706" s="53" customFormat="1" ht="15" customHeight="1"/>
    <row r="707" s="53" customFormat="1" ht="15" customHeight="1"/>
    <row r="708" s="53" customFormat="1" ht="15" customHeight="1"/>
    <row r="709" s="53" customFormat="1" ht="15" customHeight="1"/>
    <row r="710" s="53" customFormat="1" ht="15" customHeight="1"/>
    <row r="711" s="53" customFormat="1" ht="15" customHeight="1"/>
    <row r="712" s="53" customFormat="1" ht="15" customHeight="1"/>
    <row r="713" s="53" customFormat="1" ht="15" customHeight="1"/>
    <row r="714" s="53" customFormat="1" ht="15" customHeight="1"/>
    <row r="715" s="53" customFormat="1" ht="15" customHeight="1"/>
    <row r="716" s="53" customFormat="1" ht="15" customHeight="1"/>
    <row r="717" s="53" customFormat="1" ht="15" customHeight="1"/>
    <row r="718" s="53" customFormat="1" ht="15" customHeight="1"/>
    <row r="719" s="53" customFormat="1" ht="15" customHeight="1"/>
    <row r="720" s="53" customFormat="1" ht="15" customHeight="1"/>
    <row r="721" s="53" customFormat="1" ht="15" customHeight="1"/>
    <row r="722" s="53" customFormat="1" ht="15" customHeight="1"/>
    <row r="723" s="53" customFormat="1" ht="15" customHeight="1"/>
    <row r="724" s="53" customFormat="1" ht="15" customHeight="1"/>
    <row r="725" s="53" customFormat="1" ht="15" customHeight="1"/>
    <row r="726" s="53" customFormat="1" ht="15" customHeight="1"/>
    <row r="727" s="53" customFormat="1" ht="15" customHeight="1"/>
    <row r="728" s="53" customFormat="1" ht="15" customHeight="1"/>
    <row r="729" s="53" customFormat="1" ht="15" customHeight="1"/>
    <row r="730" s="53" customFormat="1" ht="15" customHeight="1"/>
    <row r="731" s="53" customFormat="1" ht="15" customHeight="1"/>
    <row r="732" s="53" customFormat="1" ht="15" customHeight="1"/>
    <row r="733" s="53" customFormat="1" ht="15" customHeight="1"/>
    <row r="734" s="53" customFormat="1" ht="15" customHeight="1"/>
    <row r="735" s="53" customFormat="1" ht="15" customHeight="1"/>
    <row r="736" s="53" customFormat="1" ht="15" customHeight="1"/>
    <row r="737" s="53" customFormat="1" ht="15" customHeight="1"/>
    <row r="738" s="53" customFormat="1" ht="15" customHeight="1"/>
    <row r="739" s="53" customFormat="1" ht="15" customHeight="1"/>
    <row r="740" s="53" customFormat="1" ht="15" customHeight="1"/>
    <row r="741" s="53" customFormat="1" ht="15" customHeight="1"/>
    <row r="742" s="53" customFormat="1" ht="15" customHeight="1"/>
    <row r="743" s="53" customFormat="1" ht="15" customHeight="1"/>
    <row r="744" s="53" customFormat="1" ht="15" customHeight="1"/>
    <row r="745" s="53" customFormat="1" ht="15" customHeight="1"/>
    <row r="746" s="53" customFormat="1" ht="15" customHeight="1"/>
    <row r="747" s="53" customFormat="1" ht="15" customHeight="1"/>
    <row r="748" s="53" customFormat="1" ht="15" customHeight="1"/>
    <row r="749" s="53" customFormat="1" ht="15" customHeight="1"/>
    <row r="750" s="53" customFormat="1" ht="15" customHeight="1"/>
    <row r="751" s="53" customFormat="1" ht="15" customHeight="1"/>
    <row r="752" s="53" customFormat="1" ht="15" customHeight="1"/>
    <row r="753" s="53" customFormat="1" ht="15" customHeight="1"/>
    <row r="754" s="53" customFormat="1" ht="15" customHeight="1"/>
    <row r="755" s="53" customFormat="1" ht="15" customHeight="1"/>
    <row r="756" s="53" customFormat="1" ht="15" customHeight="1"/>
    <row r="757" s="53" customFormat="1" ht="15" customHeight="1"/>
    <row r="758" s="53" customFormat="1" ht="15" customHeight="1"/>
    <row r="759" s="53" customFormat="1" ht="15" customHeight="1"/>
    <row r="760" s="53" customFormat="1" ht="15" customHeight="1"/>
    <row r="761" s="53" customFormat="1" ht="15" customHeight="1"/>
    <row r="762" s="53" customFormat="1" ht="15" customHeight="1"/>
    <row r="763" s="53" customFormat="1" ht="15" customHeight="1"/>
    <row r="764" s="53" customFormat="1" ht="15" customHeight="1"/>
    <row r="765" s="53" customFormat="1" ht="15" customHeight="1"/>
    <row r="766" s="53" customFormat="1" ht="15" customHeight="1"/>
    <row r="767" s="53" customFormat="1" ht="15" customHeight="1"/>
    <row r="768" s="53" customFormat="1" ht="15" customHeight="1"/>
    <row r="769" s="53" customFormat="1" ht="15" customHeight="1"/>
    <row r="770" s="53" customFormat="1" ht="15" customHeight="1"/>
    <row r="771" s="53" customFormat="1" ht="15" customHeight="1"/>
    <row r="772" s="53" customFormat="1" ht="15" customHeight="1"/>
    <row r="773" s="53" customFormat="1" ht="15" customHeight="1"/>
    <row r="774" s="53" customFormat="1" ht="15" customHeight="1"/>
    <row r="775" s="53" customFormat="1" ht="15" customHeight="1"/>
    <row r="776" s="53" customFormat="1" ht="15" customHeight="1"/>
    <row r="777" s="53" customFormat="1" ht="15" customHeight="1"/>
    <row r="778" s="53" customFormat="1" ht="15" customHeight="1"/>
    <row r="779" s="53" customFormat="1" ht="15" customHeight="1"/>
    <row r="780" s="53" customFormat="1" ht="15" customHeight="1"/>
    <row r="781" s="53" customFormat="1" ht="15" customHeight="1"/>
    <row r="782" s="53" customFormat="1" ht="15" customHeight="1"/>
    <row r="783" s="53" customFormat="1" ht="15" customHeight="1"/>
    <row r="784" s="53" customFormat="1" ht="15" customHeight="1"/>
    <row r="785" s="53" customFormat="1" ht="15" customHeight="1"/>
    <row r="786" s="53" customFormat="1" ht="15" customHeight="1"/>
    <row r="787" s="53" customFormat="1" ht="15" customHeight="1"/>
    <row r="788" s="53" customFormat="1" ht="15" customHeight="1"/>
    <row r="789" s="53" customFormat="1" ht="15" customHeight="1"/>
    <row r="790" s="53" customFormat="1" ht="15" customHeight="1"/>
    <row r="791" s="53" customFormat="1" ht="15" customHeight="1"/>
    <row r="792" s="53" customFormat="1" ht="15" customHeight="1"/>
    <row r="793" s="53" customFormat="1" ht="15" customHeight="1"/>
    <row r="794" s="53" customFormat="1" ht="15" customHeight="1"/>
    <row r="795" s="53" customFormat="1" ht="15" customHeight="1"/>
    <row r="796" s="53" customFormat="1" ht="15" customHeight="1"/>
    <row r="797" s="53" customFormat="1" ht="15" customHeight="1"/>
    <row r="798" s="53" customFormat="1" ht="15" customHeight="1"/>
    <row r="799" s="53" customFormat="1" ht="15" customHeight="1"/>
    <row r="800" s="53" customFormat="1" ht="15" customHeight="1"/>
    <row r="801" s="53" customFormat="1" ht="15" customHeight="1"/>
    <row r="802" s="53" customFormat="1" ht="15" customHeight="1"/>
    <row r="803" s="53" customFormat="1" ht="15" customHeight="1"/>
    <row r="804" s="53" customFormat="1" ht="15" customHeight="1"/>
    <row r="805" s="53" customFormat="1" ht="15" customHeight="1"/>
    <row r="806" s="53" customFormat="1" ht="15" customHeight="1"/>
    <row r="807" s="53" customFormat="1" ht="15" customHeight="1"/>
    <row r="808" s="53" customFormat="1" ht="15" customHeight="1"/>
    <row r="809" s="53" customFormat="1" ht="15" customHeight="1"/>
    <row r="810" s="53" customFormat="1" ht="15" customHeight="1"/>
    <row r="811" s="53" customFormat="1" ht="15" customHeight="1"/>
    <row r="812" s="53" customFormat="1" ht="15" customHeight="1"/>
    <row r="813" s="53" customFormat="1" ht="15" customHeight="1"/>
    <row r="814" s="53" customFormat="1" ht="15" customHeight="1"/>
    <row r="815" s="53" customFormat="1" ht="15" customHeight="1"/>
    <row r="816" s="53" customFormat="1" ht="15" customHeight="1"/>
    <row r="817" s="53" customFormat="1" ht="15" customHeight="1"/>
    <row r="818" s="53" customFormat="1" ht="15" customHeight="1"/>
    <row r="819" s="53" customFormat="1" ht="15" customHeight="1"/>
    <row r="820" s="53" customFormat="1" ht="15" customHeight="1"/>
    <row r="821" s="53" customFormat="1" ht="15" customHeight="1"/>
    <row r="822" s="53" customFormat="1" ht="15" customHeight="1"/>
    <row r="823" s="53" customFormat="1" ht="15" customHeight="1"/>
    <row r="824" s="53" customFormat="1" ht="15" customHeight="1"/>
    <row r="825" s="53" customFormat="1" ht="15" customHeight="1"/>
    <row r="826" s="53" customFormat="1" ht="15" customHeight="1"/>
    <row r="827" s="53" customFormat="1" ht="15" customHeight="1"/>
    <row r="828" s="53" customFormat="1" ht="15" customHeight="1"/>
    <row r="829" s="53" customFormat="1" ht="15" customHeight="1"/>
    <row r="830" s="53" customFormat="1" ht="15" customHeight="1"/>
    <row r="831" s="53" customFormat="1" ht="15" customHeight="1"/>
    <row r="832" s="53" customFormat="1" ht="15" customHeight="1"/>
    <row r="833" s="53" customFormat="1" ht="15" customHeight="1"/>
    <row r="834" s="53" customFormat="1" ht="15" customHeight="1"/>
    <row r="835" s="53" customFormat="1" ht="15" customHeight="1"/>
    <row r="836" s="53" customFormat="1" ht="15" customHeight="1"/>
    <row r="837" s="53" customFormat="1" ht="15" customHeight="1"/>
    <row r="838" s="53" customFormat="1" ht="15" customHeight="1"/>
    <row r="839" s="53" customFormat="1" ht="15" customHeight="1"/>
    <row r="840" s="53" customFormat="1" ht="15" customHeight="1"/>
    <row r="841" s="53" customFormat="1" ht="15" customHeight="1"/>
    <row r="842" s="53" customFormat="1" ht="15" customHeight="1"/>
    <row r="843" s="53" customFormat="1" ht="15" customHeight="1"/>
    <row r="844" s="53" customFormat="1" ht="15" customHeight="1"/>
    <row r="845" s="53" customFormat="1" ht="15" customHeight="1"/>
    <row r="846" s="53" customFormat="1" ht="15" customHeight="1"/>
    <row r="847" s="53" customFormat="1" ht="15" customHeight="1"/>
    <row r="848" s="53" customFormat="1" ht="15" customHeight="1"/>
    <row r="849" s="53" customFormat="1" ht="15" customHeight="1"/>
    <row r="850" s="53" customFormat="1" ht="15" customHeight="1"/>
    <row r="851" s="53" customFormat="1" ht="15" customHeight="1"/>
    <row r="852" s="53" customFormat="1" ht="15" customHeight="1"/>
    <row r="853" s="53" customFormat="1" ht="15" customHeight="1"/>
    <row r="854" s="53" customFormat="1" ht="15" customHeight="1"/>
    <row r="855" s="53" customFormat="1" ht="15" customHeight="1"/>
    <row r="856" s="53" customFormat="1" ht="15" customHeight="1"/>
    <row r="857" s="53" customFormat="1" ht="15" customHeight="1"/>
    <row r="858" s="53" customFormat="1" ht="15" customHeight="1"/>
    <row r="859" s="53" customFormat="1" ht="15" customHeight="1"/>
    <row r="860" s="53" customFormat="1" ht="15" customHeight="1"/>
    <row r="861" s="53" customFormat="1" ht="15" customHeight="1"/>
    <row r="862" s="53" customFormat="1" ht="15" customHeight="1"/>
    <row r="863" s="53" customFormat="1" ht="15" customHeight="1"/>
    <row r="864" s="53" customFormat="1" ht="15" customHeight="1"/>
    <row r="865" s="53" customFormat="1" ht="15" customHeight="1"/>
    <row r="866" s="53" customFormat="1" ht="15" customHeight="1"/>
    <row r="867" s="53" customFormat="1" ht="15" customHeight="1"/>
    <row r="868" s="53" customFormat="1" ht="15" customHeight="1"/>
    <row r="869" s="53" customFormat="1" ht="15" customHeight="1"/>
    <row r="870" s="53" customFormat="1" ht="15" customHeight="1"/>
    <row r="871" s="53" customFormat="1" ht="15" customHeight="1"/>
    <row r="872" s="53" customFormat="1" ht="15" customHeight="1"/>
    <row r="873" s="53" customFormat="1" ht="15" customHeight="1"/>
    <row r="874" s="53" customFormat="1" ht="15" customHeight="1"/>
    <row r="875" s="53" customFormat="1" ht="15" customHeight="1"/>
    <row r="876" s="53" customFormat="1" ht="15" customHeight="1"/>
    <row r="877" s="53" customFormat="1" ht="15" customHeight="1"/>
    <row r="878" s="53" customFormat="1" ht="15" customHeight="1"/>
    <row r="879" s="53" customFormat="1" ht="15" customHeight="1"/>
    <row r="880" s="53" customFormat="1" ht="15" customHeight="1"/>
    <row r="881" s="53" customFormat="1" ht="15" customHeight="1"/>
    <row r="882" s="53" customFormat="1" ht="15" customHeight="1"/>
    <row r="883" s="53" customFormat="1" ht="15" customHeight="1"/>
    <row r="884" s="53" customFormat="1" ht="15" customHeight="1"/>
    <row r="885" s="53" customFormat="1" ht="15" customHeight="1"/>
    <row r="886" s="53" customFormat="1" ht="15" customHeight="1"/>
    <row r="887" s="53" customFormat="1" ht="15" customHeight="1"/>
    <row r="888" s="53" customFormat="1" ht="15" customHeight="1"/>
    <row r="889" s="53" customFormat="1" ht="15" customHeight="1"/>
    <row r="890" s="53" customFormat="1" ht="15" customHeight="1"/>
    <row r="891" s="53" customFormat="1" ht="15" customHeight="1"/>
    <row r="892" s="53" customFormat="1" ht="15" customHeight="1"/>
    <row r="893" s="53" customFormat="1" ht="15" customHeight="1"/>
    <row r="894" s="53" customFormat="1" ht="15" customHeight="1"/>
    <row r="895" s="53" customFormat="1" ht="15" customHeight="1"/>
    <row r="896" s="53" customFormat="1" ht="15" customHeight="1"/>
    <row r="897" s="53" customFormat="1" ht="15" customHeight="1"/>
    <row r="898" s="53" customFormat="1" ht="15" customHeight="1"/>
    <row r="899" s="53" customFormat="1" ht="15" customHeight="1"/>
    <row r="900" s="53" customFormat="1" ht="15" customHeight="1"/>
    <row r="901" s="53" customFormat="1" ht="15" customHeight="1"/>
    <row r="902" s="53" customFormat="1" ht="15" customHeight="1"/>
    <row r="903" s="53" customFormat="1" ht="15" customHeight="1"/>
    <row r="904" s="53" customFormat="1" ht="15" customHeight="1"/>
    <row r="905" s="53" customFormat="1" ht="15" customHeight="1"/>
    <row r="906" s="53" customFormat="1" ht="15" customHeight="1"/>
    <row r="907" s="53" customFormat="1" ht="15" customHeight="1"/>
    <row r="908" s="53" customFormat="1" ht="15" customHeight="1"/>
    <row r="909" s="53" customFormat="1" ht="15" customHeight="1"/>
    <row r="910" s="53" customFormat="1" ht="15" customHeight="1"/>
    <row r="911" s="53" customFormat="1" ht="15" customHeight="1"/>
    <row r="912" s="53" customFormat="1" ht="15" customHeight="1"/>
    <row r="913" s="53" customFormat="1" ht="15" customHeight="1"/>
    <row r="914" s="53" customFormat="1" ht="15" customHeight="1"/>
    <row r="915" s="53" customFormat="1" ht="15" customHeight="1"/>
    <row r="916" s="53" customFormat="1" ht="15" customHeight="1"/>
    <row r="917" s="53" customFormat="1" ht="15" customHeight="1"/>
    <row r="918" s="53" customFormat="1" ht="15" customHeight="1"/>
    <row r="919" s="53" customFormat="1" ht="15" customHeight="1"/>
    <row r="920" s="53" customFormat="1" ht="15" customHeight="1"/>
    <row r="921" s="53" customFormat="1" ht="15" customHeight="1"/>
    <row r="922" s="53" customFormat="1" ht="15" customHeight="1"/>
    <row r="923" s="53" customFormat="1" ht="15" customHeight="1"/>
    <row r="924" s="53" customFormat="1" ht="15" customHeight="1"/>
    <row r="925" s="53" customFormat="1" ht="15" customHeight="1"/>
    <row r="926" s="53" customFormat="1" ht="15" customHeight="1"/>
    <row r="927" s="53" customFormat="1" ht="15" customHeight="1"/>
    <row r="928" s="53" customFormat="1" ht="15" customHeight="1"/>
    <row r="929" s="53" customFormat="1" ht="15" customHeight="1"/>
    <row r="930" s="53" customFormat="1" ht="15" customHeight="1"/>
    <row r="931" s="53" customFormat="1" ht="15" customHeight="1"/>
    <row r="932" s="53" customFormat="1" ht="15" customHeight="1"/>
    <row r="933" s="53" customFormat="1" ht="15" customHeight="1"/>
    <row r="934" s="53" customFormat="1" ht="15" customHeight="1"/>
    <row r="935" s="53" customFormat="1" ht="15" customHeight="1"/>
    <row r="936" s="53" customFormat="1" ht="15" customHeight="1"/>
    <row r="937" s="53" customFormat="1" ht="15" customHeight="1"/>
    <row r="938" s="53" customFormat="1" ht="15" customHeight="1"/>
    <row r="939" s="53" customFormat="1" ht="15" customHeight="1"/>
    <row r="940" s="53" customFormat="1" ht="15" customHeight="1"/>
    <row r="941" s="53" customFormat="1" ht="15" customHeight="1"/>
    <row r="942" s="53" customFormat="1" ht="15" customHeight="1"/>
    <row r="943" s="53" customFormat="1" ht="15" customHeight="1"/>
    <row r="944" s="53" customFormat="1" ht="15" customHeight="1"/>
    <row r="945" s="53" customFormat="1" ht="15" customHeight="1"/>
    <row r="946" s="53" customFormat="1" ht="15" customHeight="1"/>
    <row r="947" s="53" customFormat="1" ht="15" customHeight="1"/>
    <row r="948" s="53" customFormat="1" ht="15" customHeight="1"/>
    <row r="949" s="53" customFormat="1" ht="15" customHeight="1"/>
    <row r="950" s="53" customFormat="1" ht="15" customHeight="1"/>
    <row r="951" s="53" customFormat="1" ht="15" customHeight="1"/>
    <row r="952" s="53" customFormat="1" ht="15" customHeight="1"/>
    <row r="953" s="53" customFormat="1" ht="15" customHeight="1"/>
    <row r="954" s="53" customFormat="1" ht="15" customHeight="1"/>
    <row r="955" s="53" customFormat="1" ht="15" customHeight="1"/>
    <row r="956" s="53" customFormat="1" ht="15" customHeight="1"/>
    <row r="957" s="53" customFormat="1" ht="15" customHeight="1"/>
    <row r="958" s="53" customFormat="1" ht="15" customHeight="1"/>
    <row r="959" s="53" customFormat="1" ht="15" customHeight="1"/>
    <row r="960" s="53" customFormat="1" ht="15" customHeight="1"/>
    <row r="961" s="53" customFormat="1" ht="15" customHeight="1"/>
    <row r="962" s="53" customFormat="1" ht="15" customHeight="1"/>
    <row r="963" s="53" customFormat="1" ht="15" customHeight="1"/>
    <row r="964" s="53" customFormat="1" ht="15" customHeight="1"/>
    <row r="965" s="53" customFormat="1" ht="15" customHeight="1"/>
    <row r="966" s="53" customFormat="1" ht="15" customHeight="1"/>
    <row r="967" s="53" customFormat="1" ht="15" customHeight="1"/>
    <row r="968" s="53" customFormat="1" ht="15" customHeight="1"/>
    <row r="969" s="53" customFormat="1" ht="15" customHeight="1"/>
    <row r="970" s="53" customFormat="1" ht="15" customHeight="1"/>
    <row r="971" s="53" customFormat="1" ht="15" customHeight="1"/>
    <row r="972" s="53" customFormat="1" ht="15" customHeight="1"/>
    <row r="973" s="53" customFormat="1" ht="15" customHeight="1"/>
    <row r="974" s="53" customFormat="1" ht="15" customHeight="1"/>
    <row r="975" s="53" customFormat="1" ht="15" customHeight="1"/>
    <row r="976" s="53" customFormat="1" ht="15" customHeight="1"/>
    <row r="977" s="53" customFormat="1" ht="15" customHeight="1"/>
    <row r="978" s="53" customFormat="1" ht="15" customHeight="1"/>
    <row r="979" s="53" customFormat="1" ht="15" customHeight="1"/>
    <row r="980" s="53" customFormat="1" ht="15" customHeight="1"/>
    <row r="981" s="53" customFormat="1" ht="15" customHeight="1"/>
    <row r="982" s="53" customFormat="1" ht="15" customHeight="1"/>
    <row r="983" s="53" customFormat="1" ht="15" customHeight="1"/>
    <row r="984" s="53" customFormat="1" ht="15" customHeight="1"/>
    <row r="985" s="53" customFormat="1" ht="15" customHeight="1"/>
    <row r="986" s="53" customFormat="1" ht="15" customHeight="1"/>
    <row r="987" s="53" customFormat="1" ht="15" customHeight="1"/>
    <row r="988" s="53" customFormat="1" ht="15" customHeight="1"/>
    <row r="989" s="53" customFormat="1" ht="15" customHeight="1"/>
    <row r="990" s="53" customFormat="1" ht="15" customHeight="1"/>
    <row r="991" s="53" customFormat="1" ht="15" customHeight="1"/>
    <row r="992" s="53" customFormat="1" ht="15" customHeight="1"/>
    <row r="993" s="53" customFormat="1" ht="15" customHeight="1"/>
    <row r="994" s="53" customFormat="1" ht="15" customHeight="1"/>
    <row r="995" s="53" customFormat="1" ht="15" customHeight="1"/>
    <row r="996" s="53" customFormat="1" ht="15" customHeight="1"/>
    <row r="997" s="53" customFormat="1" ht="15" customHeight="1"/>
    <row r="998" s="53" customFormat="1" ht="15" customHeight="1"/>
    <row r="999" s="53" customFormat="1" ht="15" customHeight="1"/>
    <row r="1000" s="53" customFormat="1" ht="15" customHeight="1"/>
    <row r="1001" s="53" customFormat="1" ht="15" customHeight="1"/>
    <row r="1002" s="53" customFormat="1" ht="15" customHeight="1"/>
    <row r="1003" s="53" customFormat="1" ht="15" customHeight="1"/>
    <row r="1004" s="53" customFormat="1" ht="15" customHeight="1"/>
    <row r="1005" s="53" customFormat="1" ht="15" customHeight="1"/>
    <row r="1006" s="53" customFormat="1" ht="15" customHeight="1"/>
    <row r="1007" s="53" customFormat="1" ht="15" customHeight="1"/>
    <row r="1008" s="53" customFormat="1" ht="15" customHeight="1"/>
    <row r="1009" s="53" customFormat="1" ht="15" customHeight="1"/>
    <row r="1010" s="53" customFormat="1" ht="15" customHeight="1"/>
    <row r="1011" s="53" customFormat="1" ht="15" customHeight="1"/>
    <row r="1012" s="53" customFormat="1" ht="15" customHeight="1"/>
    <row r="1013" s="53" customFormat="1" ht="15" customHeight="1"/>
    <row r="1014" s="53" customFormat="1" ht="15" customHeight="1"/>
    <row r="1015" s="53" customFormat="1" ht="15" customHeight="1"/>
    <row r="1016" s="53" customFormat="1" ht="15" customHeight="1"/>
    <row r="1017" s="53" customFormat="1" ht="15" customHeight="1"/>
    <row r="1018" s="53" customFormat="1" ht="15" customHeight="1"/>
    <row r="1019" s="53" customFormat="1" ht="15" customHeight="1"/>
    <row r="1020" s="53" customFormat="1" ht="15" customHeight="1"/>
    <row r="1021" s="53" customFormat="1" ht="15" customHeight="1"/>
    <row r="1022" s="53" customFormat="1" ht="15" customHeight="1"/>
    <row r="1023" s="53" customFormat="1" ht="15" customHeight="1"/>
    <row r="1024" s="53" customFormat="1" ht="15" customHeight="1"/>
    <row r="1025" s="53" customFormat="1" ht="15" customHeight="1"/>
    <row r="1026" s="53" customFormat="1" ht="15" customHeight="1"/>
    <row r="1027" s="53" customFormat="1" ht="15" customHeight="1"/>
    <row r="1028" s="53" customFormat="1" ht="15" customHeight="1"/>
    <row r="1029" s="53" customFormat="1" ht="15" customHeight="1"/>
    <row r="1030" s="53" customFormat="1" ht="15" customHeight="1"/>
    <row r="1031" s="53" customFormat="1" ht="15" customHeight="1"/>
    <row r="1032" s="53" customFormat="1" ht="15" customHeight="1"/>
    <row r="1033" s="53" customFormat="1" ht="15" customHeight="1"/>
    <row r="1034" s="53" customFormat="1" ht="15" customHeight="1"/>
    <row r="1035" s="53" customFormat="1" ht="15" customHeight="1"/>
    <row r="1036" s="53" customFormat="1" ht="15" customHeight="1"/>
    <row r="1037" s="53" customFormat="1" ht="15" customHeight="1"/>
    <row r="1038" s="53" customFormat="1" ht="15" customHeight="1"/>
    <row r="1039" s="53" customFormat="1" ht="15" customHeight="1"/>
    <row r="1040" s="53" customFormat="1" ht="15" customHeight="1"/>
    <row r="1041" s="53" customFormat="1" ht="15" customHeight="1"/>
    <row r="1042" s="53" customFormat="1" ht="15" customHeight="1"/>
    <row r="1043" s="53" customFormat="1" ht="15" customHeight="1"/>
    <row r="1044" s="53" customFormat="1" ht="15" customHeight="1"/>
    <row r="1045" s="53" customFormat="1" ht="15" customHeight="1"/>
    <row r="1046" s="53" customFormat="1" ht="15" customHeight="1"/>
    <row r="1047" s="53" customFormat="1" ht="15" customHeight="1"/>
    <row r="1048" s="53" customFormat="1" ht="15" customHeight="1"/>
    <row r="1049" s="53" customFormat="1" ht="15" customHeight="1"/>
    <row r="1050" s="53" customFormat="1" ht="15" customHeight="1"/>
    <row r="1051" s="53" customFormat="1" ht="15" customHeight="1"/>
    <row r="1052" s="53" customFormat="1" ht="15" customHeight="1"/>
    <row r="1053" s="53" customFormat="1" ht="15" customHeight="1"/>
    <row r="1054" s="53" customFormat="1" ht="15" customHeight="1"/>
    <row r="1055" s="53" customFormat="1" ht="15" customHeight="1"/>
    <row r="1056" s="53" customFormat="1" ht="15" customHeight="1"/>
    <row r="1057" s="53" customFormat="1" ht="15" customHeight="1"/>
    <row r="1058" s="53" customFormat="1" ht="15" customHeight="1"/>
    <row r="1059" s="53" customFormat="1" ht="15" customHeight="1"/>
    <row r="1060" s="53" customFormat="1" ht="15" customHeight="1"/>
    <row r="1061" s="53" customFormat="1" ht="15" customHeight="1"/>
    <row r="1062" s="53" customFormat="1" ht="15" customHeight="1"/>
    <row r="1063" s="53" customFormat="1" ht="15" customHeight="1"/>
    <row r="1064" s="53" customFormat="1" ht="15" customHeight="1"/>
    <row r="1065" s="53" customFormat="1" ht="15" customHeight="1"/>
    <row r="1066" s="53" customFormat="1" ht="15" customHeight="1"/>
    <row r="1067" s="53" customFormat="1" ht="15" customHeight="1"/>
    <row r="1068" s="53" customFormat="1" ht="15" customHeight="1"/>
    <row r="1069" s="53" customFormat="1" ht="15" customHeight="1"/>
    <row r="1070" s="53" customFormat="1" ht="15" customHeight="1"/>
    <row r="1071" s="53" customFormat="1" ht="15" customHeight="1"/>
    <row r="1072" s="53" customFormat="1" ht="15" customHeight="1"/>
    <row r="1073" s="53" customFormat="1" ht="15" customHeight="1"/>
    <row r="1074" s="53" customFormat="1" ht="15" customHeight="1"/>
    <row r="1075" s="53" customFormat="1" ht="15" customHeight="1"/>
    <row r="1076" s="53" customFormat="1" ht="15" customHeight="1"/>
    <row r="1077" s="53" customFormat="1" ht="15" customHeight="1"/>
    <row r="1078" s="53" customFormat="1" ht="15" customHeight="1"/>
    <row r="1079" s="53" customFormat="1" ht="15" customHeight="1"/>
    <row r="1080" s="53" customFormat="1" ht="15" customHeight="1"/>
    <row r="1081" s="53" customFormat="1" ht="15" customHeight="1"/>
    <row r="1082" s="53" customFormat="1" ht="15" customHeight="1"/>
    <row r="1083" s="53" customFormat="1" ht="15" customHeight="1"/>
    <row r="1084" s="53" customFormat="1" ht="15" customHeight="1"/>
    <row r="1085" s="53" customFormat="1" ht="15" customHeight="1"/>
    <row r="1086" s="53" customFormat="1" ht="15" customHeight="1"/>
    <row r="1087" s="53" customFormat="1" ht="15" customHeight="1"/>
    <row r="1088" s="53" customFormat="1" ht="15" customHeight="1"/>
    <row r="1089" s="53" customFormat="1" ht="15" customHeight="1"/>
    <row r="1090" s="53" customFormat="1" ht="15" customHeight="1"/>
    <row r="1091" s="53" customFormat="1" ht="15" customHeight="1"/>
    <row r="1092" s="53" customFormat="1" ht="15" customHeight="1"/>
    <row r="1093" s="53" customFormat="1" ht="15" customHeight="1"/>
    <row r="1094" s="53" customFormat="1" ht="15" customHeight="1"/>
    <row r="1095" s="53" customFormat="1" ht="15" customHeight="1"/>
    <row r="1096" s="53" customFormat="1" ht="15" customHeight="1"/>
    <row r="1097" s="53" customFormat="1" ht="15" customHeight="1"/>
    <row r="1098" s="53" customFormat="1" ht="15" customHeight="1"/>
    <row r="1099" s="53" customFormat="1" ht="15" customHeight="1"/>
    <row r="1100" s="53" customFormat="1" ht="15" customHeight="1"/>
    <row r="1101" s="53" customFormat="1" ht="15" customHeight="1"/>
    <row r="1102" s="53" customFormat="1" ht="15" customHeight="1"/>
    <row r="1103" s="53" customFormat="1" ht="15" customHeight="1"/>
    <row r="1104" s="53" customFormat="1" ht="15" customHeight="1"/>
    <row r="1105" s="53" customFormat="1" ht="15" customHeight="1"/>
    <row r="1106" s="53" customFormat="1" ht="15" customHeight="1"/>
    <row r="1107" s="53" customFormat="1" ht="15" customHeight="1"/>
    <row r="1108" s="53" customFormat="1" ht="15" customHeight="1"/>
    <row r="1109" s="53" customFormat="1" ht="15" customHeight="1"/>
    <row r="1110" s="53" customFormat="1" ht="15" customHeight="1"/>
    <row r="1111" s="53" customFormat="1" ht="15" customHeight="1"/>
    <row r="1112" s="53" customFormat="1" ht="15" customHeight="1"/>
    <row r="1113" s="53" customFormat="1" ht="15" customHeight="1"/>
    <row r="1114" s="53" customFormat="1" ht="15" customHeight="1"/>
    <row r="1115" s="53" customFormat="1" ht="15" customHeight="1"/>
    <row r="1116" s="53" customFormat="1" ht="15" customHeight="1"/>
    <row r="1117" s="53" customFormat="1" ht="15" customHeight="1"/>
    <row r="1118" s="53" customFormat="1" ht="15" customHeight="1"/>
    <row r="1119" s="53" customFormat="1" ht="15" customHeight="1"/>
    <row r="1120" s="53" customFormat="1" ht="15" customHeight="1"/>
    <row r="1121" s="53" customFormat="1" ht="15" customHeight="1"/>
    <row r="1122" s="53" customFormat="1" ht="15" customHeight="1"/>
    <row r="1123" s="53" customFormat="1" ht="15" customHeight="1"/>
    <row r="1124" s="53" customFormat="1" ht="15" customHeight="1"/>
    <row r="1125" s="53" customFormat="1" ht="15" customHeight="1"/>
    <row r="1126" s="53" customFormat="1" ht="15" customHeight="1"/>
    <row r="1127" s="53" customFormat="1" ht="15" customHeight="1"/>
    <row r="1128" s="53" customFormat="1" ht="15" customHeight="1"/>
    <row r="1129" s="53" customFormat="1" ht="15" customHeight="1"/>
    <row r="1130" s="53" customFormat="1" ht="15" customHeight="1"/>
    <row r="1131" s="53" customFormat="1" ht="15" customHeight="1"/>
    <row r="1132" s="53" customFormat="1" ht="15" customHeight="1"/>
    <row r="1133" s="53" customFormat="1" ht="15" customHeight="1"/>
    <row r="1134" s="53" customFormat="1" ht="15" customHeight="1"/>
    <row r="1135" s="53" customFormat="1" ht="15" customHeight="1"/>
    <row r="1136" s="53" customFormat="1" ht="15" customHeight="1"/>
    <row r="1137" s="53" customFormat="1" ht="15" customHeight="1"/>
    <row r="1138" s="53" customFormat="1" ht="15" customHeight="1"/>
    <row r="1139" s="53" customFormat="1" ht="15" customHeight="1"/>
    <row r="1140" s="53" customFormat="1" ht="15" customHeight="1"/>
    <row r="1141" s="53" customFormat="1" ht="15" customHeight="1"/>
    <row r="1142" s="53" customFormat="1" ht="15" customHeight="1"/>
    <row r="1143" s="53" customFormat="1" ht="15" customHeight="1"/>
    <row r="1144" s="53" customFormat="1" ht="15" customHeight="1"/>
    <row r="1145" s="53" customFormat="1" ht="15" customHeight="1"/>
    <row r="1146" s="53" customFormat="1" ht="15" customHeight="1"/>
    <row r="1147" s="53" customFormat="1" ht="15" customHeight="1"/>
    <row r="1148" s="53" customFormat="1" ht="15" customHeight="1"/>
    <row r="1149" s="53" customFormat="1" ht="15" customHeight="1"/>
    <row r="1150" s="53" customFormat="1" ht="15" customHeight="1"/>
    <row r="1151" s="53" customFormat="1" ht="15" customHeight="1"/>
    <row r="1152" s="53" customFormat="1" ht="15" customHeight="1"/>
    <row r="1153" s="53" customFormat="1" ht="15" customHeight="1"/>
    <row r="1154" s="53" customFormat="1" ht="15" customHeight="1"/>
    <row r="1155" s="53" customFormat="1" ht="15" customHeight="1"/>
    <row r="1156" s="53" customFormat="1" ht="15" customHeight="1"/>
    <row r="1157" s="53" customFormat="1" ht="15" customHeight="1"/>
    <row r="1158" s="53" customFormat="1" ht="15" customHeight="1"/>
    <row r="1159" s="53" customFormat="1" ht="15" customHeight="1"/>
    <row r="1160" s="53" customFormat="1" ht="15" customHeight="1"/>
    <row r="1161" s="53" customFormat="1" ht="15" customHeight="1"/>
    <row r="1162" s="53" customFormat="1" ht="15" customHeight="1"/>
    <row r="1163" s="53" customFormat="1" ht="15" customHeight="1"/>
    <row r="1164" s="53" customFormat="1" ht="15" customHeight="1"/>
    <row r="1165" s="53" customFormat="1" ht="15" customHeight="1"/>
    <row r="1166" s="53" customFormat="1" ht="15" customHeight="1"/>
    <row r="1167" s="53" customFormat="1" ht="15" customHeight="1"/>
    <row r="1168" s="53" customFormat="1" ht="15" customHeight="1"/>
    <row r="1169" s="53" customFormat="1" ht="15" customHeight="1"/>
    <row r="1170" s="53" customFormat="1" ht="15" customHeight="1"/>
    <row r="1171" s="53" customFormat="1" ht="15" customHeight="1"/>
    <row r="1172" s="53" customFormat="1" ht="15" customHeight="1"/>
    <row r="1173" s="53" customFormat="1" ht="15" customHeight="1"/>
    <row r="1174" s="53" customFormat="1" ht="15" customHeight="1"/>
    <row r="1175" s="53" customFormat="1" ht="15" customHeight="1"/>
    <row r="1176" s="53" customFormat="1" ht="15" customHeight="1"/>
    <row r="1177" s="53" customFormat="1" ht="15" customHeight="1"/>
    <row r="1178" s="53" customFormat="1" ht="15" customHeight="1"/>
    <row r="1179" s="53" customFormat="1" ht="15" customHeight="1"/>
    <row r="1180" s="53" customFormat="1" ht="15" customHeight="1"/>
    <row r="1181" s="53" customFormat="1" ht="15" customHeight="1"/>
    <row r="1182" s="53" customFormat="1" ht="15" customHeight="1"/>
    <row r="1183" s="53" customFormat="1" ht="15" customHeight="1"/>
    <row r="1184" s="53" customFormat="1" ht="15" customHeight="1"/>
    <row r="1185" s="53" customFormat="1" ht="15" customHeight="1"/>
    <row r="1186" s="53" customFormat="1" ht="15" customHeight="1"/>
    <row r="1187" s="53" customFormat="1" ht="15" customHeight="1"/>
    <row r="1188" s="53" customFormat="1" ht="15" customHeight="1"/>
    <row r="1189" s="53" customFormat="1" ht="15" customHeight="1"/>
    <row r="1190" s="53" customFormat="1" ht="15" customHeight="1"/>
    <row r="1191" s="53" customFormat="1" ht="15" customHeight="1"/>
    <row r="1192" s="53" customFormat="1" ht="15" customHeight="1"/>
    <row r="1193" s="53" customFormat="1" ht="15" customHeight="1"/>
    <row r="1194" s="53" customFormat="1" ht="15" customHeight="1"/>
    <row r="1195" s="53" customFormat="1" ht="15" customHeight="1"/>
    <row r="1196" s="53" customFormat="1" ht="15" customHeight="1"/>
    <row r="1197" s="53" customFormat="1" ht="15" customHeight="1"/>
    <row r="1198" s="53" customFormat="1" ht="15" customHeight="1"/>
    <row r="1199" s="53" customFormat="1" ht="15" customHeight="1"/>
    <row r="1200" s="53" customFormat="1" ht="15" customHeight="1"/>
    <row r="1201" s="53" customFormat="1" ht="15" customHeight="1"/>
    <row r="1202" s="53" customFormat="1" ht="15" customHeight="1"/>
    <row r="1203" s="53" customFormat="1" ht="15" customHeight="1"/>
    <row r="1204" s="53" customFormat="1" ht="15" customHeight="1"/>
    <row r="1205" s="53" customFormat="1" ht="15" customHeight="1"/>
    <row r="1206" s="53" customFormat="1" ht="15" customHeight="1"/>
    <row r="1207" s="53" customFormat="1" ht="15" customHeight="1"/>
    <row r="1208" s="53" customFormat="1" ht="15" customHeight="1"/>
    <row r="1209" s="53" customFormat="1" ht="15" customHeight="1"/>
    <row r="1210" s="53" customFormat="1" ht="15" customHeight="1"/>
    <row r="1211" s="53" customFormat="1" ht="15" customHeight="1"/>
    <row r="1212" s="53" customFormat="1" ht="15" customHeight="1"/>
    <row r="1213" s="53" customFormat="1" ht="15" customHeight="1"/>
    <row r="1214" s="53" customFormat="1" ht="15" customHeight="1"/>
    <row r="1215" s="53" customFormat="1" ht="15" customHeight="1"/>
    <row r="1216" s="53" customFormat="1" ht="15" customHeight="1"/>
    <row r="1217" s="53" customFormat="1" ht="15" customHeight="1"/>
    <row r="1218" s="53" customFormat="1" ht="15" customHeight="1"/>
    <row r="1219" s="53" customFormat="1" ht="15" customHeight="1"/>
    <row r="1220" s="53" customFormat="1" ht="15" customHeight="1"/>
    <row r="1221" s="53" customFormat="1" ht="15" customHeight="1"/>
    <row r="1222" s="53" customFormat="1" ht="15" customHeight="1"/>
    <row r="1223" s="53" customFormat="1" ht="15" customHeight="1"/>
    <row r="1224" s="53" customFormat="1" ht="15" customHeight="1"/>
    <row r="1225" s="53" customFormat="1" ht="15" customHeight="1"/>
    <row r="1226" s="53" customFormat="1" ht="15" customHeight="1"/>
    <row r="1227" s="53" customFormat="1" ht="15" customHeight="1"/>
    <row r="1228" s="53" customFormat="1" ht="15" customHeight="1"/>
    <row r="1229" s="53" customFormat="1" ht="15" customHeight="1"/>
    <row r="1230" s="53" customFormat="1" ht="15" customHeight="1"/>
    <row r="1231" s="53" customFormat="1" ht="15" customHeight="1"/>
    <row r="1232" s="53" customFormat="1" ht="15" customHeight="1"/>
    <row r="1233" s="53" customFormat="1" ht="15" customHeight="1"/>
    <row r="1234" s="53" customFormat="1" ht="15" customHeight="1"/>
    <row r="1235" s="53" customFormat="1" ht="15" customHeight="1"/>
    <row r="1236" s="53" customFormat="1" ht="15" customHeight="1"/>
    <row r="1237" s="53" customFormat="1" ht="15" customHeight="1"/>
    <row r="1238" s="53" customFormat="1" ht="15" customHeight="1"/>
    <row r="1239" s="53" customFormat="1" ht="15" customHeight="1"/>
    <row r="1240" s="53" customFormat="1" ht="15" customHeight="1"/>
    <row r="1241" s="53" customFormat="1" ht="15" customHeight="1"/>
    <row r="1242" s="53" customFormat="1" ht="15" customHeight="1"/>
    <row r="1243" s="53" customFormat="1" ht="15" customHeight="1"/>
    <row r="1244" s="53" customFormat="1" ht="15" customHeight="1"/>
    <row r="1245" s="53" customFormat="1" ht="15" customHeight="1"/>
    <row r="1246" s="53" customFormat="1" ht="15" customHeight="1"/>
    <row r="1247" s="53" customFormat="1" ht="15" customHeight="1"/>
    <row r="1248" s="53" customFormat="1" ht="15" customHeight="1"/>
    <row r="1249" s="53" customFormat="1" ht="15" customHeight="1"/>
    <row r="1250" s="53" customFormat="1" ht="15" customHeight="1"/>
    <row r="1251" s="53" customFormat="1" ht="15" customHeight="1"/>
    <row r="1252" s="53" customFormat="1" ht="15" customHeight="1"/>
    <row r="1253" s="53" customFormat="1" ht="15" customHeight="1"/>
    <row r="1254" s="53" customFormat="1" ht="15" customHeight="1"/>
    <row r="1255" s="53" customFormat="1" ht="15" customHeight="1"/>
    <row r="1256" s="53" customFormat="1" ht="15" customHeight="1"/>
    <row r="1257" s="53" customFormat="1" ht="15" customHeight="1"/>
    <row r="1258" s="53" customFormat="1" ht="15" customHeight="1"/>
    <row r="1259" s="53" customFormat="1" ht="15" customHeight="1"/>
    <row r="1260" s="53" customFormat="1" ht="15" customHeight="1"/>
    <row r="1261" s="53" customFormat="1" ht="15" customHeight="1"/>
    <row r="1262" s="53" customFormat="1" ht="15" customHeight="1"/>
    <row r="1263" s="53" customFormat="1" ht="15" customHeight="1"/>
    <row r="1264" s="53" customFormat="1" ht="15" customHeight="1"/>
    <row r="1265" s="53" customFormat="1" ht="15" customHeight="1"/>
    <row r="1266" s="53" customFormat="1" ht="15" customHeight="1"/>
    <row r="1267" s="53" customFormat="1" ht="15" customHeight="1"/>
    <row r="1268" s="53" customFormat="1" ht="15" customHeight="1"/>
    <row r="1269" s="53" customFormat="1" ht="15" customHeight="1"/>
    <row r="1270" s="53" customFormat="1" ht="15" customHeight="1"/>
    <row r="1271" s="53" customFormat="1" ht="15" customHeight="1"/>
    <row r="1272" s="53" customFormat="1" ht="15" customHeight="1"/>
    <row r="1273" s="53" customFormat="1" ht="15" customHeight="1"/>
    <row r="1274" s="53" customFormat="1" ht="15" customHeight="1"/>
    <row r="1275" s="53" customFormat="1" ht="15" customHeight="1"/>
    <row r="1276" s="53" customFormat="1" ht="15" customHeight="1"/>
    <row r="1277" s="53" customFormat="1" ht="15" customHeight="1"/>
    <row r="1278" s="53" customFormat="1" ht="15" customHeight="1"/>
    <row r="1279" s="53" customFormat="1" ht="15" customHeight="1"/>
    <row r="1280" s="53" customFormat="1" ht="15" customHeight="1"/>
    <row r="1281" s="53" customFormat="1" ht="15" customHeight="1"/>
    <row r="1282" s="53" customFormat="1" ht="15" customHeight="1"/>
    <row r="1283" s="53" customFormat="1" ht="15" customHeight="1"/>
    <row r="1284" s="53" customFormat="1" ht="15" customHeight="1"/>
    <row r="1285" s="53" customFormat="1" ht="15" customHeight="1"/>
    <row r="1286" s="53" customFormat="1" ht="15" customHeight="1"/>
    <row r="1287" s="53" customFormat="1" ht="15" customHeight="1"/>
    <row r="1288" s="53" customFormat="1" ht="15" customHeight="1"/>
    <row r="1289" s="53" customFormat="1" ht="15" customHeight="1"/>
    <row r="1290" s="53" customFormat="1" ht="15" customHeight="1"/>
    <row r="1291" s="53" customFormat="1" ht="15" customHeight="1"/>
    <row r="1292" s="53" customFormat="1" ht="15" customHeight="1"/>
    <row r="1293" s="53" customFormat="1" ht="15" customHeight="1"/>
    <row r="1294" s="53" customFormat="1" ht="15" customHeight="1"/>
    <row r="1295" s="53" customFormat="1" ht="15" customHeight="1"/>
    <row r="1296" s="53" customFormat="1" ht="15" customHeight="1"/>
    <row r="1297" s="53" customFormat="1" ht="15" customHeight="1"/>
    <row r="1298" s="53" customFormat="1" ht="15" customHeight="1"/>
    <row r="1299" s="53" customFormat="1" ht="15" customHeight="1"/>
    <row r="1300" s="53" customFormat="1" ht="15" customHeight="1"/>
    <row r="1301" s="53" customFormat="1" ht="15" customHeight="1"/>
    <row r="1302" s="53" customFormat="1" ht="15" customHeight="1"/>
    <row r="1303" s="53" customFormat="1" ht="15" customHeight="1"/>
    <row r="1304" s="53" customFormat="1" ht="15" customHeight="1"/>
    <row r="1305" s="53" customFormat="1" ht="15" customHeight="1"/>
    <row r="1306" s="53" customFormat="1" ht="15" customHeight="1"/>
    <row r="1307" s="53" customFormat="1" ht="15" customHeight="1"/>
    <row r="1308" s="53" customFormat="1" ht="15" customHeight="1"/>
    <row r="1309" s="53" customFormat="1" ht="15" customHeight="1"/>
    <row r="1310" s="53" customFormat="1" ht="15" customHeight="1"/>
    <row r="1311" s="53" customFormat="1" ht="15" customHeight="1"/>
    <row r="1312" s="53" customFormat="1" ht="15" customHeight="1"/>
    <row r="1313" s="53" customFormat="1" ht="15" customHeight="1"/>
    <row r="1314" s="53" customFormat="1" ht="15" customHeight="1"/>
    <row r="1315" s="53" customFormat="1" ht="15" customHeight="1"/>
    <row r="1316" s="53" customFormat="1" ht="15" customHeight="1"/>
    <row r="1317" s="53" customFormat="1" ht="15" customHeight="1"/>
    <row r="1318" s="53" customFormat="1" ht="15" customHeight="1"/>
    <row r="1319" s="53" customFormat="1" ht="15" customHeight="1"/>
    <row r="1320" s="53" customFormat="1" ht="15" customHeight="1"/>
    <row r="1321" s="53" customFormat="1" ht="15" customHeight="1"/>
    <row r="1322" s="53" customFormat="1" ht="15" customHeight="1"/>
    <row r="1323" s="53" customFormat="1" ht="15" customHeight="1"/>
    <row r="1324" s="53" customFormat="1" ht="15" customHeight="1"/>
    <row r="1325" s="53" customFormat="1" ht="15" customHeight="1"/>
    <row r="1326" s="53" customFormat="1" ht="15" customHeight="1"/>
    <row r="1327" s="53" customFormat="1" ht="15" customHeight="1"/>
    <row r="1328" s="53" customFormat="1" ht="15" customHeight="1"/>
    <row r="1329" s="53" customFormat="1" ht="15" customHeight="1"/>
    <row r="1330" s="53" customFormat="1" ht="15" customHeight="1"/>
    <row r="1331" s="53" customFormat="1" ht="15" customHeight="1"/>
    <row r="1332" s="53" customFormat="1" ht="15" customHeight="1"/>
    <row r="1333" s="53" customFormat="1" ht="15" customHeight="1"/>
    <row r="1334" s="53" customFormat="1" ht="15" customHeight="1"/>
    <row r="1335" s="53" customFormat="1" ht="15" customHeight="1"/>
    <row r="1336" s="53" customFormat="1" ht="15" customHeight="1"/>
    <row r="1337" s="53" customFormat="1" ht="15" customHeight="1"/>
    <row r="1338" s="53" customFormat="1" ht="15" customHeight="1"/>
    <row r="1339" s="53" customFormat="1" ht="15" customHeight="1"/>
    <row r="1340" s="53" customFormat="1" ht="15" customHeight="1"/>
    <row r="1341" s="53" customFormat="1" ht="15" customHeight="1"/>
    <row r="1342" s="53" customFormat="1" ht="15" customHeight="1"/>
    <row r="1343" s="53" customFormat="1" ht="15" customHeight="1"/>
    <row r="1344" s="53" customFormat="1" ht="15" customHeight="1"/>
    <row r="1345" s="53" customFormat="1" ht="15" customHeight="1"/>
    <row r="1346" s="53" customFormat="1" ht="15" customHeight="1"/>
    <row r="1347" s="53" customFormat="1" ht="15" customHeight="1"/>
    <row r="1348" s="53" customFormat="1" ht="15" customHeight="1"/>
    <row r="1349" s="53" customFormat="1" ht="15" customHeight="1"/>
    <row r="1350" s="53" customFormat="1" ht="15" customHeight="1"/>
    <row r="1351" s="53" customFormat="1" ht="15" customHeight="1"/>
    <row r="1352" s="53" customFormat="1" ht="15" customHeight="1"/>
    <row r="1353" s="53" customFormat="1" ht="15" customHeight="1"/>
    <row r="1354" s="53" customFormat="1" ht="15" customHeight="1"/>
    <row r="1355" s="53" customFormat="1" ht="15" customHeight="1"/>
    <row r="1356" s="53" customFormat="1" ht="15" customHeight="1"/>
    <row r="1357" s="53" customFormat="1" ht="15" customHeight="1"/>
    <row r="1358" s="53" customFormat="1" ht="15" customHeight="1"/>
    <row r="1359" s="53" customFormat="1" ht="15" customHeight="1"/>
    <row r="1360" s="53" customFormat="1" ht="15" customHeight="1"/>
    <row r="1361" s="53" customFormat="1" ht="15" customHeight="1"/>
    <row r="1362" s="53" customFormat="1" ht="15" customHeight="1"/>
    <row r="1363" s="53" customFormat="1" ht="15" customHeight="1"/>
    <row r="1364" s="53" customFormat="1" ht="15" customHeight="1"/>
    <row r="1365" s="53" customFormat="1" ht="15" customHeight="1"/>
    <row r="1366" s="53" customFormat="1" ht="15" customHeight="1"/>
    <row r="1367" s="53" customFormat="1" ht="15" customHeight="1"/>
    <row r="1368" s="53" customFormat="1" ht="15" customHeight="1"/>
    <row r="1369" s="53" customFormat="1" ht="15" customHeight="1"/>
    <row r="1370" s="53" customFormat="1" ht="15" customHeight="1"/>
    <row r="1371" s="53" customFormat="1" ht="15" customHeight="1"/>
    <row r="1372" s="53" customFormat="1" ht="15" customHeight="1"/>
    <row r="1373" s="53" customFormat="1" ht="15" customHeight="1"/>
    <row r="1374" s="53" customFormat="1" ht="15" customHeight="1"/>
    <row r="1375" s="53" customFormat="1" ht="15" customHeight="1"/>
    <row r="1376" s="53" customFormat="1" ht="15" customHeight="1"/>
    <row r="1377" s="53" customFormat="1" ht="15" customHeight="1"/>
    <row r="1378" s="53" customFormat="1" ht="15" customHeight="1"/>
    <row r="1379" s="53" customFormat="1" ht="15" customHeight="1"/>
    <row r="1380" s="53" customFormat="1" ht="15" customHeight="1"/>
    <row r="1381" s="53" customFormat="1" ht="15" customHeight="1"/>
    <row r="1382" s="53" customFormat="1" ht="15" customHeight="1"/>
    <row r="1383" s="53" customFormat="1" ht="15" customHeight="1"/>
    <row r="1384" s="53" customFormat="1" ht="15" customHeight="1"/>
    <row r="1385" s="53" customFormat="1" ht="15" customHeight="1"/>
    <row r="1386" s="53" customFormat="1" ht="15" customHeight="1"/>
    <row r="1387" s="53" customFormat="1" ht="15" customHeight="1"/>
    <row r="1388" s="53" customFormat="1" ht="15" customHeight="1"/>
    <row r="1389" s="53" customFormat="1" ht="15" customHeight="1"/>
    <row r="1390" s="53" customFormat="1" ht="15" customHeight="1"/>
    <row r="1391" s="53" customFormat="1" ht="15" customHeight="1"/>
    <row r="1392" s="53" customFormat="1" ht="15" customHeight="1"/>
    <row r="1393" s="53" customFormat="1" ht="15" customHeight="1"/>
    <row r="1394" s="53" customFormat="1" ht="15" customHeight="1"/>
    <row r="1395" s="53" customFormat="1" ht="15" customHeight="1"/>
    <row r="1396" s="53" customFormat="1" ht="15" customHeight="1"/>
    <row r="1397" s="53" customFormat="1" ht="15" customHeight="1"/>
    <row r="1398" s="53" customFormat="1" ht="15" customHeight="1"/>
    <row r="1399" s="53" customFormat="1" ht="15" customHeight="1"/>
    <row r="1400" s="53" customFormat="1" ht="15" customHeight="1"/>
    <row r="1401" s="53" customFormat="1" ht="15" customHeight="1"/>
    <row r="1402" s="53" customFormat="1" ht="15" customHeight="1"/>
    <row r="1403" s="53" customFormat="1" ht="15" customHeight="1"/>
    <row r="1404" s="53" customFormat="1" ht="15" customHeight="1"/>
    <row r="1405" s="53" customFormat="1" ht="15" customHeight="1"/>
    <row r="1406" s="53" customFormat="1" ht="15" customHeight="1"/>
    <row r="1407" s="53" customFormat="1" ht="15" customHeight="1"/>
    <row r="1408" s="53" customFormat="1" ht="15" customHeight="1"/>
    <row r="1409" s="53" customFormat="1" ht="15" customHeight="1"/>
    <row r="1410" s="53" customFormat="1" ht="15" customHeight="1"/>
    <row r="1411" s="53" customFormat="1" ht="15" customHeight="1"/>
    <row r="1412" s="53" customFormat="1" ht="15" customHeight="1"/>
    <row r="1413" s="53" customFormat="1" ht="15" customHeight="1"/>
    <row r="1414" s="53" customFormat="1" ht="15" customHeight="1"/>
    <row r="1415" s="53" customFormat="1" ht="15" customHeight="1"/>
    <row r="1416" s="53" customFormat="1" ht="15" customHeight="1"/>
    <row r="1417" s="53" customFormat="1" ht="15" customHeight="1"/>
    <row r="1418" s="53" customFormat="1" ht="15" customHeight="1"/>
    <row r="1419" s="53" customFormat="1" ht="15" customHeight="1"/>
    <row r="1420" s="53" customFormat="1" ht="15" customHeight="1"/>
    <row r="1421" s="53" customFormat="1" ht="15" customHeight="1"/>
    <row r="1422" s="53" customFormat="1" ht="15" customHeight="1"/>
    <row r="1423" s="53" customFormat="1" ht="15" customHeight="1"/>
    <row r="1424" s="53" customFormat="1" ht="15" customHeight="1"/>
    <row r="1425" s="53" customFormat="1" ht="15" customHeight="1"/>
    <row r="1426" s="53" customFormat="1" ht="15" customHeight="1"/>
    <row r="1427" s="53" customFormat="1" ht="15" customHeight="1"/>
    <row r="1428" s="53" customFormat="1" ht="15" customHeight="1"/>
    <row r="1429" s="53" customFormat="1" ht="15" customHeight="1"/>
    <row r="1430" s="53" customFormat="1" ht="15" customHeight="1"/>
    <row r="1431" s="53" customFormat="1" ht="15" customHeight="1"/>
    <row r="1432" s="53" customFormat="1" ht="15" customHeight="1"/>
    <row r="1433" s="53" customFormat="1" ht="15" customHeight="1"/>
    <row r="1434" s="53" customFormat="1" ht="15" customHeight="1"/>
    <row r="1435" s="53" customFormat="1" ht="15" customHeight="1"/>
    <row r="1436" s="53" customFormat="1" ht="15" customHeight="1"/>
    <row r="1437" s="53" customFormat="1" ht="15" customHeight="1"/>
    <row r="1438" s="53" customFormat="1" ht="15" customHeight="1"/>
    <row r="1439" s="53" customFormat="1" ht="15" customHeight="1"/>
    <row r="1440" s="53" customFormat="1" ht="15" customHeight="1"/>
    <row r="1441" s="53" customFormat="1" ht="15" customHeight="1"/>
    <row r="1442" s="53" customFormat="1" ht="15" customHeight="1"/>
    <row r="1443" s="53" customFormat="1" ht="15" customHeight="1"/>
    <row r="1444" s="53" customFormat="1" ht="15" customHeight="1"/>
    <row r="1445" s="53" customFormat="1" ht="15" customHeight="1"/>
    <row r="1446" s="53" customFormat="1" ht="15" customHeight="1"/>
    <row r="1447" s="53" customFormat="1" ht="15" customHeight="1"/>
    <row r="1448" s="53" customFormat="1" ht="15" customHeight="1"/>
    <row r="1449" s="53" customFormat="1" ht="15" customHeight="1"/>
    <row r="1450" s="53" customFormat="1" ht="15" customHeight="1"/>
    <row r="1451" s="53" customFormat="1" ht="15" customHeight="1"/>
    <row r="1452" s="53" customFormat="1" ht="15" customHeight="1"/>
    <row r="1453" s="53" customFormat="1" ht="15" customHeight="1"/>
    <row r="1454" s="53" customFormat="1" ht="15" customHeight="1"/>
    <row r="1455" s="53" customFormat="1" ht="15" customHeight="1"/>
    <row r="1456" s="53" customFormat="1" ht="15" customHeight="1"/>
    <row r="1457" s="53" customFormat="1" ht="15" customHeight="1"/>
    <row r="1458" s="53" customFormat="1" ht="15" customHeight="1"/>
    <row r="1459" s="53" customFormat="1" ht="15" customHeight="1"/>
    <row r="1460" s="53" customFormat="1" ht="15" customHeight="1"/>
    <row r="1461" s="53" customFormat="1" ht="15" customHeight="1"/>
    <row r="1462" s="53" customFormat="1" ht="15" customHeight="1"/>
    <row r="1463" s="53" customFormat="1" ht="15" customHeight="1"/>
    <row r="1464" s="53" customFormat="1" ht="15" customHeight="1"/>
    <row r="1465" s="53" customFormat="1" ht="15" customHeight="1"/>
    <row r="1466" s="53" customFormat="1" ht="15" customHeight="1"/>
    <row r="1467" s="53" customFormat="1" ht="15" customHeight="1"/>
    <row r="1468" s="53" customFormat="1" ht="15" customHeight="1"/>
    <row r="1469" s="53" customFormat="1" ht="15" customHeight="1"/>
    <row r="1470" s="53" customFormat="1" ht="15" customHeight="1"/>
    <row r="1471" s="53" customFormat="1" ht="15" customHeight="1"/>
    <row r="1472" s="53" customFormat="1" ht="15" customHeight="1"/>
    <row r="1473" s="53" customFormat="1" ht="15" customHeight="1"/>
    <row r="1474" s="53" customFormat="1" ht="15" customHeight="1"/>
    <row r="1475" s="53" customFormat="1" ht="15" customHeight="1"/>
    <row r="1476" s="53" customFormat="1" ht="15" customHeight="1"/>
    <row r="1477" s="53" customFormat="1" ht="15" customHeight="1"/>
    <row r="1478" s="53" customFormat="1" ht="15" customHeight="1"/>
    <row r="1479" s="53" customFormat="1" ht="15" customHeight="1"/>
    <row r="1480" s="53" customFormat="1" ht="15" customHeight="1"/>
    <row r="1481" s="53" customFormat="1" ht="15" customHeight="1"/>
    <row r="1482" s="53" customFormat="1" ht="15" customHeight="1"/>
    <row r="1483" s="53" customFormat="1" ht="15" customHeight="1"/>
    <row r="1484" s="53" customFormat="1" ht="15" customHeight="1"/>
    <row r="1485" s="53" customFormat="1" ht="15" customHeight="1"/>
    <row r="1486" s="53" customFormat="1" ht="15" customHeight="1"/>
    <row r="1487" s="53" customFormat="1" ht="15" customHeight="1"/>
    <row r="1488" s="53" customFormat="1" ht="15" customHeight="1"/>
    <row r="1489" s="53" customFormat="1" ht="15" customHeight="1"/>
    <row r="1490" s="53" customFormat="1" ht="15" customHeight="1"/>
    <row r="1491" s="53" customFormat="1" ht="15" customHeight="1"/>
    <row r="1492" s="53" customFormat="1" ht="15" customHeight="1"/>
    <row r="1493" s="53" customFormat="1" ht="15" customHeight="1"/>
    <row r="1494" s="53" customFormat="1" ht="15" customHeight="1"/>
    <row r="1495" s="53" customFormat="1" ht="15" customHeight="1"/>
    <row r="1496" s="53" customFormat="1" ht="15" customHeight="1"/>
    <row r="1497" s="53" customFormat="1" ht="15" customHeight="1"/>
    <row r="1498" s="53" customFormat="1" ht="15" customHeight="1"/>
    <row r="1499" s="53" customFormat="1" ht="15" customHeight="1"/>
    <row r="1500" s="53" customFormat="1" ht="15" customHeight="1"/>
    <row r="1501" s="53" customFormat="1" ht="15" customHeight="1"/>
    <row r="1502" s="53" customFormat="1" ht="15" customHeight="1"/>
    <row r="1503" s="53" customFormat="1" ht="15" customHeight="1"/>
    <row r="1504" s="53" customFormat="1" ht="15" customHeight="1"/>
    <row r="1505" s="53" customFormat="1" ht="15" customHeight="1"/>
    <row r="1506" s="53" customFormat="1" ht="15" customHeight="1"/>
    <row r="1507" s="53" customFormat="1" ht="15" customHeight="1"/>
    <row r="1508" s="53" customFormat="1" ht="15" customHeight="1"/>
    <row r="1509" s="53" customFormat="1" ht="15" customHeight="1"/>
    <row r="1510" s="53" customFormat="1" ht="15" customHeight="1"/>
    <row r="1511" s="53" customFormat="1" ht="15" customHeight="1"/>
    <row r="1512" s="53" customFormat="1" ht="15" customHeight="1"/>
    <row r="1513" s="53" customFormat="1" ht="15" customHeight="1"/>
    <row r="1514" s="53" customFormat="1" ht="15" customHeight="1"/>
    <row r="1515" s="53" customFormat="1" ht="15" customHeight="1"/>
    <row r="1516" s="53" customFormat="1" ht="15" customHeight="1"/>
    <row r="1517" s="53" customFormat="1" ht="15" customHeight="1"/>
    <row r="1518" s="53" customFormat="1" ht="15" customHeight="1"/>
    <row r="1519" s="53" customFormat="1" ht="15" customHeight="1"/>
    <row r="1520" s="53" customFormat="1" ht="15" customHeight="1"/>
    <row r="1521" s="53" customFormat="1" ht="15" customHeight="1"/>
    <row r="1522" s="53" customFormat="1" ht="15" customHeight="1"/>
    <row r="1523" s="53" customFormat="1" ht="15" customHeight="1"/>
    <row r="1524" s="53" customFormat="1" ht="15" customHeight="1"/>
    <row r="1525" s="53" customFormat="1" ht="15" customHeight="1"/>
    <row r="1526" s="53" customFormat="1" ht="15" customHeight="1"/>
    <row r="1527" s="53" customFormat="1" ht="15" customHeight="1"/>
    <row r="1528" s="53" customFormat="1" ht="15" customHeight="1"/>
    <row r="1529" s="53" customFormat="1" ht="15" customHeight="1"/>
    <row r="1530" s="53" customFormat="1" ht="15" customHeight="1"/>
    <row r="1531" s="53" customFormat="1" ht="15" customHeight="1"/>
    <row r="1532" s="53" customFormat="1" ht="15" customHeight="1"/>
    <row r="1533" s="53" customFormat="1" ht="15" customHeight="1"/>
    <row r="1534" s="53" customFormat="1" ht="15" customHeight="1"/>
    <row r="1535" s="53" customFormat="1" ht="15" customHeight="1"/>
    <row r="1536" s="53" customFormat="1" ht="15" customHeight="1"/>
    <row r="1537" s="53" customFormat="1" ht="15" customHeight="1"/>
    <row r="1538" s="53" customFormat="1" ht="15" customHeight="1"/>
    <row r="1539" s="53" customFormat="1" ht="15" customHeight="1"/>
    <row r="1540" s="53" customFormat="1" ht="15" customHeight="1"/>
    <row r="1541" s="53" customFormat="1" ht="15" customHeight="1"/>
    <row r="1542" s="53" customFormat="1" ht="15" customHeight="1"/>
    <row r="1543" s="53" customFormat="1" ht="15" customHeight="1"/>
    <row r="1544" s="53" customFormat="1" ht="15" customHeight="1"/>
    <row r="1545" s="53" customFormat="1" ht="15" customHeight="1"/>
    <row r="1546" s="53" customFormat="1" ht="15" customHeight="1"/>
    <row r="1547" s="53" customFormat="1" ht="15" customHeight="1"/>
    <row r="1548" s="53" customFormat="1" ht="15" customHeight="1"/>
    <row r="1549" s="53" customFormat="1" ht="15" customHeight="1"/>
    <row r="1550" s="53" customFormat="1" ht="15" customHeight="1"/>
    <row r="1551" s="53" customFormat="1" ht="15" customHeight="1"/>
    <row r="1552" s="53" customFormat="1" ht="15" customHeight="1"/>
    <row r="1553" s="53" customFormat="1" ht="15" customHeight="1"/>
    <row r="1554" s="53" customFormat="1" ht="15" customHeight="1"/>
    <row r="1555" s="53" customFormat="1" ht="15" customHeight="1"/>
    <row r="1556" s="53" customFormat="1" ht="15" customHeight="1"/>
    <row r="1557" s="53" customFormat="1" ht="15" customHeight="1"/>
    <row r="1558" s="53" customFormat="1" ht="15" customHeight="1"/>
    <row r="1559" s="53" customFormat="1" ht="15" customHeight="1"/>
    <row r="1560" s="53" customFormat="1" ht="15" customHeight="1"/>
    <row r="1561" s="53" customFormat="1" ht="15" customHeight="1"/>
    <row r="1562" s="53" customFormat="1" ht="15" customHeight="1"/>
    <row r="1563" s="53" customFormat="1" ht="15" customHeight="1"/>
    <row r="1564" s="53" customFormat="1" ht="15" customHeight="1"/>
    <row r="1565" s="53" customFormat="1" ht="15" customHeight="1"/>
    <row r="1566" s="53" customFormat="1" ht="15" customHeight="1"/>
    <row r="1567" s="53" customFormat="1" ht="15" customHeight="1"/>
    <row r="1568" s="53" customFormat="1" ht="15" customHeight="1"/>
    <row r="1569" s="53" customFormat="1" ht="15" customHeight="1"/>
    <row r="1570" s="53" customFormat="1" ht="15" customHeight="1"/>
    <row r="1571" s="53" customFormat="1" ht="15" customHeight="1"/>
    <row r="1572" s="53" customFormat="1" ht="15" customHeight="1"/>
    <row r="1573" s="53" customFormat="1" ht="15" customHeight="1"/>
    <row r="1574" s="53" customFormat="1" ht="15" customHeight="1"/>
    <row r="1575" s="53" customFormat="1" ht="15" customHeight="1"/>
    <row r="1576" s="53" customFormat="1" ht="15" customHeight="1"/>
    <row r="1577" s="53" customFormat="1" ht="15" customHeight="1"/>
    <row r="1578" s="53" customFormat="1" ht="15" customHeight="1"/>
    <row r="1579" s="53" customFormat="1" ht="15" customHeight="1"/>
    <row r="1580" s="53" customFormat="1" ht="15" customHeight="1"/>
    <row r="1581" s="53" customFormat="1" ht="15" customHeight="1"/>
    <row r="1582" s="53" customFormat="1" ht="15" customHeight="1"/>
    <row r="1583" s="53" customFormat="1" ht="15" customHeight="1"/>
    <row r="1584" s="53" customFormat="1" ht="15" customHeight="1"/>
    <row r="1585" s="53" customFormat="1" ht="15" customHeight="1"/>
    <row r="1586" s="53" customFormat="1" ht="15" customHeight="1"/>
    <row r="1587" s="53" customFormat="1" ht="15" customHeight="1"/>
    <row r="1588" s="53" customFormat="1" ht="15" customHeight="1"/>
    <row r="1589" s="53" customFormat="1" ht="15" customHeight="1"/>
    <row r="1590" s="53" customFormat="1" ht="15" customHeight="1"/>
    <row r="1591" s="53" customFormat="1" ht="15" customHeight="1"/>
    <row r="1592" s="53" customFormat="1" ht="15" customHeight="1"/>
    <row r="1593" s="53" customFormat="1" ht="15" customHeight="1"/>
    <row r="1594" s="53" customFormat="1" ht="15" customHeight="1"/>
    <row r="1595" s="53" customFormat="1" ht="15" customHeight="1"/>
    <row r="1596" s="53" customFormat="1" ht="15" customHeight="1"/>
    <row r="1597" s="53" customFormat="1" ht="15" customHeight="1"/>
    <row r="1598" s="53" customFormat="1" ht="15" customHeight="1"/>
    <row r="1599" s="53" customFormat="1" ht="15" customHeight="1"/>
    <row r="1600" s="53" customFormat="1" ht="15" customHeight="1"/>
    <row r="1601" s="53" customFormat="1" ht="15" customHeight="1"/>
    <row r="1602" s="53" customFormat="1" ht="15" customHeight="1"/>
    <row r="1603" s="53" customFormat="1" ht="15" customHeight="1"/>
    <row r="1604" s="53" customFormat="1" ht="15" customHeight="1"/>
    <row r="1605" s="53" customFormat="1" ht="15" customHeight="1"/>
    <row r="1606" s="53" customFormat="1" ht="15" customHeight="1"/>
    <row r="1607" s="53" customFormat="1" ht="15" customHeight="1"/>
    <row r="1608" s="53" customFormat="1" ht="15" customHeight="1"/>
    <row r="1609" s="53" customFormat="1" ht="15" customHeight="1"/>
    <row r="1610" s="53" customFormat="1" ht="15" customHeight="1"/>
    <row r="1611" s="53" customFormat="1" ht="15" customHeight="1"/>
    <row r="1612" s="53" customFormat="1" ht="15" customHeight="1"/>
    <row r="1613" s="53" customFormat="1" ht="15" customHeight="1"/>
    <row r="1614" s="53" customFormat="1" ht="15" customHeight="1"/>
    <row r="1615" s="53" customFormat="1" ht="15" customHeight="1"/>
    <row r="1616" s="53" customFormat="1" ht="15" customHeight="1"/>
    <row r="1617" s="53" customFormat="1" ht="15" customHeight="1"/>
    <row r="1618" s="53" customFormat="1" ht="15" customHeight="1"/>
    <row r="1619" s="53" customFormat="1" ht="15" customHeight="1"/>
    <row r="1620" s="53" customFormat="1" ht="15" customHeight="1"/>
    <row r="1621" s="53" customFormat="1" ht="15" customHeight="1"/>
    <row r="1622" s="53" customFormat="1" ht="15" customHeight="1"/>
    <row r="1623" s="53" customFormat="1" ht="15" customHeight="1"/>
    <row r="1624" s="53" customFormat="1" ht="15" customHeight="1"/>
    <row r="1625" s="53" customFormat="1" ht="15" customHeight="1"/>
    <row r="1626" s="53" customFormat="1" ht="15" customHeight="1"/>
    <row r="1627" s="53" customFormat="1" ht="15" customHeight="1"/>
    <row r="1628" s="53" customFormat="1" ht="15" customHeight="1"/>
    <row r="1629" s="53" customFormat="1" ht="15" customHeight="1"/>
    <row r="1630" s="53" customFormat="1" ht="15" customHeight="1"/>
    <row r="1631" s="53" customFormat="1" ht="15" customHeight="1"/>
    <row r="1632" s="53" customFormat="1" ht="15" customHeight="1"/>
    <row r="1633" s="53" customFormat="1" ht="15" customHeight="1"/>
    <row r="1634" s="53" customFormat="1" ht="15" customHeight="1"/>
    <row r="1635" s="53" customFormat="1" ht="15" customHeight="1"/>
    <row r="1636" s="53" customFormat="1" ht="15" customHeight="1"/>
    <row r="1637" s="53" customFormat="1" ht="15" customHeight="1"/>
    <row r="1638" s="53" customFormat="1" ht="15" customHeight="1"/>
    <row r="1639" s="53" customFormat="1" ht="15" customHeight="1"/>
    <row r="1640" s="53" customFormat="1" ht="15" customHeight="1"/>
    <row r="1641" s="53" customFormat="1" ht="15" customHeight="1"/>
    <row r="1642" s="53" customFormat="1" ht="15" customHeight="1"/>
    <row r="1643" s="53" customFormat="1" ht="15" customHeight="1"/>
    <row r="1644" s="53" customFormat="1" ht="15" customHeight="1"/>
    <row r="1645" s="53" customFormat="1" ht="15" customHeight="1"/>
    <row r="1646" s="53" customFormat="1" ht="15" customHeight="1"/>
    <row r="1647" s="53" customFormat="1" ht="15" customHeight="1"/>
    <row r="1648" s="53" customFormat="1" ht="15" customHeight="1"/>
    <row r="1649" s="53" customFormat="1" ht="15" customHeight="1"/>
    <row r="1650" s="53" customFormat="1" ht="15" customHeight="1"/>
    <row r="1651" s="53" customFormat="1" ht="15" customHeight="1"/>
    <row r="1652" s="53" customFormat="1" ht="15" customHeight="1"/>
    <row r="1653" s="53" customFormat="1" ht="15" customHeight="1"/>
    <row r="1654" s="53" customFormat="1" ht="15" customHeight="1"/>
    <row r="1655" s="53" customFormat="1" ht="15" customHeight="1"/>
    <row r="1656" s="53" customFormat="1" ht="15" customHeight="1"/>
    <row r="1657" s="53" customFormat="1" ht="15" customHeight="1"/>
    <row r="1658" s="53" customFormat="1" ht="15" customHeight="1"/>
    <row r="1659" s="53" customFormat="1" ht="15" customHeight="1"/>
    <row r="1660" s="53" customFormat="1" ht="15" customHeight="1"/>
    <row r="1661" s="53" customFormat="1" ht="15" customHeight="1"/>
    <row r="1662" s="53" customFormat="1" ht="15" customHeight="1"/>
    <row r="1663" s="53" customFormat="1" ht="15" customHeight="1"/>
    <row r="1664" s="53" customFormat="1" ht="15" customHeight="1"/>
    <row r="1665" s="53" customFormat="1" ht="15" customHeight="1"/>
  </sheetData>
  <pageMargins left="0.59055118110236227" right="0.39370078740157483" top="0.59055118110236227" bottom="0.39370078740157483" header="0.11811023622047245" footer="0.11811023622047245"/>
  <pageSetup paperSize="9" scale="95" fitToWidth="2" orientation="portrait" r:id="rId1"/>
  <headerFooter alignWithMargins="0">
    <oddHeader>&amp;R&amp;"MetaNormalLF-Roman,Standard"Teil 2</oddHeader>
    <oddFooter>&amp;L&amp;"MetaNormalLF-Roman,Standard"Statistisches Bundesamt, Umwelt, Nutzung und Wirtschaft, Tabellenband, 2012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135"/>
  <sheetViews>
    <sheetView showGridLines="0" topLeftCell="N1" zoomScaleNormal="100" workbookViewId="0">
      <selection activeCell="AI14" sqref="AI14"/>
    </sheetView>
  </sheetViews>
  <sheetFormatPr baseColWidth="10" defaultColWidth="9.140625" defaultRowHeight="12.75"/>
  <cols>
    <col min="1" max="1" width="4.7109375" style="129" customWidth="1"/>
    <col min="2" max="2" width="6.28515625" style="129" customWidth="1"/>
    <col min="3" max="3" width="1.7109375" style="129" customWidth="1"/>
    <col min="4" max="4" width="43" style="129" bestFit="1" customWidth="1"/>
    <col min="5" max="13" width="0" style="129" hidden="1" customWidth="1"/>
    <col min="14" max="22" width="9.140625" style="129" customWidth="1"/>
    <col min="23" max="23" width="7.85546875" style="129" customWidth="1"/>
    <col min="24" max="27" width="9.140625" style="129"/>
    <col min="28" max="29" width="9.140625" style="129" customWidth="1"/>
    <col min="30" max="16384" width="9.140625" style="129"/>
  </cols>
  <sheetData>
    <row r="1" spans="1:36" s="132" customFormat="1" ht="12" customHeight="1">
      <c r="A1" s="149" t="s">
        <v>301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260" t="s">
        <v>320</v>
      </c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148"/>
      <c r="Z1" s="148"/>
      <c r="AA1" s="148"/>
      <c r="AB1" s="148"/>
    </row>
    <row r="2" spans="1:36" s="132" customFormat="1" ht="18" customHeight="1">
      <c r="A2" s="149" t="s">
        <v>300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</row>
    <row r="3" spans="1:36" s="132" customFormat="1" ht="15" customHeight="1">
      <c r="A3" s="147" t="s">
        <v>299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</row>
    <row r="4" spans="1:36" s="132" customFormat="1" ht="12" customHeight="1">
      <c r="A4" s="145"/>
      <c r="B4" s="146"/>
      <c r="C4" s="146"/>
      <c r="D4" s="145"/>
      <c r="E4" s="145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</row>
    <row r="5" spans="1:36" s="132" customFormat="1" ht="18" customHeight="1">
      <c r="A5" s="143" t="s">
        <v>12</v>
      </c>
      <c r="B5" s="142" t="s">
        <v>294</v>
      </c>
      <c r="C5" s="141"/>
      <c r="D5" s="141" t="s">
        <v>293</v>
      </c>
      <c r="E5" s="140">
        <v>1991</v>
      </c>
      <c r="F5" s="140">
        <v>1992</v>
      </c>
      <c r="G5" s="140">
        <v>1993</v>
      </c>
      <c r="H5" s="140">
        <v>1994</v>
      </c>
      <c r="I5" s="140">
        <v>1995</v>
      </c>
      <c r="J5" s="140">
        <v>1996</v>
      </c>
      <c r="K5" s="140">
        <v>1997</v>
      </c>
      <c r="L5" s="140">
        <v>1998</v>
      </c>
      <c r="M5" s="140">
        <v>1999</v>
      </c>
      <c r="N5" s="140">
        <v>2000</v>
      </c>
      <c r="O5" s="140">
        <v>2001</v>
      </c>
      <c r="P5" s="140">
        <v>2002</v>
      </c>
      <c r="Q5" s="140">
        <v>2003</v>
      </c>
      <c r="R5" s="140">
        <v>2004</v>
      </c>
      <c r="S5" s="140">
        <v>2005</v>
      </c>
      <c r="T5" s="140">
        <v>2006</v>
      </c>
      <c r="U5" s="140">
        <v>2007</v>
      </c>
      <c r="V5" s="140">
        <v>2008</v>
      </c>
      <c r="W5" s="140">
        <v>2009</v>
      </c>
      <c r="X5" s="140">
        <v>2010</v>
      </c>
      <c r="Y5" s="140">
        <v>2011</v>
      </c>
      <c r="Z5" s="140">
        <v>2012</v>
      </c>
      <c r="AA5" s="140">
        <v>2013</v>
      </c>
      <c r="AB5" s="228">
        <v>2014</v>
      </c>
      <c r="AC5" s="228">
        <v>2015</v>
      </c>
      <c r="AD5" s="236">
        <v>2016</v>
      </c>
      <c r="AE5" s="243">
        <v>2017</v>
      </c>
      <c r="AF5" s="243">
        <v>2018</v>
      </c>
      <c r="AG5" s="250">
        <v>2019</v>
      </c>
      <c r="AH5" s="259">
        <v>2020</v>
      </c>
      <c r="AI5" s="259">
        <v>2021</v>
      </c>
      <c r="AJ5" s="259">
        <v>2022</v>
      </c>
    </row>
    <row r="6" spans="1:36" ht="24.95" customHeight="1">
      <c r="A6" s="139">
        <v>1</v>
      </c>
      <c r="B6" s="135" t="s">
        <v>15</v>
      </c>
      <c r="C6" s="130"/>
      <c r="D6" s="134" t="s">
        <v>292</v>
      </c>
      <c r="E6" s="133">
        <v>16.794</v>
      </c>
      <c r="F6" s="133">
        <v>16.363</v>
      </c>
      <c r="G6" s="133">
        <v>16.021000000000001</v>
      </c>
      <c r="H6" s="133">
        <v>16.981999999999999</v>
      </c>
      <c r="I6" s="133">
        <v>17.975000000000001</v>
      </c>
      <c r="J6" s="133">
        <v>19.119000000000003</v>
      </c>
      <c r="K6" s="133">
        <v>19.336000000000006</v>
      </c>
      <c r="L6" s="133">
        <v>18.801000000000002</v>
      </c>
      <c r="M6" s="133">
        <v>18.850000000000001</v>
      </c>
      <c r="N6" s="133">
        <v>20.173999999999996</v>
      </c>
      <c r="O6" s="133">
        <v>22.656000000000002</v>
      </c>
      <c r="P6" s="133">
        <v>18.908999999999999</v>
      </c>
      <c r="Q6" s="133">
        <v>17.384</v>
      </c>
      <c r="R6" s="133">
        <v>20.618000000000002</v>
      </c>
      <c r="S6" s="133">
        <v>15.798000000000002</v>
      </c>
      <c r="T6" s="133">
        <v>16.891000000000002</v>
      </c>
      <c r="U6" s="133">
        <v>18.666999999999998</v>
      </c>
      <c r="V6" s="133">
        <v>20.614999999999995</v>
      </c>
      <c r="W6" s="133">
        <v>16.248000000000001</v>
      </c>
      <c r="X6" s="133">
        <v>16.7</v>
      </c>
      <c r="Y6" s="133">
        <v>19.967000000000002</v>
      </c>
      <c r="Z6" s="133">
        <v>19.103999999999996</v>
      </c>
      <c r="AA6" s="133">
        <v>20.040000000000006</v>
      </c>
      <c r="AB6" s="229">
        <v>20.226000000000003</v>
      </c>
      <c r="AC6" s="229">
        <v>16.899000000000001</v>
      </c>
      <c r="AD6" s="235">
        <v>21.054000000000002</v>
      </c>
      <c r="AE6" s="244">
        <v>26.931999999999999</v>
      </c>
      <c r="AF6" s="244">
        <v>22.309000000000001</v>
      </c>
      <c r="AG6" s="251">
        <v>27.056999999999999</v>
      </c>
      <c r="AH6" s="257">
        <v>25.623999999999995</v>
      </c>
      <c r="AI6" s="257">
        <v>30.640999999999998</v>
      </c>
      <c r="AJ6" s="257">
        <v>41.849000000000004</v>
      </c>
    </row>
    <row r="7" spans="1:36" ht="12" customHeight="1">
      <c r="A7" s="121">
        <v>2</v>
      </c>
      <c r="B7" s="135" t="s">
        <v>17</v>
      </c>
      <c r="C7" s="130"/>
      <c r="D7" s="137" t="s">
        <v>291</v>
      </c>
      <c r="E7" s="133">
        <v>14.379999999999999</v>
      </c>
      <c r="F7" s="133">
        <v>13.778</v>
      </c>
      <c r="G7" s="133">
        <v>13.911000000000001</v>
      </c>
      <c r="H7" s="133">
        <v>14.679</v>
      </c>
      <c r="I7" s="133">
        <v>15.609000000000002</v>
      </c>
      <c r="J7" s="133">
        <v>16.906000000000002</v>
      </c>
      <c r="K7" s="133">
        <v>16.932000000000002</v>
      </c>
      <c r="L7" s="133">
        <v>16.282</v>
      </c>
      <c r="M7" s="133">
        <v>16.274999999999999</v>
      </c>
      <c r="N7" s="133">
        <v>18.260999999999996</v>
      </c>
      <c r="O7" s="133">
        <v>20.573000000000004</v>
      </c>
      <c r="P7" s="133">
        <v>16.728999999999999</v>
      </c>
      <c r="Q7" s="133">
        <v>15.376000000000001</v>
      </c>
      <c r="R7" s="133">
        <v>18.695</v>
      </c>
      <c r="S7" s="133">
        <v>13.699000000000002</v>
      </c>
      <c r="T7" s="133">
        <v>14.591000000000001</v>
      </c>
      <c r="U7" s="133">
        <v>15.711999999999998</v>
      </c>
      <c r="V7" s="133">
        <v>17.938999999999997</v>
      </c>
      <c r="W7" s="133">
        <v>14.087</v>
      </c>
      <c r="X7" s="133">
        <v>14.877999999999998</v>
      </c>
      <c r="Y7" s="133">
        <v>17.123000000000001</v>
      </c>
      <c r="Z7" s="133">
        <v>16.437999999999995</v>
      </c>
      <c r="AA7" s="133">
        <v>17.425000000000004</v>
      </c>
      <c r="AB7" s="229">
        <v>16.526</v>
      </c>
      <c r="AC7" s="229">
        <v>14.166</v>
      </c>
      <c r="AD7" s="235">
        <v>17.207000000000001</v>
      </c>
      <c r="AE7" s="244">
        <v>23.135999999999999</v>
      </c>
      <c r="AF7" s="244">
        <v>18.658000000000001</v>
      </c>
      <c r="AG7" s="251">
        <v>24.524000000000001</v>
      </c>
      <c r="AH7" s="257">
        <v>23.111999999999998</v>
      </c>
      <c r="AI7" s="258" t="s">
        <v>319</v>
      </c>
      <c r="AJ7" s="258" t="s">
        <v>319</v>
      </c>
    </row>
    <row r="8" spans="1:36" ht="12" customHeight="1">
      <c r="A8" s="121">
        <v>3</v>
      </c>
      <c r="B8" s="135" t="s">
        <v>19</v>
      </c>
      <c r="C8" s="130"/>
      <c r="D8" s="137" t="s">
        <v>290</v>
      </c>
      <c r="E8" s="133">
        <v>2.242</v>
      </c>
      <c r="F8" s="133">
        <v>2.4319999999999999</v>
      </c>
      <c r="G8" s="133">
        <v>1.966</v>
      </c>
      <c r="H8" s="133">
        <v>2.1579999999999999</v>
      </c>
      <c r="I8" s="133">
        <v>2.2120000000000002</v>
      </c>
      <c r="J8" s="133">
        <v>2.052</v>
      </c>
      <c r="K8" s="133">
        <v>2.234</v>
      </c>
      <c r="L8" s="133">
        <v>2.3380000000000001</v>
      </c>
      <c r="M8" s="133">
        <v>2.3820000000000001</v>
      </c>
      <c r="N8" s="133">
        <v>1.7229999999999999</v>
      </c>
      <c r="O8" s="133">
        <v>1.895</v>
      </c>
      <c r="P8" s="133">
        <v>1.9880000000000004</v>
      </c>
      <c r="Q8" s="133">
        <v>1.8200000000000003</v>
      </c>
      <c r="R8" s="133">
        <v>1.7370000000000005</v>
      </c>
      <c r="S8" s="133">
        <v>1.8979999999999997</v>
      </c>
      <c r="T8" s="133">
        <v>2.0909999999999997</v>
      </c>
      <c r="U8" s="133">
        <v>2.7280000000000002</v>
      </c>
      <c r="V8" s="133">
        <v>2.468</v>
      </c>
      <c r="W8" s="133">
        <v>1.9909999999999999</v>
      </c>
      <c r="X8" s="133">
        <v>1.613</v>
      </c>
      <c r="Y8" s="133">
        <v>2.6230000000000002</v>
      </c>
      <c r="Z8" s="133">
        <v>2.4560000000000004</v>
      </c>
      <c r="AA8" s="133">
        <v>2.4020000000000001</v>
      </c>
      <c r="AB8" s="229">
        <v>3.472</v>
      </c>
      <c r="AC8" s="229">
        <v>2.5009999999999999</v>
      </c>
      <c r="AD8" s="235">
        <v>3.597</v>
      </c>
      <c r="AE8" s="244">
        <v>3.5329999999999995</v>
      </c>
      <c r="AF8" s="244">
        <v>3.383</v>
      </c>
      <c r="AG8" s="251">
        <v>2.4259999999999997</v>
      </c>
      <c r="AH8" s="257">
        <v>2.3680000000000003</v>
      </c>
      <c r="AI8" s="258" t="s">
        <v>319</v>
      </c>
      <c r="AJ8" s="258" t="s">
        <v>319</v>
      </c>
    </row>
    <row r="9" spans="1:36" ht="12" customHeight="1">
      <c r="A9" s="121">
        <v>4</v>
      </c>
      <c r="B9" s="135" t="s">
        <v>21</v>
      </c>
      <c r="C9" s="130"/>
      <c r="D9" s="137" t="s">
        <v>289</v>
      </c>
      <c r="E9" s="133">
        <v>0.17199999999999999</v>
      </c>
      <c r="F9" s="133">
        <v>0.153</v>
      </c>
      <c r="G9" s="133">
        <v>0.14399999999999999</v>
      </c>
      <c r="H9" s="133">
        <v>0.14500000000000002</v>
      </c>
      <c r="I9" s="133">
        <v>0.15400000000000003</v>
      </c>
      <c r="J9" s="133">
        <v>0.161</v>
      </c>
      <c r="K9" s="133">
        <v>0.16999999999999998</v>
      </c>
      <c r="L9" s="133">
        <v>0.18099999999999999</v>
      </c>
      <c r="M9" s="133">
        <v>0.19299999999999998</v>
      </c>
      <c r="N9" s="133">
        <v>0.18999999999999995</v>
      </c>
      <c r="O9" s="133">
        <v>0.188</v>
      </c>
      <c r="P9" s="133">
        <v>0.192</v>
      </c>
      <c r="Q9" s="133">
        <v>0.188</v>
      </c>
      <c r="R9" s="133">
        <v>0.186</v>
      </c>
      <c r="S9" s="133">
        <v>0.20100000000000001</v>
      </c>
      <c r="T9" s="133">
        <v>0.20900000000000002</v>
      </c>
      <c r="U9" s="133">
        <v>0.22699999999999998</v>
      </c>
      <c r="V9" s="133">
        <v>0.20799999999999999</v>
      </c>
      <c r="W9" s="133">
        <v>0.16999999999999998</v>
      </c>
      <c r="X9" s="133">
        <v>0.20899999999999999</v>
      </c>
      <c r="Y9" s="133">
        <v>0.22099999999999997</v>
      </c>
      <c r="Z9" s="133">
        <v>0.21</v>
      </c>
      <c r="AA9" s="133">
        <v>0.21300000000000002</v>
      </c>
      <c r="AB9" s="229">
        <v>0.22799999999999998</v>
      </c>
      <c r="AC9" s="229">
        <v>0.23200000000000001</v>
      </c>
      <c r="AD9" s="235">
        <v>0.25</v>
      </c>
      <c r="AE9" s="244">
        <v>0.26300000000000001</v>
      </c>
      <c r="AF9" s="244">
        <v>0.26800000000000002</v>
      </c>
      <c r="AG9" s="251">
        <v>0.10700000000000001</v>
      </c>
      <c r="AH9" s="257">
        <v>0.14399999999999999</v>
      </c>
      <c r="AI9" s="258" t="s">
        <v>319</v>
      </c>
      <c r="AJ9" s="258" t="s">
        <v>319</v>
      </c>
    </row>
    <row r="10" spans="1:36" ht="17.100000000000001" customHeight="1">
      <c r="A10" s="121">
        <v>5</v>
      </c>
      <c r="B10" s="135" t="s">
        <v>288</v>
      </c>
      <c r="C10" s="130"/>
      <c r="D10" s="134" t="s">
        <v>287</v>
      </c>
      <c r="E10" s="133">
        <v>530.2410000000001</v>
      </c>
      <c r="F10" s="133">
        <v>553.35599999999988</v>
      </c>
      <c r="G10" s="133">
        <v>536.399</v>
      </c>
      <c r="H10" s="133">
        <v>554.20100000000002</v>
      </c>
      <c r="I10" s="133">
        <v>566.25499999999988</v>
      </c>
      <c r="J10" s="133">
        <v>556.50099999999998</v>
      </c>
      <c r="K10" s="133">
        <v>562.69100000000003</v>
      </c>
      <c r="L10" s="133">
        <v>573.99599999999987</v>
      </c>
      <c r="M10" s="133">
        <v>573.67000000000019</v>
      </c>
      <c r="N10" s="133">
        <v>590.08100000000013</v>
      </c>
      <c r="O10" s="133">
        <v>593.23400000000004</v>
      </c>
      <c r="P10" s="133">
        <v>586.79200000000003</v>
      </c>
      <c r="Q10" s="133">
        <v>586.48799999999994</v>
      </c>
      <c r="R10" s="133">
        <v>605.25600000000009</v>
      </c>
      <c r="S10" s="133">
        <v>612.08299999999997</v>
      </c>
      <c r="T10" s="133">
        <v>652.17899999999997</v>
      </c>
      <c r="U10" s="133">
        <v>690.42899999999997</v>
      </c>
      <c r="V10" s="133">
        <v>692.85599999999999</v>
      </c>
      <c r="W10" s="133">
        <v>613.78199999999981</v>
      </c>
      <c r="X10" s="133">
        <v>700.28200000000004</v>
      </c>
      <c r="Y10" s="133">
        <v>742.1869999999999</v>
      </c>
      <c r="Z10" s="133">
        <v>762.31100000000004</v>
      </c>
      <c r="AA10" s="133">
        <v>768.85400000000004</v>
      </c>
      <c r="AB10" s="229">
        <v>803.56499999999983</v>
      </c>
      <c r="AC10" s="229">
        <v>836.58100000000002</v>
      </c>
      <c r="AD10" s="235">
        <v>881.74099999999999</v>
      </c>
      <c r="AE10" s="244">
        <v>896.82299999999987</v>
      </c>
      <c r="AF10" s="244">
        <v>918.83899999999994</v>
      </c>
      <c r="AG10" s="251">
        <v>938.10500000000002</v>
      </c>
      <c r="AH10" s="257">
        <v>906.56299999999987</v>
      </c>
      <c r="AI10" s="257">
        <v>962.98200000000008</v>
      </c>
      <c r="AJ10" s="257">
        <v>1032.587</v>
      </c>
    </row>
    <row r="11" spans="1:36" ht="17.100000000000001" customHeight="1">
      <c r="A11" s="121">
        <v>6</v>
      </c>
      <c r="B11" s="135" t="s">
        <v>286</v>
      </c>
      <c r="C11" s="130"/>
      <c r="D11" s="137" t="s">
        <v>285</v>
      </c>
      <c r="E11" s="133">
        <v>444.65900000000005</v>
      </c>
      <c r="F11" s="133">
        <v>451.32799999999992</v>
      </c>
      <c r="G11" s="133">
        <v>428.53899999999999</v>
      </c>
      <c r="H11" s="133">
        <v>437.608</v>
      </c>
      <c r="I11" s="133">
        <v>449.09899999999993</v>
      </c>
      <c r="J11" s="133">
        <v>445.43300000000005</v>
      </c>
      <c r="K11" s="133">
        <v>455.83699999999999</v>
      </c>
      <c r="L11" s="133">
        <v>471.5689999999999</v>
      </c>
      <c r="M11" s="133">
        <v>472.53700000000015</v>
      </c>
      <c r="N11" s="133">
        <v>492.49900000000008</v>
      </c>
      <c r="O11" s="133">
        <v>500.64100000000008</v>
      </c>
      <c r="P11" s="133">
        <v>497.59300000000002</v>
      </c>
      <c r="Q11" s="133">
        <v>501.23499999999996</v>
      </c>
      <c r="R11" s="133">
        <v>522.41100000000006</v>
      </c>
      <c r="S11" s="133">
        <v>531.79300000000001</v>
      </c>
      <c r="T11" s="133">
        <v>569.346</v>
      </c>
      <c r="U11" s="133">
        <v>603.15899999999999</v>
      </c>
      <c r="V11" s="133">
        <v>601.60699999999997</v>
      </c>
      <c r="W11" s="133">
        <v>522.48699999999985</v>
      </c>
      <c r="X11" s="133">
        <v>600.43900000000008</v>
      </c>
      <c r="Y11" s="133">
        <v>635.68399999999986</v>
      </c>
      <c r="Z11" s="133">
        <v>651.19000000000005</v>
      </c>
      <c r="AA11" s="133">
        <v>655.52500000000009</v>
      </c>
      <c r="AB11" s="229">
        <v>684.47599999999989</v>
      </c>
      <c r="AC11" s="229">
        <v>711.69200000000001</v>
      </c>
      <c r="AD11" s="235">
        <v>747.83600000000001</v>
      </c>
      <c r="AE11" s="244">
        <v>758.69999999999993</v>
      </c>
      <c r="AF11" s="244">
        <v>770.50499999999988</v>
      </c>
      <c r="AG11" s="251">
        <v>777.56399999999996</v>
      </c>
      <c r="AH11" s="257">
        <v>739.23399999999992</v>
      </c>
      <c r="AI11" s="257">
        <v>783.18000000000006</v>
      </c>
      <c r="AJ11" s="257">
        <v>821.29099999999994</v>
      </c>
    </row>
    <row r="12" spans="1:36" ht="12" customHeight="1">
      <c r="A12" s="121">
        <v>7</v>
      </c>
      <c r="B12" s="135" t="s">
        <v>23</v>
      </c>
      <c r="C12" s="130"/>
      <c r="D12" s="137" t="s">
        <v>284</v>
      </c>
      <c r="E12" s="133">
        <v>10.695</v>
      </c>
      <c r="F12" s="133">
        <v>10.533999999999999</v>
      </c>
      <c r="G12" s="133">
        <v>10.675000000000001</v>
      </c>
      <c r="H12" s="133">
        <v>9.9209999999999994</v>
      </c>
      <c r="I12" s="133">
        <v>9.7169999999999987</v>
      </c>
      <c r="J12" s="133">
        <v>5.73</v>
      </c>
      <c r="K12" s="133">
        <v>5.2850000000000001</v>
      </c>
      <c r="L12" s="133">
        <v>5.1370000000000005</v>
      </c>
      <c r="M12" s="133">
        <v>4.891</v>
      </c>
      <c r="N12" s="133">
        <v>5.1349999999999998</v>
      </c>
      <c r="O12" s="133">
        <v>4.2469999999999999</v>
      </c>
      <c r="P12" s="133">
        <v>4.4710000000000001</v>
      </c>
      <c r="Q12" s="133">
        <v>3.8109999999999995</v>
      </c>
      <c r="R12" s="133">
        <v>3.9740000000000002</v>
      </c>
      <c r="S12" s="133">
        <v>3.9960000000000004</v>
      </c>
      <c r="T12" s="133">
        <v>4.9870000000000001</v>
      </c>
      <c r="U12" s="133">
        <v>5.0220000000000002</v>
      </c>
      <c r="V12" s="133">
        <v>6.4289999999999994</v>
      </c>
      <c r="W12" s="133">
        <v>5.1609999999999996</v>
      </c>
      <c r="X12" s="133">
        <v>5.3010000000000002</v>
      </c>
      <c r="Y12" s="133">
        <v>5.5110000000000001</v>
      </c>
      <c r="Z12" s="133">
        <v>5.9069999999999991</v>
      </c>
      <c r="AA12" s="133">
        <v>5.24</v>
      </c>
      <c r="AB12" s="229">
        <v>5.01</v>
      </c>
      <c r="AC12" s="229">
        <v>4.7379999999999995</v>
      </c>
      <c r="AD12" s="235">
        <v>4.2150000000000007</v>
      </c>
      <c r="AE12" s="244">
        <v>4.2610000000000001</v>
      </c>
      <c r="AF12" s="244">
        <v>4.3079999999999998</v>
      </c>
      <c r="AG12" s="251">
        <v>4.5119999999999996</v>
      </c>
      <c r="AH12" s="257">
        <v>4.4050000000000002</v>
      </c>
      <c r="AI12" s="257">
        <v>7.0080000000000009</v>
      </c>
      <c r="AJ12" s="258" t="s">
        <v>319</v>
      </c>
    </row>
    <row r="13" spans="1:36" ht="17.100000000000001" customHeight="1">
      <c r="A13" s="121">
        <v>8</v>
      </c>
      <c r="B13" s="135" t="s">
        <v>31</v>
      </c>
      <c r="C13" s="130"/>
      <c r="D13" s="137" t="s">
        <v>283</v>
      </c>
      <c r="E13" s="133">
        <v>393.99700000000007</v>
      </c>
      <c r="F13" s="133">
        <v>398.92999999999995</v>
      </c>
      <c r="G13" s="133">
        <v>374.721</v>
      </c>
      <c r="H13" s="133">
        <v>382.916</v>
      </c>
      <c r="I13" s="133">
        <v>391.74599999999998</v>
      </c>
      <c r="J13" s="133">
        <v>387.84400000000005</v>
      </c>
      <c r="K13" s="133">
        <v>399.27299999999997</v>
      </c>
      <c r="L13" s="133">
        <v>413.7059999999999</v>
      </c>
      <c r="M13" s="133">
        <v>415.94000000000011</v>
      </c>
      <c r="N13" s="133">
        <v>438.71800000000007</v>
      </c>
      <c r="O13" s="133">
        <v>446.99200000000008</v>
      </c>
      <c r="P13" s="133">
        <v>441.35900000000004</v>
      </c>
      <c r="Q13" s="133">
        <v>445.38399999999996</v>
      </c>
      <c r="R13" s="133">
        <v>460.47400000000005</v>
      </c>
      <c r="S13" s="133">
        <v>467.40000000000003</v>
      </c>
      <c r="T13" s="133">
        <v>500.86600000000004</v>
      </c>
      <c r="U13" s="133">
        <v>530.125</v>
      </c>
      <c r="V13" s="133">
        <v>518.726</v>
      </c>
      <c r="W13" s="133">
        <v>439.8429999999999</v>
      </c>
      <c r="X13" s="133">
        <v>515.17500000000007</v>
      </c>
      <c r="Y13" s="133">
        <v>556.00399999999991</v>
      </c>
      <c r="Z13" s="133">
        <v>563.68900000000008</v>
      </c>
      <c r="AA13" s="133">
        <v>572.59400000000005</v>
      </c>
      <c r="AB13" s="229">
        <v>603.86299999999994</v>
      </c>
      <c r="AC13" s="229">
        <v>631.95400000000006</v>
      </c>
      <c r="AD13" s="235">
        <v>666.3</v>
      </c>
      <c r="AE13" s="244">
        <v>665.68999999999994</v>
      </c>
      <c r="AF13" s="244">
        <v>673.99699999999996</v>
      </c>
      <c r="AG13" s="251">
        <v>675.19</v>
      </c>
      <c r="AH13" s="257">
        <v>636.97699999999998</v>
      </c>
      <c r="AI13" s="257">
        <v>679.11200000000008</v>
      </c>
      <c r="AJ13" s="257">
        <v>714.12</v>
      </c>
    </row>
    <row r="14" spans="1:36" s="215" customFormat="1" ht="12" customHeight="1">
      <c r="A14" s="210">
        <v>9</v>
      </c>
      <c r="B14" s="211" t="s">
        <v>282</v>
      </c>
      <c r="C14" s="212"/>
      <c r="D14" s="213" t="s">
        <v>281</v>
      </c>
      <c r="E14" s="214">
        <v>32.575000000000003</v>
      </c>
      <c r="F14" s="214">
        <v>32.97</v>
      </c>
      <c r="G14" s="214">
        <v>34.270000000000003</v>
      </c>
      <c r="H14" s="214">
        <v>35.089999999999996</v>
      </c>
      <c r="I14" s="214">
        <v>34.674000000000007</v>
      </c>
      <c r="J14" s="214">
        <v>33.684999999999995</v>
      </c>
      <c r="K14" s="214">
        <v>34.510000000000005</v>
      </c>
      <c r="L14" s="214">
        <v>34.911999999999999</v>
      </c>
      <c r="M14" s="214">
        <v>35.687000000000005</v>
      </c>
      <c r="N14" s="214">
        <v>36.393000000000001</v>
      </c>
      <c r="O14" s="214">
        <v>36.820999999999991</v>
      </c>
      <c r="P14" s="214">
        <v>37.21</v>
      </c>
      <c r="Q14" s="214">
        <v>37.434999999999995</v>
      </c>
      <c r="R14" s="214">
        <v>37.875</v>
      </c>
      <c r="S14" s="214">
        <v>36.739999999999995</v>
      </c>
      <c r="T14" s="214">
        <v>37.177</v>
      </c>
      <c r="U14" s="214">
        <v>37.490999999999993</v>
      </c>
      <c r="V14" s="214">
        <v>36.484999999999999</v>
      </c>
      <c r="W14" s="214">
        <v>36.591000000000001</v>
      </c>
      <c r="X14" s="214">
        <v>38.11</v>
      </c>
      <c r="Y14" s="214">
        <v>38.317</v>
      </c>
      <c r="Z14" s="214">
        <v>39.438000000000002</v>
      </c>
      <c r="AA14" s="214">
        <v>40.827000000000005</v>
      </c>
      <c r="AB14" s="230">
        <v>41.870000000000005</v>
      </c>
      <c r="AC14" s="230">
        <v>44.902000000000001</v>
      </c>
      <c r="AD14" s="230">
        <v>47.333999999999996</v>
      </c>
      <c r="AE14" s="245">
        <v>46.347999999999999</v>
      </c>
      <c r="AF14" s="245">
        <v>46.853999999999992</v>
      </c>
      <c r="AG14" s="252">
        <v>47.534000000000006</v>
      </c>
      <c r="AH14" s="252">
        <v>50.969999999999992</v>
      </c>
      <c r="AI14" s="252">
        <v>49.878999999999991</v>
      </c>
      <c r="AJ14" s="252" t="s">
        <v>319</v>
      </c>
    </row>
    <row r="15" spans="1:36" ht="17.100000000000001" customHeight="1">
      <c r="A15" s="121">
        <v>10</v>
      </c>
      <c r="B15" s="135" t="s">
        <v>280</v>
      </c>
      <c r="C15" s="130"/>
      <c r="D15" s="137" t="s">
        <v>279</v>
      </c>
      <c r="E15" s="133">
        <v>13.346</v>
      </c>
      <c r="F15" s="133">
        <v>12.647</v>
      </c>
      <c r="G15" s="133">
        <v>11.617000000000001</v>
      </c>
      <c r="H15" s="133">
        <v>11.065999999999999</v>
      </c>
      <c r="I15" s="133">
        <v>10.145</v>
      </c>
      <c r="J15" s="133">
        <v>9.645999999999999</v>
      </c>
      <c r="K15" s="133">
        <v>9.5339999999999989</v>
      </c>
      <c r="L15" s="133">
        <v>9.5220000000000002</v>
      </c>
      <c r="M15" s="133">
        <v>8.9880000000000013</v>
      </c>
      <c r="N15" s="133">
        <v>9.1289999999999996</v>
      </c>
      <c r="O15" s="133">
        <v>8.7289999999999992</v>
      </c>
      <c r="P15" s="133">
        <v>8.2629999999999999</v>
      </c>
      <c r="Q15" s="133">
        <v>7.8810000000000002</v>
      </c>
      <c r="R15" s="133">
        <v>7.8819999999999997</v>
      </c>
      <c r="S15" s="133">
        <v>7.5529999999999999</v>
      </c>
      <c r="T15" s="133">
        <v>7.7039999999999997</v>
      </c>
      <c r="U15" s="133">
        <v>7.7750000000000004</v>
      </c>
      <c r="V15" s="133">
        <v>7.4489999999999998</v>
      </c>
      <c r="W15" s="133">
        <v>6.1879999999999997</v>
      </c>
      <c r="X15" s="133">
        <v>6.9580000000000002</v>
      </c>
      <c r="Y15" s="133">
        <v>7.5380000000000003</v>
      </c>
      <c r="Z15" s="133">
        <v>7.3010000000000002</v>
      </c>
      <c r="AA15" s="133">
        <v>7.3089999999999993</v>
      </c>
      <c r="AB15" s="229">
        <v>7.801000000000001</v>
      </c>
      <c r="AC15" s="229">
        <v>7.3739999999999997</v>
      </c>
      <c r="AD15" s="235">
        <v>7.6259999999999994</v>
      </c>
      <c r="AE15" s="244">
        <v>7.668000000000001</v>
      </c>
      <c r="AF15" s="244">
        <v>7.992</v>
      </c>
      <c r="AG15" s="251">
        <v>7.4249999999999989</v>
      </c>
      <c r="AH15" s="257">
        <v>6.8029999999999999</v>
      </c>
      <c r="AI15" s="258" t="s">
        <v>319</v>
      </c>
      <c r="AJ15" s="258" t="s">
        <v>319</v>
      </c>
    </row>
    <row r="16" spans="1:36" ht="17.100000000000001" customHeight="1">
      <c r="A16" s="121">
        <v>11</v>
      </c>
      <c r="B16" s="135" t="s">
        <v>278</v>
      </c>
      <c r="C16" s="130"/>
      <c r="D16" s="137" t="s">
        <v>277</v>
      </c>
      <c r="E16" s="133">
        <v>25.896999999999998</v>
      </c>
      <c r="F16" s="133">
        <v>27.381</v>
      </c>
      <c r="G16" s="133">
        <v>26.585999999999999</v>
      </c>
      <c r="H16" s="133">
        <v>27.361999999999998</v>
      </c>
      <c r="I16" s="133">
        <v>28.216999999999999</v>
      </c>
      <c r="J16" s="133">
        <v>27.348000000000003</v>
      </c>
      <c r="K16" s="133">
        <v>27.266999999999996</v>
      </c>
      <c r="L16" s="133">
        <v>27.544</v>
      </c>
      <c r="M16" s="133">
        <v>27.844000000000001</v>
      </c>
      <c r="N16" s="133">
        <v>28.717999999999996</v>
      </c>
      <c r="O16" s="133">
        <v>27.834999999999997</v>
      </c>
      <c r="P16" s="133">
        <v>26.901000000000003</v>
      </c>
      <c r="Q16" s="133">
        <v>24.870999999999999</v>
      </c>
      <c r="R16" s="133">
        <v>26.073999999999998</v>
      </c>
      <c r="S16" s="133">
        <v>25.998000000000001</v>
      </c>
      <c r="T16" s="133">
        <v>26.635000000000002</v>
      </c>
      <c r="U16" s="133">
        <v>26.820999999999998</v>
      </c>
      <c r="V16" s="133">
        <v>25.177</v>
      </c>
      <c r="W16" s="133">
        <v>22.91</v>
      </c>
      <c r="X16" s="133">
        <v>24.207000000000001</v>
      </c>
      <c r="Y16" s="133">
        <v>24.489000000000001</v>
      </c>
      <c r="Z16" s="133">
        <v>24.981000000000002</v>
      </c>
      <c r="AA16" s="133">
        <v>24.696999999999999</v>
      </c>
      <c r="AB16" s="229">
        <v>24.777000000000001</v>
      </c>
      <c r="AC16" s="229">
        <v>25.977999999999998</v>
      </c>
      <c r="AD16" s="235">
        <v>26.141999999999999</v>
      </c>
      <c r="AE16" s="244">
        <v>25.103000000000002</v>
      </c>
      <c r="AF16" s="244">
        <v>25.05</v>
      </c>
      <c r="AG16" s="251">
        <v>26.145000000000003</v>
      </c>
      <c r="AH16" s="257">
        <v>27.364000000000001</v>
      </c>
      <c r="AI16" s="258" t="s">
        <v>319</v>
      </c>
      <c r="AJ16" s="258" t="s">
        <v>319</v>
      </c>
    </row>
    <row r="17" spans="1:36" ht="12" customHeight="1">
      <c r="A17" s="121">
        <v>12</v>
      </c>
      <c r="B17" s="135" t="s">
        <v>276</v>
      </c>
      <c r="C17" s="130"/>
      <c r="D17" s="137" t="s">
        <v>275</v>
      </c>
      <c r="E17" s="133">
        <v>5.7709999999999999</v>
      </c>
      <c r="F17" s="133">
        <v>6.53</v>
      </c>
      <c r="G17" s="133">
        <v>6.5869999999999997</v>
      </c>
      <c r="H17" s="133">
        <v>7.452</v>
      </c>
      <c r="I17" s="133">
        <v>7.7690000000000001</v>
      </c>
      <c r="J17" s="133">
        <v>7.3260000000000005</v>
      </c>
      <c r="K17" s="133">
        <v>7.5430000000000001</v>
      </c>
      <c r="L17" s="133">
        <v>7.3280000000000003</v>
      </c>
      <c r="M17" s="133">
        <v>7.2869999999999999</v>
      </c>
      <c r="N17" s="133">
        <v>7.4069999999999991</v>
      </c>
      <c r="O17" s="133">
        <v>6.7050000000000001</v>
      </c>
      <c r="P17" s="133">
        <v>6.4569999999999999</v>
      </c>
      <c r="Q17" s="133">
        <v>6.1779999999999999</v>
      </c>
      <c r="R17" s="133">
        <v>6.61</v>
      </c>
      <c r="S17" s="133">
        <v>6.3220000000000001</v>
      </c>
      <c r="T17" s="133">
        <v>6.6660000000000004</v>
      </c>
      <c r="U17" s="133">
        <v>6.851</v>
      </c>
      <c r="V17" s="133">
        <v>6.0750000000000002</v>
      </c>
      <c r="W17" s="133">
        <v>5.2690000000000001</v>
      </c>
      <c r="X17" s="133">
        <v>6.1769999999999996</v>
      </c>
      <c r="Y17" s="133">
        <v>6.4369999999999994</v>
      </c>
      <c r="Z17" s="133">
        <v>6.165</v>
      </c>
      <c r="AA17" s="133">
        <v>6.3069999999999995</v>
      </c>
      <c r="AB17" s="229">
        <v>6.3730000000000002</v>
      </c>
      <c r="AC17" s="229">
        <v>7.2299999999999995</v>
      </c>
      <c r="AD17" s="235">
        <v>7.0739999999999998</v>
      </c>
      <c r="AE17" s="244">
        <v>6.8520000000000003</v>
      </c>
      <c r="AF17" s="244">
        <v>6.8679999999999994</v>
      </c>
      <c r="AG17" s="251">
        <v>7.8149999999999995</v>
      </c>
      <c r="AH17" s="257">
        <v>9.1559999999999988</v>
      </c>
      <c r="AI17" s="258" t="s">
        <v>319</v>
      </c>
      <c r="AJ17" s="258" t="s">
        <v>319</v>
      </c>
    </row>
    <row r="18" spans="1:36" ht="12" customHeight="1">
      <c r="A18" s="121">
        <v>13</v>
      </c>
      <c r="B18" s="135" t="s">
        <v>274</v>
      </c>
      <c r="C18" s="130"/>
      <c r="D18" s="137" t="s">
        <v>273</v>
      </c>
      <c r="E18" s="133">
        <v>9.5280000000000005</v>
      </c>
      <c r="F18" s="133">
        <v>9.5410000000000004</v>
      </c>
      <c r="G18" s="133">
        <v>8.6620000000000008</v>
      </c>
      <c r="H18" s="133">
        <v>8.7469999999999999</v>
      </c>
      <c r="I18" s="133">
        <v>8.4060000000000006</v>
      </c>
      <c r="J18" s="133">
        <v>8.9350000000000005</v>
      </c>
      <c r="K18" s="133">
        <v>8.9939999999999998</v>
      </c>
      <c r="L18" s="133">
        <v>9.3360000000000003</v>
      </c>
      <c r="M18" s="133">
        <v>9.4919999999999991</v>
      </c>
      <c r="N18" s="133">
        <v>9.8119999999999994</v>
      </c>
      <c r="O18" s="133">
        <v>10.228999999999999</v>
      </c>
      <c r="P18" s="133">
        <v>10.335000000000001</v>
      </c>
      <c r="Q18" s="133">
        <v>9.859</v>
      </c>
      <c r="R18" s="133">
        <v>9.9909999999999997</v>
      </c>
      <c r="S18" s="133">
        <v>9.9400000000000013</v>
      </c>
      <c r="T18" s="133">
        <v>10.231999999999999</v>
      </c>
      <c r="U18" s="133">
        <v>10.52</v>
      </c>
      <c r="V18" s="133">
        <v>9.9960000000000004</v>
      </c>
      <c r="W18" s="133">
        <v>9.5869999999999997</v>
      </c>
      <c r="X18" s="133">
        <v>9.5980000000000008</v>
      </c>
      <c r="Y18" s="133">
        <v>9.7680000000000007</v>
      </c>
      <c r="Z18" s="133">
        <v>10.430000000000001</v>
      </c>
      <c r="AA18" s="133">
        <v>10.379999999999999</v>
      </c>
      <c r="AB18" s="229">
        <v>10.798999999999999</v>
      </c>
      <c r="AC18" s="229">
        <v>11.202</v>
      </c>
      <c r="AD18" s="235">
        <v>11.392999999999999</v>
      </c>
      <c r="AE18" s="244">
        <v>11.013999999999999</v>
      </c>
      <c r="AF18" s="244">
        <v>11.665000000000001</v>
      </c>
      <c r="AG18" s="251">
        <v>11.840000000000002</v>
      </c>
      <c r="AH18" s="257">
        <v>11.392999999999999</v>
      </c>
      <c r="AI18" s="258" t="s">
        <v>319</v>
      </c>
      <c r="AJ18" s="258" t="s">
        <v>319</v>
      </c>
    </row>
    <row r="19" spans="1:36" ht="12" customHeight="1">
      <c r="A19" s="121">
        <v>14</v>
      </c>
      <c r="B19" s="135" t="s">
        <v>272</v>
      </c>
      <c r="C19" s="130"/>
      <c r="D19" s="137" t="s">
        <v>271</v>
      </c>
      <c r="E19" s="133">
        <v>10.597999999999999</v>
      </c>
      <c r="F19" s="133">
        <v>11.31</v>
      </c>
      <c r="G19" s="133">
        <v>11.336999999999998</v>
      </c>
      <c r="H19" s="133">
        <v>11.163</v>
      </c>
      <c r="I19" s="133">
        <v>12.042</v>
      </c>
      <c r="J19" s="133">
        <v>11.087</v>
      </c>
      <c r="K19" s="133">
        <v>10.729999999999999</v>
      </c>
      <c r="L19" s="133">
        <v>10.879999999999999</v>
      </c>
      <c r="M19" s="133">
        <v>11.065</v>
      </c>
      <c r="N19" s="133">
        <v>11.498999999999999</v>
      </c>
      <c r="O19" s="133">
        <v>10.901</v>
      </c>
      <c r="P19" s="133">
        <v>10.109</v>
      </c>
      <c r="Q19" s="133">
        <v>8.8339999999999996</v>
      </c>
      <c r="R19" s="133">
        <v>9.4730000000000008</v>
      </c>
      <c r="S19" s="133">
        <v>9.7360000000000007</v>
      </c>
      <c r="T19" s="133">
        <v>9.7370000000000019</v>
      </c>
      <c r="U19" s="133">
        <v>9.4499999999999993</v>
      </c>
      <c r="V19" s="133">
        <v>9.1059999999999999</v>
      </c>
      <c r="W19" s="133">
        <v>8.0540000000000003</v>
      </c>
      <c r="X19" s="133">
        <v>8.4320000000000004</v>
      </c>
      <c r="Y19" s="133">
        <v>8.2840000000000025</v>
      </c>
      <c r="Z19" s="133">
        <v>8.3859999999999992</v>
      </c>
      <c r="AA19" s="133">
        <v>8.0100000000000016</v>
      </c>
      <c r="AB19" s="229">
        <v>7.6050000000000004</v>
      </c>
      <c r="AC19" s="229">
        <v>7.5460000000000003</v>
      </c>
      <c r="AD19" s="235">
        <v>7.6750000000000007</v>
      </c>
      <c r="AE19" s="244">
        <v>7.2370000000000001</v>
      </c>
      <c r="AF19" s="244">
        <v>6.5169999999999995</v>
      </c>
      <c r="AG19" s="251">
        <v>6.49</v>
      </c>
      <c r="AH19" s="257">
        <v>6.8150000000000004</v>
      </c>
      <c r="AI19" s="258" t="s">
        <v>319</v>
      </c>
      <c r="AJ19" s="258" t="s">
        <v>319</v>
      </c>
    </row>
    <row r="20" spans="1:36" s="215" customFormat="1" ht="17.100000000000001" customHeight="1">
      <c r="A20" s="210">
        <v>15</v>
      </c>
      <c r="B20" s="211" t="s">
        <v>270</v>
      </c>
      <c r="C20" s="212"/>
      <c r="D20" s="213" t="s">
        <v>269</v>
      </c>
      <c r="E20" s="214">
        <v>2.4929999999999999</v>
      </c>
      <c r="F20" s="214">
        <v>2.0939999999999999</v>
      </c>
      <c r="G20" s="214">
        <v>2.823</v>
      </c>
      <c r="H20" s="214">
        <v>3.528</v>
      </c>
      <c r="I20" s="214">
        <v>2.1329999999999996</v>
      </c>
      <c r="J20" s="214">
        <v>2.9379999999999997</v>
      </c>
      <c r="K20" s="214">
        <v>3.081</v>
      </c>
      <c r="L20" s="214">
        <v>4.2849999999999993</v>
      </c>
      <c r="M20" s="214">
        <v>2.0670000000000002</v>
      </c>
      <c r="N20" s="214">
        <v>5.1680000000000001</v>
      </c>
      <c r="O20" s="214">
        <v>7.1129999999999995</v>
      </c>
      <c r="P20" s="214">
        <v>4.7480000000000002</v>
      </c>
      <c r="Q20" s="214">
        <v>4.3199999999999994</v>
      </c>
      <c r="R20" s="214">
        <v>4.7060000000000004</v>
      </c>
      <c r="S20" s="214">
        <v>4.6740000000000004</v>
      </c>
      <c r="T20" s="214">
        <v>6.0920000000000005</v>
      </c>
      <c r="U20" s="214">
        <v>4.782</v>
      </c>
      <c r="V20" s="214">
        <v>3.5100000000000002</v>
      </c>
      <c r="W20" s="214">
        <v>3.6789999999999998</v>
      </c>
      <c r="X20" s="214">
        <v>5.5029999999999992</v>
      </c>
      <c r="Y20" s="214">
        <v>3.4670000000000001</v>
      </c>
      <c r="Z20" s="214">
        <v>4.0029999999999992</v>
      </c>
      <c r="AA20" s="214">
        <v>4.718</v>
      </c>
      <c r="AB20" s="230">
        <v>3.6470000000000002</v>
      </c>
      <c r="AC20" s="230">
        <v>5.8280000000000003</v>
      </c>
      <c r="AD20" s="230">
        <v>6.1040000000000001</v>
      </c>
      <c r="AE20" s="245">
        <v>5.4470000000000001</v>
      </c>
      <c r="AF20" s="245">
        <v>4.4929999999999994</v>
      </c>
      <c r="AG20" s="252">
        <v>5.0779999999999994</v>
      </c>
      <c r="AH20" s="252">
        <v>2.0189999999999997</v>
      </c>
      <c r="AI20" s="252">
        <v>5.2560000000000002</v>
      </c>
      <c r="AJ20" s="252" t="s">
        <v>319</v>
      </c>
    </row>
    <row r="21" spans="1:36" s="215" customFormat="1" ht="17.100000000000001" customHeight="1">
      <c r="A21" s="210">
        <v>16</v>
      </c>
      <c r="B21" s="211" t="s">
        <v>268</v>
      </c>
      <c r="C21" s="212"/>
      <c r="D21" s="213" t="s">
        <v>267</v>
      </c>
      <c r="E21" s="214">
        <v>31.486000000000001</v>
      </c>
      <c r="F21" s="214">
        <v>31.509</v>
      </c>
      <c r="G21" s="214">
        <v>30.724</v>
      </c>
      <c r="H21" s="214">
        <v>31.926999999999996</v>
      </c>
      <c r="I21" s="214">
        <v>34.515000000000001</v>
      </c>
      <c r="J21" s="214">
        <v>33.761000000000003</v>
      </c>
      <c r="K21" s="214">
        <v>33.893000000000001</v>
      </c>
      <c r="L21" s="214">
        <v>33.502000000000002</v>
      </c>
      <c r="M21" s="214">
        <v>32.393000000000001</v>
      </c>
      <c r="N21" s="214">
        <v>34.58</v>
      </c>
      <c r="O21" s="214">
        <v>35.356999999999999</v>
      </c>
      <c r="P21" s="214">
        <v>36.195999999999998</v>
      </c>
      <c r="Q21" s="214">
        <v>34.94</v>
      </c>
      <c r="R21" s="214">
        <v>35.432000000000002</v>
      </c>
      <c r="S21" s="214">
        <v>35.576000000000001</v>
      </c>
      <c r="T21" s="214">
        <v>35.757999999999996</v>
      </c>
      <c r="U21" s="214">
        <v>38.003999999999998</v>
      </c>
      <c r="V21" s="214">
        <v>38.061</v>
      </c>
      <c r="W21" s="214">
        <v>34.567</v>
      </c>
      <c r="X21" s="214">
        <v>40.987000000000002</v>
      </c>
      <c r="Y21" s="214">
        <v>41.358999999999995</v>
      </c>
      <c r="Z21" s="214">
        <v>40.471000000000004</v>
      </c>
      <c r="AA21" s="214">
        <v>40.787999999999997</v>
      </c>
      <c r="AB21" s="230">
        <v>42.792999999999999</v>
      </c>
      <c r="AC21" s="230">
        <v>46.994</v>
      </c>
      <c r="AD21" s="230">
        <v>49.332000000000001</v>
      </c>
      <c r="AE21" s="245">
        <v>49.699999999999996</v>
      </c>
      <c r="AF21" s="245">
        <v>46.686999999999998</v>
      </c>
      <c r="AG21" s="252">
        <v>45.998999999999995</v>
      </c>
      <c r="AH21" s="252">
        <v>49.38600000000001</v>
      </c>
      <c r="AI21" s="252">
        <v>51.141999999999996</v>
      </c>
      <c r="AJ21" s="252" t="s">
        <v>319</v>
      </c>
    </row>
    <row r="22" spans="1:36" ht="17.100000000000001" customHeight="1">
      <c r="A22" s="121">
        <v>17</v>
      </c>
      <c r="B22" s="135" t="s">
        <v>266</v>
      </c>
      <c r="C22" s="130"/>
      <c r="D22" s="137" t="s">
        <v>265</v>
      </c>
      <c r="E22" s="133">
        <v>9.6850000000000005</v>
      </c>
      <c r="F22" s="133">
        <v>9.6980000000000004</v>
      </c>
      <c r="G22" s="133">
        <v>9.1769999999999996</v>
      </c>
      <c r="H22" s="133">
        <v>9.5620000000000012</v>
      </c>
      <c r="I22" s="133">
        <v>10.573</v>
      </c>
      <c r="J22" s="133">
        <v>10.858000000000001</v>
      </c>
      <c r="K22" s="133">
        <v>11.151</v>
      </c>
      <c r="L22" s="133">
        <v>11.161</v>
      </c>
      <c r="M22" s="133">
        <v>11.959</v>
      </c>
      <c r="N22" s="133">
        <v>12.581</v>
      </c>
      <c r="O22" s="133">
        <v>13.268000000000001</v>
      </c>
      <c r="P22" s="133">
        <v>13.428000000000001</v>
      </c>
      <c r="Q22" s="133">
        <v>15.053999999999998</v>
      </c>
      <c r="R22" s="133">
        <v>16.001999999999999</v>
      </c>
      <c r="S22" s="133">
        <v>17.986999999999998</v>
      </c>
      <c r="T22" s="133">
        <v>18.999000000000002</v>
      </c>
      <c r="U22" s="133">
        <v>19.966999999999999</v>
      </c>
      <c r="V22" s="133">
        <v>21.745000000000001</v>
      </c>
      <c r="W22" s="133">
        <v>20.909000000000002</v>
      </c>
      <c r="X22" s="133">
        <v>20.85</v>
      </c>
      <c r="Y22" s="133">
        <v>21.590999999999998</v>
      </c>
      <c r="Z22" s="133">
        <v>22.421000000000003</v>
      </c>
      <c r="AA22" s="133">
        <v>22.646000000000001</v>
      </c>
      <c r="AB22" s="229">
        <v>23.983000000000004</v>
      </c>
      <c r="AC22" s="229">
        <v>22.961000000000002</v>
      </c>
      <c r="AD22" s="235">
        <v>25.911000000000001</v>
      </c>
      <c r="AE22" s="244">
        <v>21.964999999999996</v>
      </c>
      <c r="AF22" s="244">
        <v>25.371000000000002</v>
      </c>
      <c r="AG22" s="251">
        <v>26.545000000000002</v>
      </c>
      <c r="AH22" s="257">
        <v>25.053999999999998</v>
      </c>
      <c r="AI22" s="258" t="s">
        <v>319</v>
      </c>
      <c r="AJ22" s="258" t="s">
        <v>319</v>
      </c>
    </row>
    <row r="23" spans="1:36" ht="17.100000000000001" customHeight="1">
      <c r="A23" s="121">
        <v>18</v>
      </c>
      <c r="B23" s="135" t="s">
        <v>264</v>
      </c>
      <c r="C23" s="130"/>
      <c r="D23" s="137" t="s">
        <v>263</v>
      </c>
      <c r="E23" s="133">
        <v>32.415999999999997</v>
      </c>
      <c r="F23" s="133">
        <v>34.125</v>
      </c>
      <c r="G23" s="133">
        <v>34.347000000000001</v>
      </c>
      <c r="H23" s="133">
        <v>35.728000000000002</v>
      </c>
      <c r="I23" s="133">
        <v>37.295000000000002</v>
      </c>
      <c r="J23" s="133">
        <v>36.219000000000001</v>
      </c>
      <c r="K23" s="133">
        <v>35.868000000000002</v>
      </c>
      <c r="L23" s="133">
        <v>36.486000000000004</v>
      </c>
      <c r="M23" s="133">
        <v>37.221000000000004</v>
      </c>
      <c r="N23" s="133">
        <v>37.039000000000001</v>
      </c>
      <c r="O23" s="133">
        <v>35.86</v>
      </c>
      <c r="P23" s="133">
        <v>35.58</v>
      </c>
      <c r="Q23" s="133">
        <v>34.661999999999999</v>
      </c>
      <c r="R23" s="133">
        <v>36.010999999999996</v>
      </c>
      <c r="S23" s="133">
        <v>35.686</v>
      </c>
      <c r="T23" s="133">
        <v>37.744999999999997</v>
      </c>
      <c r="U23" s="133">
        <v>39.304000000000002</v>
      </c>
      <c r="V23" s="133">
        <v>38.923999999999999</v>
      </c>
      <c r="W23" s="133">
        <v>34.286000000000001</v>
      </c>
      <c r="X23" s="133">
        <v>37.701999999999998</v>
      </c>
      <c r="Y23" s="133">
        <v>40.577999999999996</v>
      </c>
      <c r="Z23" s="133">
        <v>40.906000000000006</v>
      </c>
      <c r="AA23" s="133">
        <v>42.292000000000002</v>
      </c>
      <c r="AB23" s="229">
        <v>44.116</v>
      </c>
      <c r="AC23" s="229">
        <v>45.599000000000004</v>
      </c>
      <c r="AD23" s="235">
        <v>48.753</v>
      </c>
      <c r="AE23" s="244">
        <v>47.368000000000002</v>
      </c>
      <c r="AF23" s="244">
        <v>48.682000000000002</v>
      </c>
      <c r="AG23" s="251">
        <v>49.274999999999999</v>
      </c>
      <c r="AH23" s="257">
        <v>48.917000000000002</v>
      </c>
      <c r="AI23" s="258" t="s">
        <v>319</v>
      </c>
      <c r="AJ23" s="258" t="s">
        <v>319</v>
      </c>
    </row>
    <row r="24" spans="1:36" s="215" customFormat="1" ht="12" customHeight="1">
      <c r="A24" s="210">
        <v>19</v>
      </c>
      <c r="B24" s="211" t="s">
        <v>262</v>
      </c>
      <c r="C24" s="212"/>
      <c r="D24" s="213" t="s">
        <v>261</v>
      </c>
      <c r="E24" s="214">
        <v>17.686</v>
      </c>
      <c r="F24" s="214">
        <v>18.417999999999999</v>
      </c>
      <c r="G24" s="214">
        <v>17.932000000000002</v>
      </c>
      <c r="H24" s="214">
        <v>17.86</v>
      </c>
      <c r="I24" s="214">
        <v>18.957000000000001</v>
      </c>
      <c r="J24" s="214">
        <v>19.058</v>
      </c>
      <c r="K24" s="214">
        <v>19.449000000000002</v>
      </c>
      <c r="L24" s="214">
        <v>19.992000000000001</v>
      </c>
      <c r="M24" s="214">
        <v>20.286000000000001</v>
      </c>
      <c r="N24" s="214">
        <v>20.344000000000001</v>
      </c>
      <c r="O24" s="214">
        <v>20.478999999999999</v>
      </c>
      <c r="P24" s="214">
        <v>21.050999999999998</v>
      </c>
      <c r="Q24" s="214">
        <v>20.856000000000002</v>
      </c>
      <c r="R24" s="214">
        <v>21.895</v>
      </c>
      <c r="S24" s="214">
        <v>21.998000000000001</v>
      </c>
      <c r="T24" s="214">
        <v>23.013999999999999</v>
      </c>
      <c r="U24" s="214">
        <v>23.646000000000001</v>
      </c>
      <c r="V24" s="214">
        <v>23.880000000000003</v>
      </c>
      <c r="W24" s="214">
        <v>21.03</v>
      </c>
      <c r="X24" s="214">
        <v>23.449000000000002</v>
      </c>
      <c r="Y24" s="214">
        <v>25.259999999999998</v>
      </c>
      <c r="Z24" s="214">
        <v>25.374000000000002</v>
      </c>
      <c r="AA24" s="214">
        <v>26.315999999999999</v>
      </c>
      <c r="AB24" s="230">
        <v>27.076000000000001</v>
      </c>
      <c r="AC24" s="230">
        <v>28.771000000000001</v>
      </c>
      <c r="AD24" s="230">
        <v>30.600999999999999</v>
      </c>
      <c r="AE24" s="245">
        <v>29.734999999999999</v>
      </c>
      <c r="AF24" s="245">
        <v>30.224</v>
      </c>
      <c r="AG24" s="252">
        <v>30.457000000000001</v>
      </c>
      <c r="AH24" s="252">
        <v>29.734999999999999</v>
      </c>
      <c r="AI24" s="252">
        <v>32.094999999999999</v>
      </c>
      <c r="AJ24" s="252" t="s">
        <v>319</v>
      </c>
    </row>
    <row r="25" spans="1:36" s="215" customFormat="1" ht="12" customHeight="1">
      <c r="A25" s="210">
        <v>20</v>
      </c>
      <c r="B25" s="211" t="s">
        <v>260</v>
      </c>
      <c r="C25" s="212"/>
      <c r="D25" s="213" t="s">
        <v>259</v>
      </c>
      <c r="E25" s="214">
        <v>14.73</v>
      </c>
      <c r="F25" s="214">
        <v>15.707000000000001</v>
      </c>
      <c r="G25" s="214">
        <v>16.414999999999999</v>
      </c>
      <c r="H25" s="214">
        <v>17.868000000000002</v>
      </c>
      <c r="I25" s="214">
        <v>18.338000000000001</v>
      </c>
      <c r="J25" s="214">
        <v>17.161000000000001</v>
      </c>
      <c r="K25" s="214">
        <v>16.419</v>
      </c>
      <c r="L25" s="214">
        <v>16.494</v>
      </c>
      <c r="M25" s="214">
        <v>16.934999999999999</v>
      </c>
      <c r="N25" s="214">
        <v>16.695</v>
      </c>
      <c r="O25" s="214">
        <v>15.381</v>
      </c>
      <c r="P25" s="214">
        <v>14.529</v>
      </c>
      <c r="Q25" s="214">
        <v>13.805999999999999</v>
      </c>
      <c r="R25" s="214">
        <v>14.116</v>
      </c>
      <c r="S25" s="214">
        <v>13.688000000000001</v>
      </c>
      <c r="T25" s="214">
        <v>14.731</v>
      </c>
      <c r="U25" s="214">
        <v>15.657999999999999</v>
      </c>
      <c r="V25" s="214">
        <v>15.043999999999999</v>
      </c>
      <c r="W25" s="214">
        <v>13.256</v>
      </c>
      <c r="X25" s="214">
        <v>14.253</v>
      </c>
      <c r="Y25" s="214">
        <v>15.318</v>
      </c>
      <c r="Z25" s="214">
        <v>15.532000000000002</v>
      </c>
      <c r="AA25" s="214">
        <v>15.976000000000003</v>
      </c>
      <c r="AB25" s="230">
        <v>17.04</v>
      </c>
      <c r="AC25" s="230">
        <v>16.827999999999999</v>
      </c>
      <c r="AD25" s="230">
        <v>18.152000000000001</v>
      </c>
      <c r="AE25" s="245">
        <v>17.633000000000003</v>
      </c>
      <c r="AF25" s="245">
        <v>18.457999999999998</v>
      </c>
      <c r="AG25" s="252">
        <v>18.817999999999998</v>
      </c>
      <c r="AH25" s="252">
        <v>19.182000000000002</v>
      </c>
      <c r="AI25" s="252">
        <v>19.319000000000003</v>
      </c>
      <c r="AJ25" s="252" t="s">
        <v>319</v>
      </c>
    </row>
    <row r="26" spans="1:36" ht="17.100000000000001" customHeight="1">
      <c r="A26" s="121">
        <v>21</v>
      </c>
      <c r="B26" s="135" t="s">
        <v>258</v>
      </c>
      <c r="C26" s="130"/>
      <c r="D26" s="137" t="s">
        <v>257</v>
      </c>
      <c r="E26" s="133">
        <v>50.557000000000002</v>
      </c>
      <c r="F26" s="133">
        <v>49.203000000000003</v>
      </c>
      <c r="G26" s="133">
        <v>46.51</v>
      </c>
      <c r="H26" s="133">
        <v>46.978000000000002</v>
      </c>
      <c r="I26" s="133">
        <v>49.597000000000001</v>
      </c>
      <c r="J26" s="133">
        <v>48.057000000000002</v>
      </c>
      <c r="K26" s="133">
        <v>49.041999999999994</v>
      </c>
      <c r="L26" s="133">
        <v>52.426000000000002</v>
      </c>
      <c r="M26" s="133">
        <v>52.414999999999992</v>
      </c>
      <c r="N26" s="133">
        <v>56.006</v>
      </c>
      <c r="O26" s="133">
        <v>56.823</v>
      </c>
      <c r="P26" s="133">
        <v>54.654000000000011</v>
      </c>
      <c r="Q26" s="133">
        <v>55.311999999999998</v>
      </c>
      <c r="R26" s="133">
        <v>57.744</v>
      </c>
      <c r="S26" s="133">
        <v>61.162999999999997</v>
      </c>
      <c r="T26" s="133">
        <v>67.430000000000007</v>
      </c>
      <c r="U26" s="133">
        <v>72.765999999999991</v>
      </c>
      <c r="V26" s="133">
        <v>73.156000000000006</v>
      </c>
      <c r="W26" s="133">
        <v>55.298000000000002</v>
      </c>
      <c r="X26" s="133">
        <v>62.512999999999998</v>
      </c>
      <c r="Y26" s="133">
        <v>70.557000000000002</v>
      </c>
      <c r="Z26" s="133">
        <v>71.783000000000001</v>
      </c>
      <c r="AA26" s="133">
        <v>72.5</v>
      </c>
      <c r="AB26" s="229">
        <v>74.25800000000001</v>
      </c>
      <c r="AC26" s="229">
        <v>75.647000000000006</v>
      </c>
      <c r="AD26" s="235">
        <v>79.14500000000001</v>
      </c>
      <c r="AE26" s="244">
        <v>77.046999999999997</v>
      </c>
      <c r="AF26" s="244">
        <v>80.640999999999991</v>
      </c>
      <c r="AG26" s="251">
        <v>78.034999999999997</v>
      </c>
      <c r="AH26" s="257">
        <v>71.393000000000001</v>
      </c>
      <c r="AI26" s="258" t="s">
        <v>319</v>
      </c>
      <c r="AJ26" s="258" t="s">
        <v>319</v>
      </c>
    </row>
    <row r="27" spans="1:36" s="215" customFormat="1" ht="12" customHeight="1">
      <c r="A27" s="210">
        <v>22</v>
      </c>
      <c r="B27" s="211">
        <v>24</v>
      </c>
      <c r="C27" s="212"/>
      <c r="D27" s="213" t="s">
        <v>256</v>
      </c>
      <c r="E27" s="214">
        <v>18.212</v>
      </c>
      <c r="F27" s="214">
        <v>17.402000000000001</v>
      </c>
      <c r="G27" s="214">
        <v>15.147</v>
      </c>
      <c r="H27" s="214">
        <v>14.926000000000002</v>
      </c>
      <c r="I27" s="214">
        <v>16.817</v>
      </c>
      <c r="J27" s="214">
        <v>15.437999999999999</v>
      </c>
      <c r="K27" s="214">
        <v>15.641</v>
      </c>
      <c r="L27" s="214">
        <v>17.496000000000002</v>
      </c>
      <c r="M27" s="214">
        <v>15.782</v>
      </c>
      <c r="N27" s="214">
        <v>17.14</v>
      </c>
      <c r="O27" s="214">
        <v>17.456000000000003</v>
      </c>
      <c r="P27" s="214">
        <v>17.534000000000002</v>
      </c>
      <c r="Q27" s="214">
        <v>17.279999999999998</v>
      </c>
      <c r="R27" s="214">
        <v>19.04</v>
      </c>
      <c r="S27" s="214">
        <v>20.673000000000002</v>
      </c>
      <c r="T27" s="214">
        <v>22.3</v>
      </c>
      <c r="U27" s="214">
        <v>26.036999999999999</v>
      </c>
      <c r="V27" s="214">
        <v>25.545999999999999</v>
      </c>
      <c r="W27" s="214">
        <v>17.873000000000001</v>
      </c>
      <c r="X27" s="214">
        <v>17.759</v>
      </c>
      <c r="Y27" s="214">
        <v>20.707999999999998</v>
      </c>
      <c r="Z27" s="214">
        <v>21.471000000000004</v>
      </c>
      <c r="AA27" s="214">
        <v>20.768000000000001</v>
      </c>
      <c r="AB27" s="230">
        <v>21.059000000000001</v>
      </c>
      <c r="AC27" s="230">
        <v>21.504000000000001</v>
      </c>
      <c r="AD27" s="230">
        <v>22.131</v>
      </c>
      <c r="AE27" s="245">
        <v>20.824000000000002</v>
      </c>
      <c r="AF27" s="245">
        <v>22.681999999999999</v>
      </c>
      <c r="AG27" s="252">
        <v>20.545999999999999</v>
      </c>
      <c r="AH27" s="252">
        <v>17.989999999999998</v>
      </c>
      <c r="AI27" s="252">
        <v>19.907</v>
      </c>
      <c r="AJ27" s="252" t="s">
        <v>319</v>
      </c>
    </row>
    <row r="28" spans="1:36" ht="12" customHeight="1">
      <c r="A28" s="121">
        <v>23</v>
      </c>
      <c r="B28" s="135">
        <v>25</v>
      </c>
      <c r="C28" s="130"/>
      <c r="D28" s="137" t="s">
        <v>255</v>
      </c>
      <c r="E28" s="133">
        <v>32.344999999999999</v>
      </c>
      <c r="F28" s="133">
        <v>31.800999999999998</v>
      </c>
      <c r="G28" s="133">
        <v>31.363</v>
      </c>
      <c r="H28" s="133">
        <v>32.052</v>
      </c>
      <c r="I28" s="133">
        <v>32.78</v>
      </c>
      <c r="J28" s="133">
        <v>32.619000000000007</v>
      </c>
      <c r="K28" s="133">
        <v>33.400999999999996</v>
      </c>
      <c r="L28" s="133">
        <v>34.93</v>
      </c>
      <c r="M28" s="133">
        <v>36.632999999999996</v>
      </c>
      <c r="N28" s="133">
        <v>38.866</v>
      </c>
      <c r="O28" s="133">
        <v>39.366999999999997</v>
      </c>
      <c r="P28" s="133">
        <v>37.120000000000005</v>
      </c>
      <c r="Q28" s="133">
        <v>38.032000000000004</v>
      </c>
      <c r="R28" s="133">
        <v>38.704000000000001</v>
      </c>
      <c r="S28" s="133">
        <v>40.489999999999995</v>
      </c>
      <c r="T28" s="133">
        <v>45.13</v>
      </c>
      <c r="U28" s="133">
        <v>46.728999999999999</v>
      </c>
      <c r="V28" s="133">
        <v>47.61</v>
      </c>
      <c r="W28" s="133">
        <v>37.424999999999997</v>
      </c>
      <c r="X28" s="133">
        <v>44.753999999999998</v>
      </c>
      <c r="Y28" s="133">
        <v>49.849000000000004</v>
      </c>
      <c r="Z28" s="133">
        <v>50.311999999999998</v>
      </c>
      <c r="AA28" s="133">
        <v>51.731999999999999</v>
      </c>
      <c r="AB28" s="229">
        <v>53.199000000000005</v>
      </c>
      <c r="AC28" s="229">
        <v>54.143000000000001</v>
      </c>
      <c r="AD28" s="235">
        <v>57.014000000000003</v>
      </c>
      <c r="AE28" s="244">
        <v>56.222999999999999</v>
      </c>
      <c r="AF28" s="244">
        <v>57.958999999999996</v>
      </c>
      <c r="AG28" s="251">
        <v>57.488999999999997</v>
      </c>
      <c r="AH28" s="257">
        <v>53.402999999999999</v>
      </c>
      <c r="AI28" s="258" t="s">
        <v>319</v>
      </c>
      <c r="AJ28" s="258" t="s">
        <v>319</v>
      </c>
    </row>
    <row r="29" spans="1:36" ht="17.100000000000001" customHeight="1">
      <c r="A29" s="121">
        <v>24</v>
      </c>
      <c r="B29" s="135" t="s">
        <v>254</v>
      </c>
      <c r="C29" s="130"/>
      <c r="D29" s="137" t="s">
        <v>253</v>
      </c>
      <c r="E29" s="133">
        <v>27.997</v>
      </c>
      <c r="F29" s="133">
        <v>26.616999999999997</v>
      </c>
      <c r="G29" s="133">
        <v>23.738</v>
      </c>
      <c r="H29" s="133">
        <v>23.587</v>
      </c>
      <c r="I29" s="133">
        <v>22.666000000000004</v>
      </c>
      <c r="J29" s="133">
        <v>22.138000000000002</v>
      </c>
      <c r="K29" s="133">
        <v>23.923999999999999</v>
      </c>
      <c r="L29" s="133">
        <v>24.47</v>
      </c>
      <c r="M29" s="133">
        <v>25.745000000000001</v>
      </c>
      <c r="N29" s="133">
        <v>30.709999999999997</v>
      </c>
      <c r="O29" s="133">
        <v>27.138000000000002</v>
      </c>
      <c r="P29" s="133">
        <v>27.068999999999999</v>
      </c>
      <c r="Q29" s="133">
        <v>28.465000000000003</v>
      </c>
      <c r="R29" s="133">
        <v>30.986000000000004</v>
      </c>
      <c r="S29" s="133">
        <v>31.008000000000003</v>
      </c>
      <c r="T29" s="133">
        <v>32.225999999999999</v>
      </c>
      <c r="U29" s="133">
        <v>37.052</v>
      </c>
      <c r="V29" s="133">
        <v>33.225000000000001</v>
      </c>
      <c r="W29" s="133">
        <v>25.544999999999998</v>
      </c>
      <c r="X29" s="133">
        <v>30.507999999999999</v>
      </c>
      <c r="Y29" s="133">
        <v>32.817999999999998</v>
      </c>
      <c r="Z29" s="133">
        <v>32.124000000000002</v>
      </c>
      <c r="AA29" s="133">
        <v>32.97</v>
      </c>
      <c r="AB29" s="229">
        <v>34.635999999999996</v>
      </c>
      <c r="AC29" s="229">
        <v>38.811999999999998</v>
      </c>
      <c r="AD29" s="235">
        <v>41.478000000000002</v>
      </c>
      <c r="AE29" s="244">
        <v>40.408999999999999</v>
      </c>
      <c r="AF29" s="244">
        <v>43.295999999999999</v>
      </c>
      <c r="AG29" s="251">
        <v>44.219000000000001</v>
      </c>
      <c r="AH29" s="257">
        <v>42.344000000000001</v>
      </c>
      <c r="AI29" s="258" t="s">
        <v>319</v>
      </c>
      <c r="AJ29" s="258" t="s">
        <v>319</v>
      </c>
    </row>
    <row r="30" spans="1:36" ht="17.100000000000001" customHeight="1">
      <c r="A30" s="121">
        <v>25</v>
      </c>
      <c r="B30" s="135" t="s">
        <v>252</v>
      </c>
      <c r="C30" s="130"/>
      <c r="D30" s="137" t="s">
        <v>251</v>
      </c>
      <c r="E30" s="133">
        <v>34.380000000000003</v>
      </c>
      <c r="F30" s="133">
        <v>35.316000000000003</v>
      </c>
      <c r="G30" s="133">
        <v>32.978999999999999</v>
      </c>
      <c r="H30" s="133">
        <v>33.230000000000004</v>
      </c>
      <c r="I30" s="133">
        <v>31.253999999999998</v>
      </c>
      <c r="J30" s="133">
        <v>31.106999999999999</v>
      </c>
      <c r="K30" s="133">
        <v>31.462999999999997</v>
      </c>
      <c r="L30" s="133">
        <v>31.134</v>
      </c>
      <c r="M30" s="133">
        <v>32.292999999999999</v>
      </c>
      <c r="N30" s="133">
        <v>35.069000000000003</v>
      </c>
      <c r="O30" s="133">
        <v>32.025000000000006</v>
      </c>
      <c r="P30" s="133">
        <v>32.125999999999998</v>
      </c>
      <c r="Q30" s="133">
        <v>32.006999999999998</v>
      </c>
      <c r="R30" s="133">
        <v>34.023000000000003</v>
      </c>
      <c r="S30" s="133">
        <v>33.015000000000001</v>
      </c>
      <c r="T30" s="133">
        <v>36.846000000000004</v>
      </c>
      <c r="U30" s="133">
        <v>35.689</v>
      </c>
      <c r="V30" s="133">
        <v>37.538000000000004</v>
      </c>
      <c r="W30" s="133">
        <v>34.006999999999998</v>
      </c>
      <c r="X30" s="133">
        <v>39.75</v>
      </c>
      <c r="Y30" s="133">
        <v>41.972000000000001</v>
      </c>
      <c r="Z30" s="133">
        <v>41.414000000000001</v>
      </c>
      <c r="AA30" s="133">
        <v>41.879999999999995</v>
      </c>
      <c r="AB30" s="229">
        <v>43.972000000000001</v>
      </c>
      <c r="AC30" s="229">
        <v>42.164999999999999</v>
      </c>
      <c r="AD30" s="235">
        <v>44.058999999999997</v>
      </c>
      <c r="AE30" s="244">
        <v>44.685000000000002</v>
      </c>
      <c r="AF30" s="244">
        <v>45.536000000000001</v>
      </c>
      <c r="AG30" s="251">
        <v>43.749000000000002</v>
      </c>
      <c r="AH30" s="257">
        <v>43.055</v>
      </c>
      <c r="AI30" s="258" t="s">
        <v>319</v>
      </c>
      <c r="AJ30" s="258" t="s">
        <v>319</v>
      </c>
    </row>
    <row r="31" spans="1:36" ht="17.100000000000001" customHeight="1">
      <c r="A31" s="121">
        <v>26</v>
      </c>
      <c r="B31" s="135" t="s">
        <v>250</v>
      </c>
      <c r="C31" s="130"/>
      <c r="D31" s="137" t="s">
        <v>249</v>
      </c>
      <c r="E31" s="133">
        <v>53.374999999999993</v>
      </c>
      <c r="F31" s="133">
        <v>53.002000000000002</v>
      </c>
      <c r="G31" s="133">
        <v>48.572000000000003</v>
      </c>
      <c r="H31" s="133">
        <v>49.042000000000002</v>
      </c>
      <c r="I31" s="133">
        <v>52.738</v>
      </c>
      <c r="J31" s="133">
        <v>53.319000000000003</v>
      </c>
      <c r="K31" s="133">
        <v>54.774999999999999</v>
      </c>
      <c r="L31" s="133">
        <v>58.387</v>
      </c>
      <c r="M31" s="133">
        <v>57.381</v>
      </c>
      <c r="N31" s="133">
        <v>61.399000000000001</v>
      </c>
      <c r="O31" s="133">
        <v>63.712000000000003</v>
      </c>
      <c r="P31" s="133">
        <v>62.754999999999995</v>
      </c>
      <c r="Q31" s="133">
        <v>63.351999999999997</v>
      </c>
      <c r="R31" s="133">
        <v>67.124999999999986</v>
      </c>
      <c r="S31" s="133">
        <v>68.845000000000013</v>
      </c>
      <c r="T31" s="133">
        <v>74.347000000000008</v>
      </c>
      <c r="U31" s="133">
        <v>82.118000000000009</v>
      </c>
      <c r="V31" s="133">
        <v>85.210000000000008</v>
      </c>
      <c r="W31" s="133">
        <v>66.11399999999999</v>
      </c>
      <c r="X31" s="133">
        <v>77.102000000000004</v>
      </c>
      <c r="Y31" s="133">
        <v>86.616</v>
      </c>
      <c r="Z31" s="133">
        <v>88.562000000000012</v>
      </c>
      <c r="AA31" s="133">
        <v>89.712000000000018</v>
      </c>
      <c r="AB31" s="229">
        <v>93.715000000000003</v>
      </c>
      <c r="AC31" s="229">
        <v>95.894000000000005</v>
      </c>
      <c r="AD31" s="235">
        <v>98.905000000000001</v>
      </c>
      <c r="AE31" s="244">
        <v>102.553</v>
      </c>
      <c r="AF31" s="244">
        <v>106.00800000000001</v>
      </c>
      <c r="AG31" s="251">
        <v>104.72399999999999</v>
      </c>
      <c r="AH31" s="257">
        <v>93.992999999999995</v>
      </c>
      <c r="AI31" s="258" t="s">
        <v>319</v>
      </c>
      <c r="AJ31" s="258" t="s">
        <v>319</v>
      </c>
    </row>
    <row r="32" spans="1:36" ht="17.100000000000001" customHeight="1">
      <c r="A32" s="121">
        <v>27</v>
      </c>
      <c r="B32" s="135" t="s">
        <v>248</v>
      </c>
      <c r="C32" s="130"/>
      <c r="D32" s="137" t="s">
        <v>247</v>
      </c>
      <c r="E32" s="133">
        <v>54.678000000000004</v>
      </c>
      <c r="F32" s="133">
        <v>57.700999999999993</v>
      </c>
      <c r="G32" s="133">
        <v>48.134999999999998</v>
      </c>
      <c r="H32" s="133">
        <v>51.294000000000004</v>
      </c>
      <c r="I32" s="133">
        <v>53.695</v>
      </c>
      <c r="J32" s="133">
        <v>54.201000000000008</v>
      </c>
      <c r="K32" s="133">
        <v>59.435000000000002</v>
      </c>
      <c r="L32" s="133">
        <v>64.174000000000007</v>
      </c>
      <c r="M32" s="133">
        <v>65.609000000000009</v>
      </c>
      <c r="N32" s="133">
        <v>64.706000000000003</v>
      </c>
      <c r="O32" s="133">
        <v>74.932000000000002</v>
      </c>
      <c r="P32" s="133">
        <v>75.968000000000004</v>
      </c>
      <c r="Q32" s="133">
        <v>79.885999999999996</v>
      </c>
      <c r="R32" s="133">
        <v>79.018999999999991</v>
      </c>
      <c r="S32" s="133">
        <v>79.936000000000007</v>
      </c>
      <c r="T32" s="133">
        <v>88.655000000000001</v>
      </c>
      <c r="U32" s="133">
        <v>95.391999999999996</v>
      </c>
      <c r="V32" s="133">
        <v>85.778000000000006</v>
      </c>
      <c r="W32" s="133">
        <v>68.563000000000002</v>
      </c>
      <c r="X32" s="133">
        <v>96.644999999999996</v>
      </c>
      <c r="Y32" s="133">
        <v>109.345</v>
      </c>
      <c r="Z32" s="133">
        <v>112.36800000000001</v>
      </c>
      <c r="AA32" s="133">
        <v>114.86799999999999</v>
      </c>
      <c r="AB32" s="229">
        <v>129.49199999999999</v>
      </c>
      <c r="AC32" s="229">
        <v>139.37200000000001</v>
      </c>
      <c r="AD32" s="235">
        <v>150.61700000000002</v>
      </c>
      <c r="AE32" s="244">
        <v>155.744</v>
      </c>
      <c r="AF32" s="244">
        <v>153.01500000000001</v>
      </c>
      <c r="AG32" s="251">
        <v>152.9</v>
      </c>
      <c r="AH32" s="257">
        <v>131.93799999999999</v>
      </c>
      <c r="AI32" s="258" t="s">
        <v>319</v>
      </c>
      <c r="AJ32" s="258" t="s">
        <v>319</v>
      </c>
    </row>
    <row r="33" spans="1:36" ht="12" customHeight="1">
      <c r="A33" s="121">
        <v>28</v>
      </c>
      <c r="B33" s="135" t="s">
        <v>246</v>
      </c>
      <c r="C33" s="130"/>
      <c r="D33" s="137" t="s">
        <v>245</v>
      </c>
      <c r="E33" s="133">
        <v>46.944000000000003</v>
      </c>
      <c r="F33" s="133">
        <v>49.260999999999996</v>
      </c>
      <c r="G33" s="133">
        <v>41.503999999999998</v>
      </c>
      <c r="H33" s="133">
        <v>45.084000000000003</v>
      </c>
      <c r="I33" s="133">
        <v>48.142000000000003</v>
      </c>
      <c r="J33" s="133">
        <v>47.730000000000004</v>
      </c>
      <c r="K33" s="133">
        <v>52.176000000000002</v>
      </c>
      <c r="L33" s="133">
        <v>56.575000000000003</v>
      </c>
      <c r="M33" s="133">
        <v>57.117000000000004</v>
      </c>
      <c r="N33" s="133">
        <v>56.680000000000007</v>
      </c>
      <c r="O33" s="133">
        <v>65.963999999999999</v>
      </c>
      <c r="P33" s="133">
        <v>67.234000000000009</v>
      </c>
      <c r="Q33" s="133">
        <v>71.584000000000003</v>
      </c>
      <c r="R33" s="133">
        <v>70.903999999999996</v>
      </c>
      <c r="S33" s="133">
        <v>70.056000000000012</v>
      </c>
      <c r="T33" s="133">
        <v>78.655000000000001</v>
      </c>
      <c r="U33" s="133">
        <v>84.704999999999998</v>
      </c>
      <c r="V33" s="133">
        <v>74.777000000000001</v>
      </c>
      <c r="W33" s="133">
        <v>58.332000000000008</v>
      </c>
      <c r="X33" s="133">
        <v>84.515000000000001</v>
      </c>
      <c r="Y33" s="133">
        <v>96.917999999999992</v>
      </c>
      <c r="Z33" s="133">
        <v>99.448000000000008</v>
      </c>
      <c r="AA33" s="133">
        <v>101.887</v>
      </c>
      <c r="AB33" s="229">
        <v>115.322</v>
      </c>
      <c r="AC33" s="229">
        <v>123.96000000000001</v>
      </c>
      <c r="AD33" s="235">
        <v>134.87</v>
      </c>
      <c r="AE33" s="244">
        <v>138.24799999999999</v>
      </c>
      <c r="AF33" s="244">
        <v>138.07400000000001</v>
      </c>
      <c r="AG33" s="251">
        <v>136.21899999999999</v>
      </c>
      <c r="AH33" s="257">
        <v>118.601</v>
      </c>
      <c r="AI33" s="258" t="s">
        <v>319</v>
      </c>
      <c r="AJ33" s="258" t="s">
        <v>319</v>
      </c>
    </row>
    <row r="34" spans="1:36" ht="12" customHeight="1">
      <c r="A34" s="121">
        <v>29</v>
      </c>
      <c r="B34" s="135" t="s">
        <v>244</v>
      </c>
      <c r="C34" s="130"/>
      <c r="D34" s="137" t="s">
        <v>243</v>
      </c>
      <c r="E34" s="133">
        <v>7.734</v>
      </c>
      <c r="F34" s="133">
        <v>8.4400000000000013</v>
      </c>
      <c r="G34" s="133">
        <v>6.6310000000000002</v>
      </c>
      <c r="H34" s="133">
        <v>6.2099999999999991</v>
      </c>
      <c r="I34" s="133">
        <v>5.552999999999999</v>
      </c>
      <c r="J34" s="133">
        <v>6.4710000000000001</v>
      </c>
      <c r="K34" s="133">
        <v>7.2589999999999995</v>
      </c>
      <c r="L34" s="133">
        <v>7.5989999999999993</v>
      </c>
      <c r="M34" s="133">
        <v>8.4920000000000009</v>
      </c>
      <c r="N34" s="133">
        <v>8.0259999999999998</v>
      </c>
      <c r="O34" s="133">
        <v>8.968</v>
      </c>
      <c r="P34" s="133">
        <v>8.734</v>
      </c>
      <c r="Q34" s="133">
        <v>8.3019999999999996</v>
      </c>
      <c r="R34" s="133">
        <v>8.1150000000000002</v>
      </c>
      <c r="S34" s="133">
        <v>9.879999999999999</v>
      </c>
      <c r="T34" s="133">
        <v>10</v>
      </c>
      <c r="U34" s="133">
        <v>10.687000000000001</v>
      </c>
      <c r="V34" s="133">
        <v>11.000999999999999</v>
      </c>
      <c r="W34" s="133">
        <v>10.231</v>
      </c>
      <c r="X34" s="133">
        <v>12.13</v>
      </c>
      <c r="Y34" s="133">
        <v>12.427</v>
      </c>
      <c r="Z34" s="133">
        <v>12.92</v>
      </c>
      <c r="AA34" s="133">
        <v>12.981</v>
      </c>
      <c r="AB34" s="229">
        <v>14.17</v>
      </c>
      <c r="AC34" s="229">
        <v>15.412000000000001</v>
      </c>
      <c r="AD34" s="235">
        <v>15.747</v>
      </c>
      <c r="AE34" s="244">
        <v>17.496000000000002</v>
      </c>
      <c r="AF34" s="244">
        <v>14.940999999999999</v>
      </c>
      <c r="AG34" s="251">
        <v>16.681000000000001</v>
      </c>
      <c r="AH34" s="257">
        <v>13.337</v>
      </c>
      <c r="AI34" s="258" t="s">
        <v>319</v>
      </c>
      <c r="AJ34" s="258" t="s">
        <v>319</v>
      </c>
    </row>
    <row r="35" spans="1:36" ht="17.100000000000001" customHeight="1">
      <c r="A35" s="121">
        <v>30</v>
      </c>
      <c r="B35" s="135" t="s">
        <v>242</v>
      </c>
      <c r="C35" s="130"/>
      <c r="D35" s="137" t="s">
        <v>241</v>
      </c>
      <c r="E35" s="133">
        <v>25.112000000000002</v>
      </c>
      <c r="F35" s="133">
        <v>26.667000000000002</v>
      </c>
      <c r="G35" s="133">
        <v>25.243000000000002</v>
      </c>
      <c r="H35" s="133">
        <v>24.521999999999998</v>
      </c>
      <c r="I35" s="133">
        <v>24.244</v>
      </c>
      <c r="J35" s="133">
        <v>24.567</v>
      </c>
      <c r="K35" s="133">
        <v>25.33</v>
      </c>
      <c r="L35" s="133">
        <v>25.703000000000003</v>
      </c>
      <c r="M35" s="133">
        <v>26.338000000000001</v>
      </c>
      <c r="N35" s="133">
        <v>27.22</v>
      </c>
      <c r="O35" s="133">
        <v>27.379000000000001</v>
      </c>
      <c r="P35" s="133">
        <v>26.461000000000002</v>
      </c>
      <c r="Q35" s="133">
        <v>27.198999999999998</v>
      </c>
      <c r="R35" s="133">
        <v>27.594999999999999</v>
      </c>
      <c r="S35" s="133">
        <v>29.219000000000001</v>
      </c>
      <c r="T35" s="133">
        <v>31.251999999999999</v>
      </c>
      <c r="U35" s="133">
        <v>32.963999999999999</v>
      </c>
      <c r="V35" s="133">
        <v>32.467999999999996</v>
      </c>
      <c r="W35" s="133">
        <v>31.186</v>
      </c>
      <c r="X35" s="133">
        <v>34.339999999999996</v>
      </c>
      <c r="Y35" s="133">
        <v>37.356999999999999</v>
      </c>
      <c r="Z35" s="133">
        <v>37.917000000000002</v>
      </c>
      <c r="AA35" s="133">
        <v>37.387</v>
      </c>
      <c r="AB35" s="229">
        <v>38.803000000000004</v>
      </c>
      <c r="AC35" s="229">
        <v>40.428000000000004</v>
      </c>
      <c r="AD35" s="235">
        <v>40.893999999999998</v>
      </c>
      <c r="AE35" s="244">
        <v>41.653000000000006</v>
      </c>
      <c r="AF35" s="244">
        <v>40.372</v>
      </c>
      <c r="AG35" s="251">
        <v>43.561999999999998</v>
      </c>
      <c r="AH35" s="257">
        <v>43.741</v>
      </c>
      <c r="AI35" s="258" t="s">
        <v>319</v>
      </c>
      <c r="AJ35" s="258" t="s">
        <v>319</v>
      </c>
    </row>
    <row r="36" spans="1:36" ht="12" customHeight="1">
      <c r="A36" s="121">
        <v>31</v>
      </c>
      <c r="B36" s="135" t="s">
        <v>65</v>
      </c>
      <c r="C36" s="130"/>
      <c r="D36" s="137" t="s">
        <v>240</v>
      </c>
      <c r="E36" s="133">
        <v>15.335000000000001</v>
      </c>
      <c r="F36" s="133">
        <v>16.708000000000002</v>
      </c>
      <c r="G36" s="133">
        <v>16.134</v>
      </c>
      <c r="H36" s="133">
        <v>15.44</v>
      </c>
      <c r="I36" s="133">
        <v>15.486000000000001</v>
      </c>
      <c r="J36" s="133">
        <v>15.920999999999999</v>
      </c>
      <c r="K36" s="133">
        <v>16.222999999999999</v>
      </c>
      <c r="L36" s="133">
        <v>16.396000000000001</v>
      </c>
      <c r="M36" s="133">
        <v>16.601000000000003</v>
      </c>
      <c r="N36" s="133">
        <v>17.38</v>
      </c>
      <c r="O36" s="133">
        <v>17.8</v>
      </c>
      <c r="P36" s="133">
        <v>16.760000000000002</v>
      </c>
      <c r="Q36" s="133">
        <v>17.247</v>
      </c>
      <c r="R36" s="133">
        <v>17.22</v>
      </c>
      <c r="S36" s="133">
        <v>17.814</v>
      </c>
      <c r="T36" s="133">
        <v>19.591999999999999</v>
      </c>
      <c r="U36" s="133">
        <v>19.821000000000002</v>
      </c>
      <c r="V36" s="133">
        <v>19.652999999999999</v>
      </c>
      <c r="W36" s="133">
        <v>18.047000000000001</v>
      </c>
      <c r="X36" s="133">
        <v>20.826999999999998</v>
      </c>
      <c r="Y36" s="133">
        <v>23.109000000000002</v>
      </c>
      <c r="Z36" s="133">
        <v>23.019000000000002</v>
      </c>
      <c r="AA36" s="133">
        <v>22.36</v>
      </c>
      <c r="AB36" s="229">
        <v>23.292000000000002</v>
      </c>
      <c r="AC36" s="229">
        <v>24.288000000000004</v>
      </c>
      <c r="AD36" s="235">
        <v>24.494999999999997</v>
      </c>
      <c r="AE36" s="244">
        <v>26.330000000000005</v>
      </c>
      <c r="AF36" s="244">
        <v>25.331</v>
      </c>
      <c r="AG36" s="251">
        <v>26.655999999999999</v>
      </c>
      <c r="AH36" s="257">
        <v>26.936</v>
      </c>
      <c r="AI36" s="258" t="s">
        <v>319</v>
      </c>
      <c r="AJ36" s="258" t="s">
        <v>319</v>
      </c>
    </row>
    <row r="37" spans="1:36" ht="12" customHeight="1">
      <c r="A37" s="121">
        <v>32</v>
      </c>
      <c r="B37" s="135">
        <v>33</v>
      </c>
      <c r="C37" s="130"/>
      <c r="D37" s="137" t="s">
        <v>239</v>
      </c>
      <c r="E37" s="133">
        <v>9.777000000000001</v>
      </c>
      <c r="F37" s="133">
        <v>9.9589999999999996</v>
      </c>
      <c r="G37" s="133">
        <v>9.109</v>
      </c>
      <c r="H37" s="133">
        <v>9.0820000000000007</v>
      </c>
      <c r="I37" s="133">
        <v>8.7580000000000009</v>
      </c>
      <c r="J37" s="133">
        <v>8.6460000000000008</v>
      </c>
      <c r="K37" s="133">
        <v>9.1070000000000011</v>
      </c>
      <c r="L37" s="133">
        <v>9.3070000000000004</v>
      </c>
      <c r="M37" s="133">
        <v>9.7370000000000001</v>
      </c>
      <c r="N37" s="133">
        <v>9.84</v>
      </c>
      <c r="O37" s="133">
        <v>9.5790000000000006</v>
      </c>
      <c r="P37" s="133">
        <v>9.7010000000000005</v>
      </c>
      <c r="Q37" s="133">
        <v>9.952</v>
      </c>
      <c r="R37" s="133">
        <v>10.375000000000002</v>
      </c>
      <c r="S37" s="133">
        <v>11.404999999999999</v>
      </c>
      <c r="T37" s="133">
        <v>11.66</v>
      </c>
      <c r="U37" s="133">
        <v>13.142999999999999</v>
      </c>
      <c r="V37" s="133">
        <v>12.815</v>
      </c>
      <c r="W37" s="133">
        <v>13.138999999999999</v>
      </c>
      <c r="X37" s="133">
        <v>13.512999999999998</v>
      </c>
      <c r="Y37" s="133">
        <v>14.247999999999999</v>
      </c>
      <c r="Z37" s="133">
        <v>14.898000000000001</v>
      </c>
      <c r="AA37" s="133">
        <v>15.027000000000001</v>
      </c>
      <c r="AB37" s="229">
        <v>15.511000000000001</v>
      </c>
      <c r="AC37" s="229">
        <v>16.14</v>
      </c>
      <c r="AD37" s="235">
        <v>16.399000000000001</v>
      </c>
      <c r="AE37" s="244">
        <v>15.323</v>
      </c>
      <c r="AF37" s="244">
        <v>15.041</v>
      </c>
      <c r="AG37" s="251">
        <v>16.905999999999999</v>
      </c>
      <c r="AH37" s="257">
        <v>16.805</v>
      </c>
      <c r="AI37" s="258" t="s">
        <v>319</v>
      </c>
      <c r="AJ37" s="258" t="s">
        <v>319</v>
      </c>
    </row>
    <row r="38" spans="1:36" ht="17.100000000000001" customHeight="1">
      <c r="A38" s="121">
        <v>33</v>
      </c>
      <c r="B38" s="135" t="s">
        <v>238</v>
      </c>
      <c r="C38" s="130"/>
      <c r="D38" s="137" t="s">
        <v>237</v>
      </c>
      <c r="E38" s="133">
        <v>27.413</v>
      </c>
      <c r="F38" s="133">
        <v>27.720999999999997</v>
      </c>
      <c r="G38" s="133">
        <v>28.106999999999999</v>
      </c>
      <c r="H38" s="133">
        <v>28.428000000000001</v>
      </c>
      <c r="I38" s="133">
        <v>30.766999999999999</v>
      </c>
      <c r="J38" s="133">
        <v>34.948999999999998</v>
      </c>
      <c r="K38" s="133">
        <v>33.868000000000002</v>
      </c>
      <c r="L38" s="133">
        <v>34.396000000000001</v>
      </c>
      <c r="M38" s="133">
        <v>33.237000000000002</v>
      </c>
      <c r="N38" s="133">
        <v>30.015000000000001</v>
      </c>
      <c r="O38" s="133">
        <v>30.948</v>
      </c>
      <c r="P38" s="133">
        <v>33.049999999999997</v>
      </c>
      <c r="Q38" s="133">
        <v>32.609000000000002</v>
      </c>
      <c r="R38" s="133">
        <v>37.535999999999994</v>
      </c>
      <c r="S38" s="133">
        <v>39.146000000000001</v>
      </c>
      <c r="T38" s="133">
        <v>41.93</v>
      </c>
      <c r="U38" s="133">
        <v>45.526999999999994</v>
      </c>
      <c r="V38" s="133">
        <v>52.756</v>
      </c>
      <c r="W38" s="133">
        <v>54.730999999999995</v>
      </c>
      <c r="X38" s="133">
        <v>56.033000000000008</v>
      </c>
      <c r="Y38" s="133">
        <v>48.268999999999998</v>
      </c>
      <c r="Z38" s="133">
        <v>55.235999999999997</v>
      </c>
      <c r="AA38" s="133">
        <v>50.844000000000001</v>
      </c>
      <c r="AB38" s="229">
        <v>47.408000000000001</v>
      </c>
      <c r="AC38" s="229">
        <v>45.435000000000002</v>
      </c>
      <c r="AD38" s="235">
        <v>46.991999999999997</v>
      </c>
      <c r="AE38" s="244">
        <v>57.474000000000004</v>
      </c>
      <c r="AF38" s="244">
        <v>58.783000000000001</v>
      </c>
      <c r="AG38" s="251">
        <v>63.573</v>
      </c>
      <c r="AH38" s="257">
        <v>63.34</v>
      </c>
      <c r="AI38" s="257">
        <v>64.00200000000001</v>
      </c>
      <c r="AJ38" s="258" t="s">
        <v>319</v>
      </c>
    </row>
    <row r="39" spans="1:36" ht="17.100000000000001" customHeight="1">
      <c r="A39" s="121">
        <v>34</v>
      </c>
      <c r="B39" s="135" t="s">
        <v>73</v>
      </c>
      <c r="C39" s="130"/>
      <c r="D39" s="137" t="s">
        <v>236</v>
      </c>
      <c r="E39" s="133">
        <v>12.553999999999998</v>
      </c>
      <c r="F39" s="133">
        <v>14.143000000000001</v>
      </c>
      <c r="G39" s="133">
        <v>15.036</v>
      </c>
      <c r="H39" s="133">
        <v>16.343</v>
      </c>
      <c r="I39" s="133">
        <v>16.869</v>
      </c>
      <c r="J39" s="133">
        <v>16.91</v>
      </c>
      <c r="K39" s="133">
        <v>17.411000000000001</v>
      </c>
      <c r="L39" s="133">
        <v>18.329999999999998</v>
      </c>
      <c r="M39" s="133">
        <v>18.468999999999998</v>
      </c>
      <c r="N39" s="133">
        <v>18.631</v>
      </c>
      <c r="O39" s="133">
        <v>18.454000000000001</v>
      </c>
      <c r="P39" s="133">
        <v>18.713000000000001</v>
      </c>
      <c r="Q39" s="133">
        <v>19.431000000000001</v>
      </c>
      <c r="R39" s="133">
        <v>20.427</v>
      </c>
      <c r="S39" s="133">
        <v>21.251000000000001</v>
      </c>
      <c r="T39" s="133">
        <v>21.562999999999999</v>
      </c>
      <c r="U39" s="133">
        <v>22.484999999999996</v>
      </c>
      <c r="V39" s="133">
        <v>23.695999999999998</v>
      </c>
      <c r="W39" s="133">
        <v>22.752000000000002</v>
      </c>
      <c r="X39" s="133">
        <v>23.929999999999996</v>
      </c>
      <c r="Y39" s="133">
        <v>25.900000000000002</v>
      </c>
      <c r="Z39" s="133">
        <v>26.357999999999997</v>
      </c>
      <c r="AA39" s="133">
        <v>26.847000000000001</v>
      </c>
      <c r="AB39" s="229">
        <v>28.194999999999997</v>
      </c>
      <c r="AC39" s="229">
        <v>29.565000000000001</v>
      </c>
      <c r="AD39" s="235">
        <v>30.329000000000001</v>
      </c>
      <c r="AE39" s="244">
        <v>31.274999999999999</v>
      </c>
      <c r="AF39" s="244">
        <v>33.416999999999994</v>
      </c>
      <c r="AG39" s="251">
        <v>34.289000000000001</v>
      </c>
      <c r="AH39" s="257">
        <v>34.512</v>
      </c>
      <c r="AI39" s="257">
        <v>33.058</v>
      </c>
      <c r="AJ39" s="258" t="s">
        <v>319</v>
      </c>
    </row>
    <row r="40" spans="1:36" ht="12" customHeight="1">
      <c r="A40" s="121">
        <v>35</v>
      </c>
      <c r="B40" s="135" t="s">
        <v>235</v>
      </c>
      <c r="C40" s="130"/>
      <c r="D40" s="137" t="s">
        <v>234</v>
      </c>
      <c r="E40" s="133">
        <v>2.8750000000000004</v>
      </c>
      <c r="F40" s="133">
        <v>3.1520000000000001</v>
      </c>
      <c r="G40" s="133">
        <v>3.1720000000000002</v>
      </c>
      <c r="H40" s="133">
        <v>3.8000000000000003</v>
      </c>
      <c r="I40" s="133">
        <v>3.7430000000000003</v>
      </c>
      <c r="J40" s="133">
        <v>3.8660000000000001</v>
      </c>
      <c r="K40" s="133">
        <v>4.4870000000000001</v>
      </c>
      <c r="L40" s="133">
        <v>4.9419999999999993</v>
      </c>
      <c r="M40" s="133">
        <v>4.9879999999999995</v>
      </c>
      <c r="N40" s="133">
        <v>5.0570000000000004</v>
      </c>
      <c r="O40" s="133">
        <v>5.1859999999999999</v>
      </c>
      <c r="P40" s="133">
        <v>5.1769999999999996</v>
      </c>
      <c r="Q40" s="133">
        <v>5.2620000000000005</v>
      </c>
      <c r="R40" s="133">
        <v>5.5019999999999998</v>
      </c>
      <c r="S40" s="133">
        <v>5.5710000000000006</v>
      </c>
      <c r="T40" s="133">
        <v>5.6980000000000004</v>
      </c>
      <c r="U40" s="133">
        <v>5.7760000000000007</v>
      </c>
      <c r="V40" s="133">
        <v>6.0320000000000009</v>
      </c>
      <c r="W40" s="133">
        <v>4.9740000000000002</v>
      </c>
      <c r="X40" s="133">
        <v>5.149</v>
      </c>
      <c r="Y40" s="133">
        <v>5.4009999999999998</v>
      </c>
      <c r="Z40" s="133">
        <v>5.2949999999999999</v>
      </c>
      <c r="AA40" s="133">
        <v>5.4069999999999991</v>
      </c>
      <c r="AB40" s="229">
        <v>5.415</v>
      </c>
      <c r="AC40" s="229">
        <v>5.6130000000000004</v>
      </c>
      <c r="AD40" s="235">
        <v>5.8760000000000003</v>
      </c>
      <c r="AE40" s="244">
        <v>5.5979999999999999</v>
      </c>
      <c r="AF40" s="244">
        <v>5.78</v>
      </c>
      <c r="AG40" s="251">
        <v>5.8509999999999991</v>
      </c>
      <c r="AH40" s="257">
        <v>5.8609999999999998</v>
      </c>
      <c r="AI40" s="258" t="s">
        <v>319</v>
      </c>
      <c r="AJ40" s="258" t="s">
        <v>319</v>
      </c>
    </row>
    <row r="41" spans="1:36" ht="12" customHeight="1">
      <c r="A41" s="121">
        <v>36</v>
      </c>
      <c r="B41" s="135" t="s">
        <v>76</v>
      </c>
      <c r="C41" s="130"/>
      <c r="D41" s="137" t="s">
        <v>233</v>
      </c>
      <c r="E41" s="133">
        <v>9.6789999999999985</v>
      </c>
      <c r="F41" s="133">
        <v>10.991</v>
      </c>
      <c r="G41" s="133">
        <v>11.863999999999999</v>
      </c>
      <c r="H41" s="133">
        <v>12.542999999999999</v>
      </c>
      <c r="I41" s="133">
        <v>13.126000000000001</v>
      </c>
      <c r="J41" s="133">
        <v>13.044</v>
      </c>
      <c r="K41" s="133">
        <v>12.924000000000001</v>
      </c>
      <c r="L41" s="133">
        <v>13.388</v>
      </c>
      <c r="M41" s="133">
        <v>13.480999999999998</v>
      </c>
      <c r="N41" s="133">
        <v>13.574</v>
      </c>
      <c r="O41" s="133">
        <v>13.268000000000001</v>
      </c>
      <c r="P41" s="133">
        <v>13.536</v>
      </c>
      <c r="Q41" s="133">
        <v>14.169</v>
      </c>
      <c r="R41" s="133">
        <v>14.924999999999999</v>
      </c>
      <c r="S41" s="133">
        <v>15.680000000000001</v>
      </c>
      <c r="T41" s="133">
        <v>15.864999999999998</v>
      </c>
      <c r="U41" s="133">
        <v>16.708999999999996</v>
      </c>
      <c r="V41" s="133">
        <v>17.663999999999998</v>
      </c>
      <c r="W41" s="133">
        <v>17.778000000000002</v>
      </c>
      <c r="X41" s="133">
        <v>18.780999999999995</v>
      </c>
      <c r="Y41" s="133">
        <v>20.499000000000002</v>
      </c>
      <c r="Z41" s="133">
        <v>21.062999999999999</v>
      </c>
      <c r="AA41" s="133">
        <v>21.44</v>
      </c>
      <c r="AB41" s="229">
        <v>22.779999999999998</v>
      </c>
      <c r="AC41" s="229">
        <v>23.952000000000002</v>
      </c>
      <c r="AD41" s="235">
        <v>24.452999999999999</v>
      </c>
      <c r="AE41" s="244">
        <v>25.677</v>
      </c>
      <c r="AF41" s="244">
        <v>27.636999999999997</v>
      </c>
      <c r="AG41" s="251">
        <v>28.437999999999999</v>
      </c>
      <c r="AH41" s="257">
        <v>28.651000000000003</v>
      </c>
      <c r="AI41" s="258" t="s">
        <v>319</v>
      </c>
      <c r="AJ41" s="258" t="s">
        <v>319</v>
      </c>
    </row>
    <row r="42" spans="1:36" ht="17.100000000000001" customHeight="1">
      <c r="A42" s="121">
        <v>37</v>
      </c>
      <c r="B42" s="135" t="s">
        <v>81</v>
      </c>
      <c r="C42" s="130"/>
      <c r="D42" s="137" t="s">
        <v>232</v>
      </c>
      <c r="E42" s="133">
        <v>85.582000000000008</v>
      </c>
      <c r="F42" s="133">
        <v>102.02799999999999</v>
      </c>
      <c r="G42" s="133">
        <v>107.86</v>
      </c>
      <c r="H42" s="133">
        <v>116.593</v>
      </c>
      <c r="I42" s="133">
        <v>117.15600000000001</v>
      </c>
      <c r="J42" s="133">
        <v>111.06799999999998</v>
      </c>
      <c r="K42" s="133">
        <v>106.854</v>
      </c>
      <c r="L42" s="133">
        <v>102.42700000000001</v>
      </c>
      <c r="M42" s="133">
        <v>101.133</v>
      </c>
      <c r="N42" s="133">
        <v>97.581999999999994</v>
      </c>
      <c r="O42" s="133">
        <v>92.593000000000004</v>
      </c>
      <c r="P42" s="133">
        <v>89.199000000000012</v>
      </c>
      <c r="Q42" s="133">
        <v>85.252999999999986</v>
      </c>
      <c r="R42" s="133">
        <v>82.844999999999999</v>
      </c>
      <c r="S42" s="133">
        <v>80.290000000000006</v>
      </c>
      <c r="T42" s="133">
        <v>82.832999999999998</v>
      </c>
      <c r="U42" s="133">
        <v>87.269999999999982</v>
      </c>
      <c r="V42" s="133">
        <v>91.248999999999995</v>
      </c>
      <c r="W42" s="133">
        <v>91.294999999999987</v>
      </c>
      <c r="X42" s="133">
        <v>99.842999999999989</v>
      </c>
      <c r="Y42" s="133">
        <v>106.503</v>
      </c>
      <c r="Z42" s="133">
        <v>111.12100000000001</v>
      </c>
      <c r="AA42" s="133">
        <v>113.32900000000001</v>
      </c>
      <c r="AB42" s="229">
        <v>119.089</v>
      </c>
      <c r="AC42" s="229">
        <v>124.88899999999998</v>
      </c>
      <c r="AD42" s="235">
        <v>133.905</v>
      </c>
      <c r="AE42" s="244">
        <v>138.12299999999999</v>
      </c>
      <c r="AF42" s="244">
        <v>148.334</v>
      </c>
      <c r="AG42" s="251">
        <v>160.541</v>
      </c>
      <c r="AH42" s="257">
        <v>167.32900000000001</v>
      </c>
      <c r="AI42" s="257">
        <v>179.80200000000002</v>
      </c>
      <c r="AJ42" s="257">
        <v>211.29599999999999</v>
      </c>
    </row>
    <row r="43" spans="1:36" ht="17.100000000000001" customHeight="1">
      <c r="A43" s="121">
        <v>38</v>
      </c>
      <c r="B43" s="135" t="s">
        <v>231</v>
      </c>
      <c r="C43" s="130"/>
      <c r="D43" s="134" t="s">
        <v>230</v>
      </c>
      <c r="E43" s="133">
        <v>889.96999999999991</v>
      </c>
      <c r="F43" s="133">
        <v>970.79200000000003</v>
      </c>
      <c r="G43" s="133">
        <v>1033.662</v>
      </c>
      <c r="H43" s="133">
        <v>1081.2279999999998</v>
      </c>
      <c r="I43" s="133">
        <v>1136.567</v>
      </c>
      <c r="J43" s="133">
        <v>1170.9929999999999</v>
      </c>
      <c r="K43" s="133">
        <v>1203.0149999999999</v>
      </c>
      <c r="L43" s="133">
        <v>1236.8619999999999</v>
      </c>
      <c r="M43" s="133">
        <v>1269.5170000000001</v>
      </c>
      <c r="N43" s="133">
        <v>1298.9820000000002</v>
      </c>
      <c r="O43" s="133">
        <v>1354.0400000000002</v>
      </c>
      <c r="P43" s="133">
        <v>1392.6429999999998</v>
      </c>
      <c r="Q43" s="133">
        <v>1401.1919999999998</v>
      </c>
      <c r="R43" s="133">
        <v>1431.752</v>
      </c>
      <c r="S43" s="133">
        <v>1454.2049999999999</v>
      </c>
      <c r="T43" s="133">
        <v>1495.9019999999998</v>
      </c>
      <c r="U43" s="133">
        <v>1552.2640000000001</v>
      </c>
      <c r="V43" s="133">
        <v>1591.194</v>
      </c>
      <c r="W43" s="133">
        <v>1577.2060000000004</v>
      </c>
      <c r="X43" s="133">
        <v>1604.713</v>
      </c>
      <c r="Y43" s="133">
        <v>1665.9240000000002</v>
      </c>
      <c r="Z43" s="133">
        <v>1693.7049999999999</v>
      </c>
      <c r="AA43" s="133">
        <v>1747.9659999999999</v>
      </c>
      <c r="AB43" s="229">
        <v>1816.0250000000003</v>
      </c>
      <c r="AC43" s="229">
        <v>1886.7460000000001</v>
      </c>
      <c r="AD43" s="235">
        <v>1944.9449999999999</v>
      </c>
      <c r="AE43" s="244">
        <v>2012.9479999999999</v>
      </c>
      <c r="AF43" s="244">
        <v>2083.2739999999999</v>
      </c>
      <c r="AG43" s="251">
        <v>2165.4989999999998</v>
      </c>
      <c r="AH43" s="257">
        <v>2155.7759999999998</v>
      </c>
      <c r="AI43" s="257">
        <v>2264.9440000000004</v>
      </c>
      <c r="AJ43" s="257">
        <v>2427.8009999999999</v>
      </c>
    </row>
    <row r="44" spans="1:36" ht="17.100000000000001" customHeight="1">
      <c r="A44" s="121">
        <v>39</v>
      </c>
      <c r="B44" s="135" t="s">
        <v>229</v>
      </c>
      <c r="C44" s="130"/>
      <c r="D44" s="137" t="s">
        <v>228</v>
      </c>
      <c r="E44" s="133">
        <v>232.42700000000002</v>
      </c>
      <c r="F44" s="133">
        <v>241.012</v>
      </c>
      <c r="G44" s="133">
        <v>247.54899999999998</v>
      </c>
      <c r="H44" s="133">
        <v>260.803</v>
      </c>
      <c r="I44" s="133">
        <v>272.529</v>
      </c>
      <c r="J44" s="133">
        <v>273.54599999999999</v>
      </c>
      <c r="K44" s="133">
        <v>281.89100000000002</v>
      </c>
      <c r="L44" s="133">
        <v>293.995</v>
      </c>
      <c r="M44" s="133">
        <v>293.05</v>
      </c>
      <c r="N44" s="133">
        <v>305.75400000000002</v>
      </c>
      <c r="O44" s="133">
        <v>322.3</v>
      </c>
      <c r="P44" s="133">
        <v>327.91999999999996</v>
      </c>
      <c r="Q44" s="133">
        <v>331.90899999999993</v>
      </c>
      <c r="R44" s="133">
        <v>334.70799999999997</v>
      </c>
      <c r="S44" s="133">
        <v>343.03599999999994</v>
      </c>
      <c r="T44" s="133">
        <v>355.04500000000002</v>
      </c>
      <c r="U44" s="133">
        <v>370.02200000000005</v>
      </c>
      <c r="V44" s="133">
        <v>380.40100000000001</v>
      </c>
      <c r="W44" s="133">
        <v>373.25</v>
      </c>
      <c r="X44" s="133">
        <v>370.49700000000001</v>
      </c>
      <c r="Y44" s="133">
        <v>386.99</v>
      </c>
      <c r="Z44" s="133">
        <v>387.17</v>
      </c>
      <c r="AA44" s="133">
        <v>396.25099999999998</v>
      </c>
      <c r="AB44" s="229">
        <v>418.61500000000001</v>
      </c>
      <c r="AC44" s="229">
        <v>440.517</v>
      </c>
      <c r="AD44" s="235">
        <v>456.18900000000008</v>
      </c>
      <c r="AE44" s="244">
        <v>467.95699999999999</v>
      </c>
      <c r="AF44" s="244">
        <v>483.02400000000006</v>
      </c>
      <c r="AG44" s="251">
        <v>501.00599999999997</v>
      </c>
      <c r="AH44" s="257">
        <v>479.02300000000002</v>
      </c>
      <c r="AI44" s="257">
        <v>516.822</v>
      </c>
      <c r="AJ44" s="257">
        <v>596.18399999999997</v>
      </c>
    </row>
    <row r="45" spans="1:36" ht="12" customHeight="1">
      <c r="A45" s="121">
        <v>40</v>
      </c>
      <c r="B45" s="135" t="s">
        <v>86</v>
      </c>
      <c r="C45" s="130"/>
      <c r="D45" s="137" t="s">
        <v>227</v>
      </c>
      <c r="E45" s="133">
        <v>146.12100000000001</v>
      </c>
      <c r="F45" s="133">
        <v>152.28899999999999</v>
      </c>
      <c r="G45" s="133">
        <v>157.005</v>
      </c>
      <c r="H45" s="133">
        <v>167.29199999999997</v>
      </c>
      <c r="I45" s="133">
        <v>177.19800000000001</v>
      </c>
      <c r="J45" s="133">
        <v>177.91800000000001</v>
      </c>
      <c r="K45" s="133">
        <v>181.434</v>
      </c>
      <c r="L45" s="133">
        <v>191.07600000000002</v>
      </c>
      <c r="M45" s="133">
        <v>186.922</v>
      </c>
      <c r="N45" s="133">
        <v>194.773</v>
      </c>
      <c r="O45" s="133">
        <v>206.26000000000005</v>
      </c>
      <c r="P45" s="133">
        <v>210.233</v>
      </c>
      <c r="Q45" s="133">
        <v>213.351</v>
      </c>
      <c r="R45" s="133">
        <v>214.17000000000002</v>
      </c>
      <c r="S45" s="133">
        <v>217.85999999999999</v>
      </c>
      <c r="T45" s="133">
        <v>223.791</v>
      </c>
      <c r="U45" s="133">
        <v>231.29599999999999</v>
      </c>
      <c r="V45" s="133">
        <v>239.12899999999999</v>
      </c>
      <c r="W45" s="133">
        <v>236.90100000000001</v>
      </c>
      <c r="X45" s="133">
        <v>229.376</v>
      </c>
      <c r="Y45" s="133">
        <v>241.20400000000001</v>
      </c>
      <c r="Z45" s="133">
        <v>235.892</v>
      </c>
      <c r="AA45" s="133">
        <v>238.89100000000002</v>
      </c>
      <c r="AB45" s="229">
        <v>256.56600000000003</v>
      </c>
      <c r="AC45" s="229">
        <v>271.31099999999998</v>
      </c>
      <c r="AD45" s="235">
        <v>280.21600000000001</v>
      </c>
      <c r="AE45" s="244">
        <v>292.93399999999997</v>
      </c>
      <c r="AF45" s="244">
        <v>301.06500000000005</v>
      </c>
      <c r="AG45" s="251">
        <v>311.33600000000001</v>
      </c>
      <c r="AH45" s="257">
        <v>320.36700000000002</v>
      </c>
      <c r="AI45" s="257">
        <v>338.58600000000001</v>
      </c>
      <c r="AJ45" s="257">
        <v>371.94799999999998</v>
      </c>
    </row>
    <row r="46" spans="1:36" ht="12" customHeight="1">
      <c r="A46" s="121">
        <v>41</v>
      </c>
      <c r="B46" s="135" t="s">
        <v>226</v>
      </c>
      <c r="C46" s="130"/>
      <c r="D46" s="137" t="s">
        <v>225</v>
      </c>
      <c r="E46" s="133">
        <v>24.734999999999999</v>
      </c>
      <c r="F46" s="133">
        <v>26.131999999999998</v>
      </c>
      <c r="G46" s="133">
        <v>22.722999999999999</v>
      </c>
      <c r="H46" s="133">
        <v>24.88</v>
      </c>
      <c r="I46" s="133">
        <v>26.873999999999999</v>
      </c>
      <c r="J46" s="133">
        <v>27.47</v>
      </c>
      <c r="K46" s="133">
        <v>29.101000000000003</v>
      </c>
      <c r="L46" s="133">
        <v>30.859000000000002</v>
      </c>
      <c r="M46" s="133">
        <v>32.905000000000001</v>
      </c>
      <c r="N46" s="133">
        <v>32.65</v>
      </c>
      <c r="O46" s="133">
        <v>34.062000000000005</v>
      </c>
      <c r="P46" s="133">
        <v>38.352000000000004</v>
      </c>
      <c r="Q46" s="133">
        <v>41.095999999999997</v>
      </c>
      <c r="R46" s="133">
        <v>41.625</v>
      </c>
      <c r="S46" s="133">
        <v>42.025999999999996</v>
      </c>
      <c r="T46" s="133">
        <v>43.309000000000005</v>
      </c>
      <c r="U46" s="133">
        <v>41.567999999999998</v>
      </c>
      <c r="V46" s="133">
        <v>42.609000000000002</v>
      </c>
      <c r="W46" s="133">
        <v>45.866</v>
      </c>
      <c r="X46" s="133">
        <v>39.978000000000002</v>
      </c>
      <c r="Y46" s="133">
        <v>44.864000000000004</v>
      </c>
      <c r="Z46" s="133">
        <v>39.68</v>
      </c>
      <c r="AA46" s="133">
        <v>39.512</v>
      </c>
      <c r="AB46" s="229">
        <v>42.39</v>
      </c>
      <c r="AC46" s="229">
        <v>44.79</v>
      </c>
      <c r="AD46" s="235">
        <v>48.46</v>
      </c>
      <c r="AE46" s="244">
        <v>47.959000000000003</v>
      </c>
      <c r="AF46" s="244">
        <v>47.515999999999998</v>
      </c>
      <c r="AG46" s="251">
        <v>52.384999999999998</v>
      </c>
      <c r="AH46" s="257">
        <v>49.941000000000003</v>
      </c>
      <c r="AI46" s="258" t="s">
        <v>319</v>
      </c>
      <c r="AJ46" s="258" t="s">
        <v>319</v>
      </c>
    </row>
    <row r="47" spans="1:36" ht="12" customHeight="1">
      <c r="A47" s="121">
        <v>42</v>
      </c>
      <c r="B47" s="135" t="s">
        <v>224</v>
      </c>
      <c r="C47" s="130"/>
      <c r="D47" s="137" t="s">
        <v>223</v>
      </c>
      <c r="E47" s="133">
        <v>61.796000000000006</v>
      </c>
      <c r="F47" s="133">
        <v>63.787999999999997</v>
      </c>
      <c r="G47" s="133">
        <v>70.117000000000004</v>
      </c>
      <c r="H47" s="133">
        <v>77.039999999999992</v>
      </c>
      <c r="I47" s="133">
        <v>77.916000000000011</v>
      </c>
      <c r="J47" s="133">
        <v>73.903000000000006</v>
      </c>
      <c r="K47" s="133">
        <v>75.369</v>
      </c>
      <c r="L47" s="133">
        <v>83.037000000000006</v>
      </c>
      <c r="M47" s="133">
        <v>75.239999999999995</v>
      </c>
      <c r="N47" s="133">
        <v>76.153000000000006</v>
      </c>
      <c r="O47" s="133">
        <v>85.88300000000001</v>
      </c>
      <c r="P47" s="133">
        <v>86.454999999999998</v>
      </c>
      <c r="Q47" s="133">
        <v>87.238000000000014</v>
      </c>
      <c r="R47" s="133">
        <v>88.701000000000008</v>
      </c>
      <c r="S47" s="133">
        <v>94.1</v>
      </c>
      <c r="T47" s="133">
        <v>96.491</v>
      </c>
      <c r="U47" s="133">
        <v>107.13500000000001</v>
      </c>
      <c r="V47" s="133">
        <v>115.943</v>
      </c>
      <c r="W47" s="133">
        <v>108.761</v>
      </c>
      <c r="X47" s="133">
        <v>107.36199999999999</v>
      </c>
      <c r="Y47" s="133">
        <v>117.17099999999999</v>
      </c>
      <c r="Z47" s="133">
        <v>118.20399999999999</v>
      </c>
      <c r="AA47" s="133">
        <v>116.53700000000001</v>
      </c>
      <c r="AB47" s="229">
        <v>126.825</v>
      </c>
      <c r="AC47" s="229">
        <v>130.99199999999996</v>
      </c>
      <c r="AD47" s="235">
        <v>132.94499999999999</v>
      </c>
      <c r="AE47" s="244">
        <v>143.559</v>
      </c>
      <c r="AF47" s="244">
        <v>149.44600000000003</v>
      </c>
      <c r="AG47" s="251">
        <v>155.61499999999998</v>
      </c>
      <c r="AH47" s="257">
        <v>155.428</v>
      </c>
      <c r="AI47" s="258" t="s">
        <v>319</v>
      </c>
      <c r="AJ47" s="258" t="s">
        <v>319</v>
      </c>
    </row>
    <row r="48" spans="1:36" ht="12" customHeight="1">
      <c r="A48" s="121">
        <v>43</v>
      </c>
      <c r="B48" s="135" t="s">
        <v>222</v>
      </c>
      <c r="C48" s="130"/>
      <c r="D48" s="137" t="s">
        <v>221</v>
      </c>
      <c r="E48" s="133">
        <v>59.59</v>
      </c>
      <c r="F48" s="133">
        <v>62.369</v>
      </c>
      <c r="G48" s="133">
        <v>64.165000000000006</v>
      </c>
      <c r="H48" s="133">
        <v>65.372</v>
      </c>
      <c r="I48" s="133">
        <v>72.408000000000001</v>
      </c>
      <c r="J48" s="133">
        <v>76.545000000000002</v>
      </c>
      <c r="K48" s="133">
        <v>76.963999999999999</v>
      </c>
      <c r="L48" s="133">
        <v>77.180000000000007</v>
      </c>
      <c r="M48" s="133">
        <v>78.777000000000001</v>
      </c>
      <c r="N48" s="133">
        <v>85.97</v>
      </c>
      <c r="O48" s="133">
        <v>86.315000000000012</v>
      </c>
      <c r="P48" s="133">
        <v>85.426000000000002</v>
      </c>
      <c r="Q48" s="133">
        <v>85.01700000000001</v>
      </c>
      <c r="R48" s="133">
        <v>83.843999999999994</v>
      </c>
      <c r="S48" s="133">
        <v>81.734000000000009</v>
      </c>
      <c r="T48" s="133">
        <v>83.991</v>
      </c>
      <c r="U48" s="133">
        <v>82.592999999999989</v>
      </c>
      <c r="V48" s="133">
        <v>80.576999999999998</v>
      </c>
      <c r="W48" s="133">
        <v>82.274000000000001</v>
      </c>
      <c r="X48" s="133">
        <v>82.036000000000001</v>
      </c>
      <c r="Y48" s="133">
        <v>79.169000000000011</v>
      </c>
      <c r="Z48" s="133">
        <v>78.00800000000001</v>
      </c>
      <c r="AA48" s="133">
        <v>82.841999999999999</v>
      </c>
      <c r="AB48" s="229">
        <v>87.350999999999999</v>
      </c>
      <c r="AC48" s="229">
        <v>95.529000000000011</v>
      </c>
      <c r="AD48" s="235">
        <v>98.811000000000007</v>
      </c>
      <c r="AE48" s="244">
        <v>101.416</v>
      </c>
      <c r="AF48" s="244">
        <v>104.10300000000001</v>
      </c>
      <c r="AG48" s="251">
        <v>103.33600000000001</v>
      </c>
      <c r="AH48" s="257">
        <v>114.998</v>
      </c>
      <c r="AI48" s="258" t="s">
        <v>319</v>
      </c>
      <c r="AJ48" s="258" t="s">
        <v>319</v>
      </c>
    </row>
    <row r="49" spans="1:36" ht="17.100000000000001" customHeight="1">
      <c r="A49" s="121">
        <v>44</v>
      </c>
      <c r="B49" s="135" t="s">
        <v>91</v>
      </c>
      <c r="C49" s="130"/>
      <c r="D49" s="137" t="s">
        <v>220</v>
      </c>
      <c r="E49" s="133">
        <v>65.697999999999993</v>
      </c>
      <c r="F49" s="133">
        <v>66.406000000000006</v>
      </c>
      <c r="G49" s="133">
        <v>66.593999999999994</v>
      </c>
      <c r="H49" s="133">
        <v>68.132000000000005</v>
      </c>
      <c r="I49" s="133">
        <v>69.466999999999985</v>
      </c>
      <c r="J49" s="133">
        <v>69.709999999999994</v>
      </c>
      <c r="K49" s="133">
        <v>73.87700000000001</v>
      </c>
      <c r="L49" s="133">
        <v>74.981999999999999</v>
      </c>
      <c r="M49" s="133">
        <v>77.382999999999996</v>
      </c>
      <c r="N49" s="133">
        <v>80.350999999999999</v>
      </c>
      <c r="O49" s="133">
        <v>84.546999999999983</v>
      </c>
      <c r="P49" s="133">
        <v>86.844999999999999</v>
      </c>
      <c r="Q49" s="133">
        <v>88.169999999999987</v>
      </c>
      <c r="R49" s="133">
        <v>89.964999999999989</v>
      </c>
      <c r="S49" s="133">
        <v>94.177999999999983</v>
      </c>
      <c r="T49" s="133">
        <v>99.958000000000013</v>
      </c>
      <c r="U49" s="133">
        <v>105.434</v>
      </c>
      <c r="V49" s="133">
        <v>108.258</v>
      </c>
      <c r="W49" s="133">
        <v>104.714</v>
      </c>
      <c r="X49" s="133">
        <v>107.85000000000001</v>
      </c>
      <c r="Y49" s="133">
        <v>110.327</v>
      </c>
      <c r="Z49" s="133">
        <v>113.636</v>
      </c>
      <c r="AA49" s="133">
        <v>120.123</v>
      </c>
      <c r="AB49" s="229">
        <v>122.363</v>
      </c>
      <c r="AC49" s="229">
        <v>126.218</v>
      </c>
      <c r="AD49" s="235">
        <v>131.35900000000001</v>
      </c>
      <c r="AE49" s="244">
        <v>128.61799999999999</v>
      </c>
      <c r="AF49" s="244">
        <v>132.96699999999998</v>
      </c>
      <c r="AG49" s="251">
        <v>139.26299999999998</v>
      </c>
      <c r="AH49" s="257">
        <v>127.52600000000001</v>
      </c>
      <c r="AI49" s="257">
        <v>146.59799999999998</v>
      </c>
      <c r="AJ49" s="257">
        <v>175.577</v>
      </c>
    </row>
    <row r="50" spans="1:36" ht="12" customHeight="1">
      <c r="A50" s="121">
        <v>45</v>
      </c>
      <c r="B50" s="135" t="s">
        <v>219</v>
      </c>
      <c r="C50" s="130"/>
      <c r="D50" s="137" t="s">
        <v>218</v>
      </c>
      <c r="E50" s="133">
        <v>34.745999999999995</v>
      </c>
      <c r="F50" s="133">
        <v>34.704999999999998</v>
      </c>
      <c r="G50" s="133">
        <v>33.567</v>
      </c>
      <c r="H50" s="133">
        <v>33.314</v>
      </c>
      <c r="I50" s="133">
        <v>33.744</v>
      </c>
      <c r="J50" s="133">
        <v>32.54</v>
      </c>
      <c r="K50" s="133">
        <v>33.270000000000003</v>
      </c>
      <c r="L50" s="133">
        <v>33.667999999999999</v>
      </c>
      <c r="M50" s="133">
        <v>34.373000000000005</v>
      </c>
      <c r="N50" s="133">
        <v>33.832999999999998</v>
      </c>
      <c r="O50" s="133">
        <v>36.204999999999991</v>
      </c>
      <c r="P50" s="133">
        <v>35.865000000000002</v>
      </c>
      <c r="Q50" s="133">
        <v>35.458999999999996</v>
      </c>
      <c r="R50" s="133">
        <v>33.999000000000002</v>
      </c>
      <c r="S50" s="133">
        <v>35.549999999999997</v>
      </c>
      <c r="T50" s="133">
        <v>38.806000000000004</v>
      </c>
      <c r="U50" s="133">
        <v>40.127000000000002</v>
      </c>
      <c r="V50" s="133">
        <v>41.015999999999998</v>
      </c>
      <c r="W50" s="133">
        <v>39.774000000000001</v>
      </c>
      <c r="X50" s="133">
        <v>41.692</v>
      </c>
      <c r="Y50" s="133">
        <v>43.813000000000002</v>
      </c>
      <c r="Z50" s="133">
        <v>45.577999999999996</v>
      </c>
      <c r="AA50" s="133">
        <v>47.177999999999997</v>
      </c>
      <c r="AB50" s="229">
        <v>49.976999999999997</v>
      </c>
      <c r="AC50" s="229">
        <v>51.755000000000003</v>
      </c>
      <c r="AD50" s="235">
        <v>53.526999999999994</v>
      </c>
      <c r="AE50" s="244">
        <v>48.933</v>
      </c>
      <c r="AF50" s="244">
        <v>51.072999999999993</v>
      </c>
      <c r="AG50" s="251">
        <v>53.650999999999996</v>
      </c>
      <c r="AH50" s="257">
        <v>46.404000000000003</v>
      </c>
      <c r="AI50" s="258" t="s">
        <v>319</v>
      </c>
      <c r="AJ50" s="258" t="s">
        <v>319</v>
      </c>
    </row>
    <row r="51" spans="1:36" ht="12" customHeight="1">
      <c r="A51" s="121">
        <v>46</v>
      </c>
      <c r="B51" s="135" t="s">
        <v>217</v>
      </c>
      <c r="C51" s="130"/>
      <c r="D51" s="137" t="s">
        <v>216</v>
      </c>
      <c r="E51" s="133">
        <v>2.5580000000000003</v>
      </c>
      <c r="F51" s="133">
        <v>2.4040000000000004</v>
      </c>
      <c r="G51" s="133">
        <v>2.4870000000000001</v>
      </c>
      <c r="H51" s="133">
        <v>2.5550000000000002</v>
      </c>
      <c r="I51" s="133">
        <v>2.492</v>
      </c>
      <c r="J51" s="133">
        <v>2.7330000000000001</v>
      </c>
      <c r="K51" s="133">
        <v>3.931</v>
      </c>
      <c r="L51" s="133">
        <v>3.1710000000000003</v>
      </c>
      <c r="M51" s="133">
        <v>3.3850000000000002</v>
      </c>
      <c r="N51" s="133">
        <v>4.5129999999999999</v>
      </c>
      <c r="O51" s="133">
        <v>5.2960000000000003</v>
      </c>
      <c r="P51" s="133">
        <v>4.4750000000000005</v>
      </c>
      <c r="Q51" s="133">
        <v>4.3579999999999997</v>
      </c>
      <c r="R51" s="133">
        <v>5.65</v>
      </c>
      <c r="S51" s="133">
        <v>6.8029999999999999</v>
      </c>
      <c r="T51" s="133">
        <v>5.3720000000000008</v>
      </c>
      <c r="U51" s="133">
        <v>6.6680000000000001</v>
      </c>
      <c r="V51" s="133">
        <v>8.59</v>
      </c>
      <c r="W51" s="133">
        <v>8.2799999999999994</v>
      </c>
      <c r="X51" s="133">
        <v>7.78</v>
      </c>
      <c r="Y51" s="133">
        <v>7.1840000000000002</v>
      </c>
      <c r="Z51" s="133">
        <v>7.0570000000000004</v>
      </c>
      <c r="AA51" s="133">
        <v>7.6910000000000007</v>
      </c>
      <c r="AB51" s="229">
        <v>5.9059999999999997</v>
      </c>
      <c r="AC51" s="229">
        <v>6.5279999999999996</v>
      </c>
      <c r="AD51" s="235">
        <v>4.524</v>
      </c>
      <c r="AE51" s="244">
        <v>6.3550000000000004</v>
      </c>
      <c r="AF51" s="244">
        <v>5.9960000000000004</v>
      </c>
      <c r="AG51" s="251">
        <v>6.1879999999999997</v>
      </c>
      <c r="AH51" s="257">
        <v>4.7039999999999997</v>
      </c>
      <c r="AI51" s="258" t="s">
        <v>319</v>
      </c>
      <c r="AJ51" s="258" t="s">
        <v>319</v>
      </c>
    </row>
    <row r="52" spans="1:36" ht="12" customHeight="1">
      <c r="A52" s="121">
        <v>47</v>
      </c>
      <c r="B52" s="135" t="s">
        <v>215</v>
      </c>
      <c r="C52" s="130"/>
      <c r="D52" s="137" t="s">
        <v>214</v>
      </c>
      <c r="E52" s="133">
        <v>3.5349999999999997</v>
      </c>
      <c r="F52" s="133">
        <v>3.714</v>
      </c>
      <c r="G52" s="133">
        <v>3.923</v>
      </c>
      <c r="H52" s="133">
        <v>3.9819999999999998</v>
      </c>
      <c r="I52" s="133">
        <v>3.94</v>
      </c>
      <c r="J52" s="133">
        <v>4.3170000000000002</v>
      </c>
      <c r="K52" s="133">
        <v>4.9450000000000003</v>
      </c>
      <c r="L52" s="133">
        <v>5.0519999999999996</v>
      </c>
      <c r="M52" s="133">
        <v>5.0360000000000005</v>
      </c>
      <c r="N52" s="133">
        <v>5.407</v>
      </c>
      <c r="O52" s="133">
        <v>4.4130000000000003</v>
      </c>
      <c r="P52" s="133">
        <v>4.0249999999999995</v>
      </c>
      <c r="Q52" s="133">
        <v>3.9</v>
      </c>
      <c r="R52" s="133">
        <v>4.3239999999999998</v>
      </c>
      <c r="S52" s="133">
        <v>4.484</v>
      </c>
      <c r="T52" s="133">
        <v>5.0679999999999996</v>
      </c>
      <c r="U52" s="133">
        <v>5.6049999999999995</v>
      </c>
      <c r="V52" s="133">
        <v>4.4560000000000004</v>
      </c>
      <c r="W52" s="133">
        <v>5.55</v>
      </c>
      <c r="X52" s="133">
        <v>6.4080000000000004</v>
      </c>
      <c r="Y52" s="133">
        <v>5.6820000000000004</v>
      </c>
      <c r="Z52" s="133">
        <v>5.4630000000000001</v>
      </c>
      <c r="AA52" s="133">
        <v>6.2729999999999997</v>
      </c>
      <c r="AB52" s="229">
        <v>5.3550000000000004</v>
      </c>
      <c r="AC52" s="229">
        <v>5.5040000000000004</v>
      </c>
      <c r="AD52" s="235">
        <v>8.6549999999999994</v>
      </c>
      <c r="AE52" s="244">
        <v>8.1039999999999992</v>
      </c>
      <c r="AF52" s="244">
        <v>7.3029999999999999</v>
      </c>
      <c r="AG52" s="251">
        <v>6.5950000000000006</v>
      </c>
      <c r="AH52" s="257">
        <v>4.1710000000000003</v>
      </c>
      <c r="AI52" s="258" t="s">
        <v>319</v>
      </c>
      <c r="AJ52" s="258" t="s">
        <v>319</v>
      </c>
    </row>
    <row r="53" spans="1:36" ht="12" customHeight="1">
      <c r="A53" s="121">
        <v>48</v>
      </c>
      <c r="B53" s="135" t="s">
        <v>213</v>
      </c>
      <c r="C53" s="130"/>
      <c r="D53" s="137" t="s">
        <v>212</v>
      </c>
      <c r="E53" s="133">
        <v>12.943</v>
      </c>
      <c r="F53" s="133">
        <v>13.772</v>
      </c>
      <c r="G53" s="133">
        <v>14.827</v>
      </c>
      <c r="H53" s="133">
        <v>16.065999999999999</v>
      </c>
      <c r="I53" s="133">
        <v>17.187999999999999</v>
      </c>
      <c r="J53" s="133">
        <v>18.034000000000002</v>
      </c>
      <c r="K53" s="133">
        <v>19.459</v>
      </c>
      <c r="L53" s="133">
        <v>20.709</v>
      </c>
      <c r="M53" s="133">
        <v>22.119999999999997</v>
      </c>
      <c r="N53" s="133">
        <v>23.562999999999999</v>
      </c>
      <c r="O53" s="133">
        <v>25.78</v>
      </c>
      <c r="P53" s="133">
        <v>29.202999999999999</v>
      </c>
      <c r="Q53" s="133">
        <v>30.723999999999997</v>
      </c>
      <c r="R53" s="133">
        <v>32.855999999999995</v>
      </c>
      <c r="S53" s="133">
        <v>34.61699999999999</v>
      </c>
      <c r="T53" s="133">
        <v>38.131000000000007</v>
      </c>
      <c r="U53" s="133">
        <v>39.978999999999999</v>
      </c>
      <c r="V53" s="133">
        <v>40.911000000000001</v>
      </c>
      <c r="W53" s="133">
        <v>36.653999999999996</v>
      </c>
      <c r="X53" s="133">
        <v>39.215999999999994</v>
      </c>
      <c r="Y53" s="133">
        <v>41.123999999999995</v>
      </c>
      <c r="Z53" s="133">
        <v>43.236999999999995</v>
      </c>
      <c r="AA53" s="133">
        <v>45.471000000000004</v>
      </c>
      <c r="AB53" s="229">
        <v>47.243000000000002</v>
      </c>
      <c r="AC53" s="229">
        <v>47.546999999999997</v>
      </c>
      <c r="AD53" s="235">
        <v>49.103000000000009</v>
      </c>
      <c r="AE53" s="244">
        <v>48.56600000000001</v>
      </c>
      <c r="AF53" s="244">
        <v>52.006999999999998</v>
      </c>
      <c r="AG53" s="251">
        <v>54.943999999999996</v>
      </c>
      <c r="AH53" s="257">
        <v>52.059000000000005</v>
      </c>
      <c r="AI53" s="258" t="s">
        <v>319</v>
      </c>
      <c r="AJ53" s="258" t="s">
        <v>319</v>
      </c>
    </row>
    <row r="54" spans="1:36" ht="12" customHeight="1">
      <c r="A54" s="121">
        <v>49</v>
      </c>
      <c r="B54" s="135" t="s">
        <v>211</v>
      </c>
      <c r="C54" s="130"/>
      <c r="D54" s="137" t="s">
        <v>210</v>
      </c>
      <c r="E54" s="133">
        <v>11.916</v>
      </c>
      <c r="F54" s="133">
        <v>11.811</v>
      </c>
      <c r="G54" s="133">
        <v>11.79</v>
      </c>
      <c r="H54" s="133">
        <v>12.215</v>
      </c>
      <c r="I54" s="133">
        <v>12.103</v>
      </c>
      <c r="J54" s="133">
        <v>12.086</v>
      </c>
      <c r="K54" s="133">
        <v>12.271999999999998</v>
      </c>
      <c r="L54" s="133">
        <v>12.382000000000001</v>
      </c>
      <c r="M54" s="133">
        <v>12.468999999999999</v>
      </c>
      <c r="N54" s="133">
        <v>13.035</v>
      </c>
      <c r="O54" s="133">
        <v>12.853</v>
      </c>
      <c r="P54" s="133">
        <v>13.276999999999999</v>
      </c>
      <c r="Q54" s="133">
        <v>13.728999999999999</v>
      </c>
      <c r="R54" s="133">
        <v>13.136000000000001</v>
      </c>
      <c r="S54" s="133">
        <v>12.724</v>
      </c>
      <c r="T54" s="133">
        <v>12.581</v>
      </c>
      <c r="U54" s="133">
        <v>13.055</v>
      </c>
      <c r="V54" s="133">
        <v>13.285</v>
      </c>
      <c r="W54" s="133">
        <v>14.456</v>
      </c>
      <c r="X54" s="133">
        <v>12.754</v>
      </c>
      <c r="Y54" s="133">
        <v>12.523999999999999</v>
      </c>
      <c r="Z54" s="133">
        <v>12.301</v>
      </c>
      <c r="AA54" s="133">
        <v>13.510000000000002</v>
      </c>
      <c r="AB54" s="229">
        <v>13.882</v>
      </c>
      <c r="AC54" s="229">
        <v>14.884</v>
      </c>
      <c r="AD54" s="235">
        <v>15.549999999999999</v>
      </c>
      <c r="AE54" s="244">
        <v>16.66</v>
      </c>
      <c r="AF54" s="244">
        <v>16.588000000000001</v>
      </c>
      <c r="AG54" s="251">
        <v>17.884999999999998</v>
      </c>
      <c r="AH54" s="257">
        <v>20.187999999999999</v>
      </c>
      <c r="AI54" s="258" t="s">
        <v>319</v>
      </c>
      <c r="AJ54" s="258" t="s">
        <v>319</v>
      </c>
    </row>
    <row r="55" spans="1:36" ht="17.100000000000001" customHeight="1">
      <c r="A55" s="121">
        <v>50</v>
      </c>
      <c r="B55" s="135" t="s">
        <v>101</v>
      </c>
      <c r="C55" s="130"/>
      <c r="D55" s="137" t="s">
        <v>209</v>
      </c>
      <c r="E55" s="133">
        <v>20.608000000000001</v>
      </c>
      <c r="F55" s="133">
        <v>22.317</v>
      </c>
      <c r="G55" s="133">
        <v>23.95</v>
      </c>
      <c r="H55" s="133">
        <v>25.378999999999998</v>
      </c>
      <c r="I55" s="133">
        <v>25.864000000000001</v>
      </c>
      <c r="J55" s="133">
        <v>25.917999999999999</v>
      </c>
      <c r="K55" s="133">
        <v>26.58</v>
      </c>
      <c r="L55" s="133">
        <v>27.936999999999998</v>
      </c>
      <c r="M55" s="133">
        <v>28.744999999999997</v>
      </c>
      <c r="N55" s="133">
        <v>30.630000000000003</v>
      </c>
      <c r="O55" s="133">
        <v>31.493000000000002</v>
      </c>
      <c r="P55" s="133">
        <v>30.841999999999999</v>
      </c>
      <c r="Q55" s="133">
        <v>30.387999999999998</v>
      </c>
      <c r="R55" s="133">
        <v>30.573</v>
      </c>
      <c r="S55" s="133">
        <v>30.997999999999998</v>
      </c>
      <c r="T55" s="133">
        <v>31.295999999999999</v>
      </c>
      <c r="U55" s="133">
        <v>33.292000000000002</v>
      </c>
      <c r="V55" s="133">
        <v>33.013999999999996</v>
      </c>
      <c r="W55" s="133">
        <v>31.634999999999998</v>
      </c>
      <c r="X55" s="133">
        <v>33.271000000000001</v>
      </c>
      <c r="Y55" s="133">
        <v>35.459000000000003</v>
      </c>
      <c r="Z55" s="133">
        <v>37.642000000000003</v>
      </c>
      <c r="AA55" s="133">
        <v>37.236999999999995</v>
      </c>
      <c r="AB55" s="229">
        <v>39.686</v>
      </c>
      <c r="AC55" s="229">
        <v>42.988</v>
      </c>
      <c r="AD55" s="235">
        <v>44.614000000000004</v>
      </c>
      <c r="AE55" s="244">
        <v>46.405000000000001</v>
      </c>
      <c r="AF55" s="244">
        <v>48.991999999999997</v>
      </c>
      <c r="AG55" s="251">
        <v>50.407000000000004</v>
      </c>
      <c r="AH55" s="257">
        <v>31.13</v>
      </c>
      <c r="AI55" s="257">
        <v>31.637999999999998</v>
      </c>
      <c r="AJ55" s="257">
        <v>48.659000000000006</v>
      </c>
    </row>
    <row r="56" spans="1:36" ht="24.95" customHeight="1">
      <c r="A56" s="121">
        <v>51</v>
      </c>
      <c r="B56" s="135" t="s">
        <v>103</v>
      </c>
      <c r="C56" s="130"/>
      <c r="D56" s="137" t="s">
        <v>208</v>
      </c>
      <c r="E56" s="133">
        <v>50.91</v>
      </c>
      <c r="F56" s="133">
        <v>56.7</v>
      </c>
      <c r="G56" s="133">
        <v>60.95</v>
      </c>
      <c r="H56" s="133">
        <v>61.657000000000004</v>
      </c>
      <c r="I56" s="133">
        <v>65.716999999999999</v>
      </c>
      <c r="J56" s="133">
        <v>67.149000000000001</v>
      </c>
      <c r="K56" s="133">
        <v>72.924999999999997</v>
      </c>
      <c r="L56" s="133">
        <v>82.144000000000005</v>
      </c>
      <c r="M56" s="133">
        <v>82.784000000000006</v>
      </c>
      <c r="N56" s="133">
        <v>87.024000000000001</v>
      </c>
      <c r="O56" s="133">
        <v>95.551000000000002</v>
      </c>
      <c r="P56" s="133">
        <v>98.634999999999991</v>
      </c>
      <c r="Q56" s="133">
        <v>90.396999999999991</v>
      </c>
      <c r="R56" s="133">
        <v>96.657000000000011</v>
      </c>
      <c r="S56" s="133">
        <v>95.955000000000013</v>
      </c>
      <c r="T56" s="133">
        <v>101.74599999999998</v>
      </c>
      <c r="U56" s="133">
        <v>107.41999999999999</v>
      </c>
      <c r="V56" s="133">
        <v>108.637</v>
      </c>
      <c r="W56" s="133">
        <v>104.58</v>
      </c>
      <c r="X56" s="133">
        <v>103.345</v>
      </c>
      <c r="Y56" s="133">
        <v>112.13</v>
      </c>
      <c r="Z56" s="133">
        <v>116.464</v>
      </c>
      <c r="AA56" s="133">
        <v>122.887</v>
      </c>
      <c r="AB56" s="229">
        <v>124.873</v>
      </c>
      <c r="AC56" s="229">
        <v>129.065</v>
      </c>
      <c r="AD56" s="235">
        <v>133.19499999999999</v>
      </c>
      <c r="AE56" s="244">
        <v>135.39299999999997</v>
      </c>
      <c r="AF56" s="244">
        <v>145.47999999999999</v>
      </c>
      <c r="AG56" s="251">
        <v>151.71800000000002</v>
      </c>
      <c r="AH56" s="257">
        <v>154.67099999999999</v>
      </c>
      <c r="AI56" s="257">
        <v>163.80500000000001</v>
      </c>
      <c r="AJ56" s="257">
        <v>169.53300000000002</v>
      </c>
    </row>
    <row r="57" spans="1:36" ht="12" customHeight="1">
      <c r="A57" s="121">
        <v>52</v>
      </c>
      <c r="B57" s="135" t="s">
        <v>207</v>
      </c>
      <c r="C57" s="130"/>
      <c r="D57" s="137" t="s">
        <v>206</v>
      </c>
      <c r="E57" s="133">
        <v>16.093</v>
      </c>
      <c r="F57" s="133">
        <v>17.655999999999999</v>
      </c>
      <c r="G57" s="133">
        <v>18.338999999999999</v>
      </c>
      <c r="H57" s="133">
        <v>18.805999999999997</v>
      </c>
      <c r="I57" s="133">
        <v>20.577999999999999</v>
      </c>
      <c r="J57" s="133">
        <v>21.253999999999998</v>
      </c>
      <c r="K57" s="133">
        <v>23.076000000000001</v>
      </c>
      <c r="L57" s="133">
        <v>24.842000000000002</v>
      </c>
      <c r="M57" s="133">
        <v>25.3</v>
      </c>
      <c r="N57" s="133">
        <v>25.942999999999998</v>
      </c>
      <c r="O57" s="133">
        <v>26.08</v>
      </c>
      <c r="P57" s="133">
        <v>23.939</v>
      </c>
      <c r="Q57" s="133">
        <v>23.282</v>
      </c>
      <c r="R57" s="133">
        <v>23.645</v>
      </c>
      <c r="S57" s="133">
        <v>24.741</v>
      </c>
      <c r="T57" s="133">
        <v>24.912999999999997</v>
      </c>
      <c r="U57" s="133">
        <v>26.521000000000001</v>
      </c>
      <c r="V57" s="133">
        <v>27.542999999999999</v>
      </c>
      <c r="W57" s="133">
        <v>27.471000000000004</v>
      </c>
      <c r="X57" s="133">
        <v>28.446999999999999</v>
      </c>
      <c r="Y57" s="133">
        <v>30.064</v>
      </c>
      <c r="Z57" s="133">
        <v>31.076999999999998</v>
      </c>
      <c r="AA57" s="133">
        <v>31.853999999999999</v>
      </c>
      <c r="AB57" s="229">
        <v>29.764000000000003</v>
      </c>
      <c r="AC57" s="229">
        <v>30.511000000000003</v>
      </c>
      <c r="AD57" s="235">
        <v>31.681999999999999</v>
      </c>
      <c r="AE57" s="244">
        <v>30.535</v>
      </c>
      <c r="AF57" s="244">
        <v>31.022999999999996</v>
      </c>
      <c r="AG57" s="251">
        <v>30.786000000000001</v>
      </c>
      <c r="AH57" s="257">
        <v>28.951000000000001</v>
      </c>
      <c r="AI57" s="258" t="s">
        <v>319</v>
      </c>
      <c r="AJ57" s="258" t="s">
        <v>319</v>
      </c>
    </row>
    <row r="58" spans="1:36" ht="12" customHeight="1">
      <c r="A58" s="121">
        <v>53</v>
      </c>
      <c r="B58" s="135" t="s">
        <v>205</v>
      </c>
      <c r="C58" s="130"/>
      <c r="D58" s="137" t="s">
        <v>204</v>
      </c>
      <c r="E58" s="133">
        <v>8.7539999999999996</v>
      </c>
      <c r="F58" s="133">
        <v>9.3510000000000009</v>
      </c>
      <c r="G58" s="133">
        <v>9.4090000000000007</v>
      </c>
      <c r="H58" s="133">
        <v>9.35</v>
      </c>
      <c r="I58" s="133">
        <v>10.102</v>
      </c>
      <c r="J58" s="133">
        <v>10.43</v>
      </c>
      <c r="K58" s="133">
        <v>10.632999999999999</v>
      </c>
      <c r="L58" s="133">
        <v>10.748000000000001</v>
      </c>
      <c r="M58" s="133">
        <v>11.128</v>
      </c>
      <c r="N58" s="133">
        <v>11.77</v>
      </c>
      <c r="O58" s="133">
        <v>11.203000000000001</v>
      </c>
      <c r="P58" s="133">
        <v>10.591999999999999</v>
      </c>
      <c r="Q58" s="133">
        <v>10.425999999999998</v>
      </c>
      <c r="R58" s="133">
        <v>10.681999999999999</v>
      </c>
      <c r="S58" s="133">
        <v>10.872999999999999</v>
      </c>
      <c r="T58" s="133">
        <v>11.237</v>
      </c>
      <c r="U58" s="133">
        <v>12.451000000000001</v>
      </c>
      <c r="V58" s="133">
        <v>13.798</v>
      </c>
      <c r="W58" s="133">
        <v>12.836</v>
      </c>
      <c r="X58" s="133">
        <v>13.356999999999999</v>
      </c>
      <c r="Y58" s="133">
        <v>14.563000000000001</v>
      </c>
      <c r="Z58" s="133">
        <v>14.734999999999999</v>
      </c>
      <c r="AA58" s="133">
        <v>14.609</v>
      </c>
      <c r="AB58" s="229">
        <v>14.463000000000001</v>
      </c>
      <c r="AC58" s="229">
        <v>14.304</v>
      </c>
      <c r="AD58" s="235">
        <v>14.372</v>
      </c>
      <c r="AE58" s="244">
        <v>14.565</v>
      </c>
      <c r="AF58" s="244">
        <v>14.638</v>
      </c>
      <c r="AG58" s="251">
        <v>14.527000000000001</v>
      </c>
      <c r="AH58" s="257">
        <v>14.098000000000001</v>
      </c>
      <c r="AI58" s="258" t="s">
        <v>319</v>
      </c>
      <c r="AJ58" s="258" t="s">
        <v>319</v>
      </c>
    </row>
    <row r="59" spans="1:36" ht="12" customHeight="1">
      <c r="A59" s="121">
        <v>54</v>
      </c>
      <c r="B59" s="135" t="s">
        <v>203</v>
      </c>
      <c r="C59" s="130"/>
      <c r="D59" s="137" t="s">
        <v>202</v>
      </c>
      <c r="E59" s="133">
        <v>7.3390000000000004</v>
      </c>
      <c r="F59" s="133">
        <v>8.3049999999999997</v>
      </c>
      <c r="G59" s="133">
        <v>8.93</v>
      </c>
      <c r="H59" s="133">
        <v>9.4559999999999995</v>
      </c>
      <c r="I59" s="133">
        <v>10.475999999999999</v>
      </c>
      <c r="J59" s="133">
        <v>10.824</v>
      </c>
      <c r="K59" s="133">
        <v>12.443</v>
      </c>
      <c r="L59" s="133">
        <v>14.094000000000001</v>
      </c>
      <c r="M59" s="133">
        <v>14.172000000000001</v>
      </c>
      <c r="N59" s="133">
        <v>14.172999999999998</v>
      </c>
      <c r="O59" s="133">
        <v>14.876999999999999</v>
      </c>
      <c r="P59" s="133">
        <v>13.347</v>
      </c>
      <c r="Q59" s="133">
        <v>12.856000000000002</v>
      </c>
      <c r="R59" s="133">
        <v>12.963000000000001</v>
      </c>
      <c r="S59" s="133">
        <v>13.867999999999999</v>
      </c>
      <c r="T59" s="133">
        <v>13.675999999999998</v>
      </c>
      <c r="U59" s="133">
        <v>14.07</v>
      </c>
      <c r="V59" s="133">
        <v>13.744999999999999</v>
      </c>
      <c r="W59" s="133">
        <v>14.635000000000002</v>
      </c>
      <c r="X59" s="133">
        <v>15.09</v>
      </c>
      <c r="Y59" s="133">
        <v>15.501000000000001</v>
      </c>
      <c r="Z59" s="133">
        <v>16.341999999999999</v>
      </c>
      <c r="AA59" s="133">
        <v>17.244999999999997</v>
      </c>
      <c r="AB59" s="229">
        <v>15.301</v>
      </c>
      <c r="AC59" s="229">
        <v>16.207000000000001</v>
      </c>
      <c r="AD59" s="235">
        <v>17.309999999999999</v>
      </c>
      <c r="AE59" s="244">
        <v>15.97</v>
      </c>
      <c r="AF59" s="244">
        <v>16.384999999999998</v>
      </c>
      <c r="AG59" s="251">
        <v>16.259</v>
      </c>
      <c r="AH59" s="257">
        <v>14.853000000000002</v>
      </c>
      <c r="AI59" s="258" t="s">
        <v>319</v>
      </c>
      <c r="AJ59" s="258" t="s">
        <v>319</v>
      </c>
    </row>
    <row r="60" spans="1:36" ht="17.100000000000001" customHeight="1">
      <c r="A60" s="121">
        <v>55</v>
      </c>
      <c r="B60" s="135" t="s">
        <v>201</v>
      </c>
      <c r="C60" s="130"/>
      <c r="D60" s="137" t="s">
        <v>200</v>
      </c>
      <c r="E60" s="133">
        <v>21.871000000000002</v>
      </c>
      <c r="F60" s="133">
        <v>24.873999999999999</v>
      </c>
      <c r="G60" s="133">
        <v>26.862000000000002</v>
      </c>
      <c r="H60" s="133">
        <v>27.861000000000004</v>
      </c>
      <c r="I60" s="133">
        <v>29.163</v>
      </c>
      <c r="J60" s="133">
        <v>27.718</v>
      </c>
      <c r="K60" s="133">
        <v>29.524000000000001</v>
      </c>
      <c r="L60" s="133">
        <v>32.276999999999994</v>
      </c>
      <c r="M60" s="133">
        <v>31.216000000000001</v>
      </c>
      <c r="N60" s="133">
        <v>31.150000000000002</v>
      </c>
      <c r="O60" s="133">
        <v>34.521000000000001</v>
      </c>
      <c r="P60" s="133">
        <v>38.638999999999996</v>
      </c>
      <c r="Q60" s="133">
        <v>32.497999999999998</v>
      </c>
      <c r="R60" s="133">
        <v>37.201000000000001</v>
      </c>
      <c r="S60" s="133">
        <v>32.787000000000006</v>
      </c>
      <c r="T60" s="133">
        <v>36.188999999999993</v>
      </c>
      <c r="U60" s="133">
        <v>34.674999999999997</v>
      </c>
      <c r="V60" s="133">
        <v>33.770000000000003</v>
      </c>
      <c r="W60" s="133">
        <v>31.064999999999998</v>
      </c>
      <c r="X60" s="133">
        <v>27.472000000000001</v>
      </c>
      <c r="Y60" s="133">
        <v>27.158999999999999</v>
      </c>
      <c r="Z60" s="133">
        <v>26.416</v>
      </c>
      <c r="AA60" s="133">
        <v>25.088000000000001</v>
      </c>
      <c r="AB60" s="229">
        <v>25.971</v>
      </c>
      <c r="AC60" s="229">
        <v>27.279</v>
      </c>
      <c r="AD60" s="235">
        <v>25.812999999999999</v>
      </c>
      <c r="AE60" s="244">
        <v>26.366</v>
      </c>
      <c r="AF60" s="244">
        <v>26.600999999999999</v>
      </c>
      <c r="AG60" s="251">
        <v>27.611000000000004</v>
      </c>
      <c r="AH60" s="257">
        <v>29.437999999999999</v>
      </c>
      <c r="AI60" s="258" t="s">
        <v>319</v>
      </c>
      <c r="AJ60" s="258" t="s">
        <v>319</v>
      </c>
    </row>
    <row r="61" spans="1:36" ht="17.100000000000001" customHeight="1">
      <c r="A61" s="121">
        <v>56</v>
      </c>
      <c r="B61" s="135" t="s">
        <v>199</v>
      </c>
      <c r="C61" s="130"/>
      <c r="D61" s="137" t="s">
        <v>198</v>
      </c>
      <c r="E61" s="133">
        <v>12.946</v>
      </c>
      <c r="F61" s="133">
        <v>14.17</v>
      </c>
      <c r="G61" s="133">
        <v>15.749000000000001</v>
      </c>
      <c r="H61" s="133">
        <v>14.99</v>
      </c>
      <c r="I61" s="133">
        <v>15.975999999999999</v>
      </c>
      <c r="J61" s="133">
        <v>18.177</v>
      </c>
      <c r="K61" s="133">
        <v>20.324999999999999</v>
      </c>
      <c r="L61" s="133">
        <v>25.024999999999999</v>
      </c>
      <c r="M61" s="133">
        <v>26.268000000000001</v>
      </c>
      <c r="N61" s="133">
        <v>29.931000000000001</v>
      </c>
      <c r="O61" s="133">
        <v>34.950000000000003</v>
      </c>
      <c r="P61" s="133">
        <v>36.056999999999995</v>
      </c>
      <c r="Q61" s="133">
        <v>34.616999999999997</v>
      </c>
      <c r="R61" s="133">
        <v>35.811</v>
      </c>
      <c r="S61" s="133">
        <v>38.427</v>
      </c>
      <c r="T61" s="133">
        <v>40.643999999999998</v>
      </c>
      <c r="U61" s="133">
        <v>46.22399999999999</v>
      </c>
      <c r="V61" s="133">
        <v>47.323999999999991</v>
      </c>
      <c r="W61" s="133">
        <v>46.043999999999997</v>
      </c>
      <c r="X61" s="133">
        <v>47.426000000000002</v>
      </c>
      <c r="Y61" s="133">
        <v>54.907000000000004</v>
      </c>
      <c r="Z61" s="133">
        <v>58.971000000000004</v>
      </c>
      <c r="AA61" s="133">
        <v>65.945000000000007</v>
      </c>
      <c r="AB61" s="229">
        <v>69.138000000000005</v>
      </c>
      <c r="AC61" s="229">
        <v>71.275000000000006</v>
      </c>
      <c r="AD61" s="235">
        <v>75.7</v>
      </c>
      <c r="AE61" s="244">
        <v>78.49199999999999</v>
      </c>
      <c r="AF61" s="244">
        <v>87.855999999999995</v>
      </c>
      <c r="AG61" s="251">
        <v>93.320999999999998</v>
      </c>
      <c r="AH61" s="257">
        <v>96.281999999999996</v>
      </c>
      <c r="AI61" s="258" t="s">
        <v>319</v>
      </c>
      <c r="AJ61" s="258" t="s">
        <v>319</v>
      </c>
    </row>
    <row r="62" spans="1:36" ht="17.100000000000001" customHeight="1">
      <c r="A62" s="121">
        <v>57</v>
      </c>
      <c r="B62" s="135" t="s">
        <v>105</v>
      </c>
      <c r="C62" s="130"/>
      <c r="D62" s="137" t="s">
        <v>197</v>
      </c>
      <c r="E62" s="133">
        <v>71.807000000000002</v>
      </c>
      <c r="F62" s="133">
        <v>72.352000000000004</v>
      </c>
      <c r="G62" s="133">
        <v>81.874000000000009</v>
      </c>
      <c r="H62" s="133">
        <v>81.572999999999993</v>
      </c>
      <c r="I62" s="133">
        <v>81.081000000000003</v>
      </c>
      <c r="J62" s="133">
        <v>86.063000000000002</v>
      </c>
      <c r="K62" s="133">
        <v>89.217000000000013</v>
      </c>
      <c r="L62" s="133">
        <v>86.533999999999992</v>
      </c>
      <c r="M62" s="133">
        <v>101.13600000000001</v>
      </c>
      <c r="N62" s="133">
        <v>84.309000000000012</v>
      </c>
      <c r="O62" s="133">
        <v>87.694000000000003</v>
      </c>
      <c r="P62" s="133">
        <v>94.73599999999999</v>
      </c>
      <c r="Q62" s="133">
        <v>99.188999999999993</v>
      </c>
      <c r="R62" s="133">
        <v>111.54599999999999</v>
      </c>
      <c r="S62" s="133">
        <v>109.94600000000003</v>
      </c>
      <c r="T62" s="133">
        <v>109.79599999999999</v>
      </c>
      <c r="U62" s="133">
        <v>103.60599999999999</v>
      </c>
      <c r="V62" s="133">
        <v>94.884999999999991</v>
      </c>
      <c r="W62" s="133">
        <v>104.79</v>
      </c>
      <c r="X62" s="133">
        <v>106.292</v>
      </c>
      <c r="Y62" s="133">
        <v>101.652</v>
      </c>
      <c r="Z62" s="133">
        <v>104.35</v>
      </c>
      <c r="AA62" s="133">
        <v>104.74499999999999</v>
      </c>
      <c r="AB62" s="229">
        <v>109.35300000000001</v>
      </c>
      <c r="AC62" s="229">
        <v>111.524</v>
      </c>
      <c r="AD62" s="235">
        <v>113.056</v>
      </c>
      <c r="AE62" s="244">
        <v>117.92399999999998</v>
      </c>
      <c r="AF62" s="244">
        <v>115.756</v>
      </c>
      <c r="AG62" s="251">
        <v>121.42100000000001</v>
      </c>
      <c r="AH62" s="257">
        <v>123.517</v>
      </c>
      <c r="AI62" s="257">
        <v>123.16200000000001</v>
      </c>
      <c r="AJ62" s="257">
        <v>124.77600000000001</v>
      </c>
    </row>
    <row r="63" spans="1:36" ht="12" customHeight="1">
      <c r="A63" s="121">
        <v>58</v>
      </c>
      <c r="B63" s="135" t="s">
        <v>196</v>
      </c>
      <c r="C63" s="130"/>
      <c r="D63" s="137" t="s">
        <v>195</v>
      </c>
      <c r="E63" s="133">
        <v>51.271000000000008</v>
      </c>
      <c r="F63" s="133">
        <v>50.401999999999994</v>
      </c>
      <c r="G63" s="133">
        <v>57.44</v>
      </c>
      <c r="H63" s="133">
        <v>56.704000000000001</v>
      </c>
      <c r="I63" s="133">
        <v>55.164000000000001</v>
      </c>
      <c r="J63" s="133">
        <v>58.622999999999998</v>
      </c>
      <c r="K63" s="133">
        <v>60.045000000000002</v>
      </c>
      <c r="L63" s="133">
        <v>55.96</v>
      </c>
      <c r="M63" s="133">
        <v>68.430000000000007</v>
      </c>
      <c r="N63" s="133">
        <v>53.513000000000005</v>
      </c>
      <c r="O63" s="133">
        <v>55.472000000000001</v>
      </c>
      <c r="P63" s="133">
        <v>61.446999999999996</v>
      </c>
      <c r="Q63" s="133">
        <v>70.278999999999996</v>
      </c>
      <c r="R63" s="133">
        <v>74.730999999999995</v>
      </c>
      <c r="S63" s="133">
        <v>73.819000000000017</v>
      </c>
      <c r="T63" s="133">
        <v>71.950999999999993</v>
      </c>
      <c r="U63" s="133">
        <v>63.256</v>
      </c>
      <c r="V63" s="133">
        <v>59.6</v>
      </c>
      <c r="W63" s="133">
        <v>68.027000000000015</v>
      </c>
      <c r="X63" s="133">
        <v>72.097999999999999</v>
      </c>
      <c r="Y63" s="133">
        <v>66.239000000000004</v>
      </c>
      <c r="Z63" s="133">
        <v>66.570999999999998</v>
      </c>
      <c r="AA63" s="133">
        <v>64.775999999999996</v>
      </c>
      <c r="AB63" s="229">
        <v>70.686000000000007</v>
      </c>
      <c r="AC63" s="229">
        <v>69.566999999999993</v>
      </c>
      <c r="AD63" s="235">
        <v>69.683999999999997</v>
      </c>
      <c r="AE63" s="244">
        <v>71.890999999999991</v>
      </c>
      <c r="AF63" s="244">
        <v>68.606999999999999</v>
      </c>
      <c r="AG63" s="251">
        <v>70.674000000000007</v>
      </c>
      <c r="AH63" s="257">
        <v>73.332999999999998</v>
      </c>
      <c r="AI63" s="258" t="s">
        <v>319</v>
      </c>
      <c r="AJ63" s="258" t="s">
        <v>319</v>
      </c>
    </row>
    <row r="64" spans="1:36" ht="12" customHeight="1">
      <c r="A64" s="121">
        <v>59</v>
      </c>
      <c r="B64" s="135" t="s">
        <v>194</v>
      </c>
      <c r="C64" s="130"/>
      <c r="D64" s="137" t="s">
        <v>193</v>
      </c>
      <c r="E64" s="133">
        <v>13.192000000000002</v>
      </c>
      <c r="F64" s="133">
        <v>14.533000000000003</v>
      </c>
      <c r="G64" s="133">
        <v>16.46</v>
      </c>
      <c r="H64" s="133">
        <v>16.513000000000002</v>
      </c>
      <c r="I64" s="133">
        <v>17.687999999999995</v>
      </c>
      <c r="J64" s="133">
        <v>18.756000000000004</v>
      </c>
      <c r="K64" s="133">
        <v>20.046000000000003</v>
      </c>
      <c r="L64" s="133">
        <v>21.003999999999998</v>
      </c>
      <c r="M64" s="133">
        <v>21.64</v>
      </c>
      <c r="N64" s="133">
        <v>19.707000000000004</v>
      </c>
      <c r="O64" s="133">
        <v>20.858999999999998</v>
      </c>
      <c r="P64" s="133">
        <v>21.496000000000002</v>
      </c>
      <c r="Q64" s="133">
        <v>16.073999999999998</v>
      </c>
      <c r="R64" s="133">
        <v>21.932000000000002</v>
      </c>
      <c r="S64" s="133">
        <v>22.143999999999998</v>
      </c>
      <c r="T64" s="133">
        <v>23.787000000000003</v>
      </c>
      <c r="U64" s="133">
        <v>25.543999999999997</v>
      </c>
      <c r="V64" s="133">
        <v>20.744999999999997</v>
      </c>
      <c r="W64" s="133">
        <v>24.433</v>
      </c>
      <c r="X64" s="133">
        <v>21.748000000000005</v>
      </c>
      <c r="Y64" s="133">
        <v>22.406999999999996</v>
      </c>
      <c r="Z64" s="133">
        <v>24.643000000000004</v>
      </c>
      <c r="AA64" s="133">
        <v>25.390999999999995</v>
      </c>
      <c r="AB64" s="229">
        <v>22.628</v>
      </c>
      <c r="AC64" s="229">
        <v>25.523</v>
      </c>
      <c r="AD64" s="235">
        <v>26.64</v>
      </c>
      <c r="AE64" s="244">
        <v>28.265999999999995</v>
      </c>
      <c r="AF64" s="244">
        <v>28.893000000000001</v>
      </c>
      <c r="AG64" s="251">
        <v>30.151000000000003</v>
      </c>
      <c r="AH64" s="257">
        <v>29.091999999999999</v>
      </c>
      <c r="AI64" s="258" t="s">
        <v>319</v>
      </c>
      <c r="AJ64" s="258" t="s">
        <v>319</v>
      </c>
    </row>
    <row r="65" spans="1:36" ht="12" customHeight="1">
      <c r="A65" s="121">
        <v>60</v>
      </c>
      <c r="B65" s="135" t="s">
        <v>192</v>
      </c>
      <c r="C65" s="130"/>
      <c r="D65" s="137" t="s">
        <v>191</v>
      </c>
      <c r="E65" s="133">
        <v>7.3439999999999994</v>
      </c>
      <c r="F65" s="133">
        <v>7.4169999999999998</v>
      </c>
      <c r="G65" s="133">
        <v>7.9740000000000002</v>
      </c>
      <c r="H65" s="133">
        <v>8.3559999999999999</v>
      </c>
      <c r="I65" s="133">
        <v>8.229000000000001</v>
      </c>
      <c r="J65" s="133">
        <v>8.6839999999999975</v>
      </c>
      <c r="K65" s="133">
        <v>9.1260000000000012</v>
      </c>
      <c r="L65" s="133">
        <v>9.57</v>
      </c>
      <c r="M65" s="133">
        <v>11.065999999999999</v>
      </c>
      <c r="N65" s="133">
        <v>11.089</v>
      </c>
      <c r="O65" s="133">
        <v>11.363</v>
      </c>
      <c r="P65" s="133">
        <v>11.792999999999999</v>
      </c>
      <c r="Q65" s="133">
        <v>12.836</v>
      </c>
      <c r="R65" s="133">
        <v>14.883000000000001</v>
      </c>
      <c r="S65" s="133">
        <v>13.983000000000001</v>
      </c>
      <c r="T65" s="133">
        <v>14.058</v>
      </c>
      <c r="U65" s="133">
        <v>14.806000000000003</v>
      </c>
      <c r="V65" s="133">
        <v>14.539999999999997</v>
      </c>
      <c r="W65" s="133">
        <v>12.329999999999998</v>
      </c>
      <c r="X65" s="133">
        <v>12.445999999999998</v>
      </c>
      <c r="Y65" s="133">
        <v>13.005999999999998</v>
      </c>
      <c r="Z65" s="133">
        <v>13.135999999999999</v>
      </c>
      <c r="AA65" s="133">
        <v>14.577999999999999</v>
      </c>
      <c r="AB65" s="229">
        <v>16.038999999999998</v>
      </c>
      <c r="AC65" s="229">
        <v>16.434000000000005</v>
      </c>
      <c r="AD65" s="235">
        <v>16.731999999999999</v>
      </c>
      <c r="AE65" s="244">
        <v>17.766999999999999</v>
      </c>
      <c r="AF65" s="244">
        <v>18.256</v>
      </c>
      <c r="AG65" s="251">
        <v>20.595999999999993</v>
      </c>
      <c r="AH65" s="257">
        <v>21.092000000000002</v>
      </c>
      <c r="AI65" s="258" t="s">
        <v>319</v>
      </c>
      <c r="AJ65" s="258" t="s">
        <v>319</v>
      </c>
    </row>
    <row r="66" spans="1:36" ht="17.100000000000001" customHeight="1">
      <c r="A66" s="121">
        <v>61</v>
      </c>
      <c r="B66" s="135" t="s">
        <v>107</v>
      </c>
      <c r="C66" s="130"/>
      <c r="D66" s="137" t="s">
        <v>190</v>
      </c>
      <c r="E66" s="133">
        <v>120.935</v>
      </c>
      <c r="F66" s="133">
        <v>140.874</v>
      </c>
      <c r="G66" s="133">
        <v>157.78800000000001</v>
      </c>
      <c r="H66" s="133">
        <v>173.488</v>
      </c>
      <c r="I66" s="133">
        <v>188.286</v>
      </c>
      <c r="J66" s="133">
        <v>195.88499999999999</v>
      </c>
      <c r="K66" s="133">
        <v>199.78699999999998</v>
      </c>
      <c r="L66" s="133">
        <v>202.12899999999996</v>
      </c>
      <c r="M66" s="133">
        <v>200.65</v>
      </c>
      <c r="N66" s="133">
        <v>209.858</v>
      </c>
      <c r="O66" s="133">
        <v>219.59</v>
      </c>
      <c r="P66" s="133">
        <v>226.95600000000002</v>
      </c>
      <c r="Q66" s="133">
        <v>226.56200000000001</v>
      </c>
      <c r="R66" s="133">
        <v>228.52599999999998</v>
      </c>
      <c r="S66" s="133">
        <v>233.715</v>
      </c>
      <c r="T66" s="133">
        <v>243.13800000000001</v>
      </c>
      <c r="U66" s="133">
        <v>259.66300000000001</v>
      </c>
      <c r="V66" s="133">
        <v>271.03399999999999</v>
      </c>
      <c r="W66" s="133">
        <v>266.22200000000004</v>
      </c>
      <c r="X66" s="133">
        <v>267.27899999999994</v>
      </c>
      <c r="Y66" s="133">
        <v>281.64499999999998</v>
      </c>
      <c r="Z66" s="133">
        <v>277.245</v>
      </c>
      <c r="AA66" s="133">
        <v>283.59900000000005</v>
      </c>
      <c r="AB66" s="229">
        <v>290.58200000000005</v>
      </c>
      <c r="AC66" s="229">
        <v>299.49200000000002</v>
      </c>
      <c r="AD66" s="235">
        <v>308.25400000000002</v>
      </c>
      <c r="AE66" s="244">
        <v>310.93199999999996</v>
      </c>
      <c r="AF66" s="244">
        <v>317.78399999999999</v>
      </c>
      <c r="AG66" s="251">
        <v>329.22199999999998</v>
      </c>
      <c r="AH66" s="257">
        <v>332.63400000000001</v>
      </c>
      <c r="AI66" s="257">
        <v>341.95699999999999</v>
      </c>
      <c r="AJ66" s="257">
        <v>350.31600000000003</v>
      </c>
    </row>
    <row r="67" spans="1:36" ht="17.100000000000001" customHeight="1">
      <c r="A67" s="121">
        <v>62</v>
      </c>
      <c r="B67" s="135" t="s">
        <v>189</v>
      </c>
      <c r="C67" s="130"/>
      <c r="D67" s="138" t="s">
        <v>188</v>
      </c>
      <c r="E67" s="133">
        <v>129.05799999999999</v>
      </c>
      <c r="F67" s="133">
        <v>143.041</v>
      </c>
      <c r="G67" s="133">
        <v>154.447</v>
      </c>
      <c r="H67" s="133">
        <v>156.41499999999999</v>
      </c>
      <c r="I67" s="133">
        <v>165.07</v>
      </c>
      <c r="J67" s="133">
        <v>171.256</v>
      </c>
      <c r="K67" s="133">
        <v>175.82300000000001</v>
      </c>
      <c r="L67" s="133">
        <v>182.91300000000001</v>
      </c>
      <c r="M67" s="133">
        <v>193.25</v>
      </c>
      <c r="N67" s="133">
        <v>204.43200000000002</v>
      </c>
      <c r="O67" s="133">
        <v>211.63400000000001</v>
      </c>
      <c r="P67" s="133">
        <v>212.96600000000001</v>
      </c>
      <c r="Q67" s="133">
        <v>215.988</v>
      </c>
      <c r="R67" s="133">
        <v>214.99399999999997</v>
      </c>
      <c r="S67" s="133">
        <v>221.892</v>
      </c>
      <c r="T67" s="133">
        <v>230.08599999999998</v>
      </c>
      <c r="U67" s="133">
        <v>248.00999999999996</v>
      </c>
      <c r="V67" s="133">
        <v>256.34799999999996</v>
      </c>
      <c r="W67" s="133">
        <v>233.34199999999998</v>
      </c>
      <c r="X67" s="133">
        <v>246.33199999999999</v>
      </c>
      <c r="Y67" s="133">
        <v>255.92499999999995</v>
      </c>
      <c r="Z67" s="133">
        <v>264.48900000000003</v>
      </c>
      <c r="AA67" s="133">
        <v>276.39400000000001</v>
      </c>
      <c r="AB67" s="229">
        <v>289.01199999999994</v>
      </c>
      <c r="AC67" s="229">
        <v>301.30399999999997</v>
      </c>
      <c r="AD67" s="235">
        <v>308.70999999999998</v>
      </c>
      <c r="AE67" s="244">
        <v>336.91199999999998</v>
      </c>
      <c r="AF67" s="244">
        <v>351.68700000000001</v>
      </c>
      <c r="AG67" s="251">
        <v>358.47800000000001</v>
      </c>
      <c r="AH67" s="257">
        <v>350.09799999999996</v>
      </c>
      <c r="AI67" s="257">
        <v>376.41</v>
      </c>
      <c r="AJ67" s="257">
        <v>404.322</v>
      </c>
    </row>
    <row r="68" spans="1:36" ht="12" customHeight="1">
      <c r="A68" s="121">
        <v>63</v>
      </c>
      <c r="B68" s="135" t="s">
        <v>109</v>
      </c>
      <c r="C68" s="130"/>
      <c r="D68" s="137" t="s">
        <v>187</v>
      </c>
      <c r="E68" s="133">
        <v>81.953000000000003</v>
      </c>
      <c r="F68" s="133">
        <v>90.570999999999998</v>
      </c>
      <c r="G68" s="133">
        <v>100.79</v>
      </c>
      <c r="H68" s="133">
        <v>101.73099999999999</v>
      </c>
      <c r="I68" s="133">
        <v>107.512</v>
      </c>
      <c r="J68" s="133">
        <v>110.07299999999999</v>
      </c>
      <c r="K68" s="133">
        <v>112.07100000000001</v>
      </c>
      <c r="L68" s="133">
        <v>115.021</v>
      </c>
      <c r="M68" s="133">
        <v>122.274</v>
      </c>
      <c r="N68" s="133">
        <v>127.503</v>
      </c>
      <c r="O68" s="133">
        <v>132.85900000000001</v>
      </c>
      <c r="P68" s="133">
        <v>132.762</v>
      </c>
      <c r="Q68" s="133">
        <v>133.37200000000001</v>
      </c>
      <c r="R68" s="133">
        <v>129.50699999999998</v>
      </c>
      <c r="S68" s="133">
        <v>131.881</v>
      </c>
      <c r="T68" s="133">
        <v>137.23599999999999</v>
      </c>
      <c r="U68" s="133">
        <v>145.80599999999998</v>
      </c>
      <c r="V68" s="133">
        <v>151.16499999999999</v>
      </c>
      <c r="W68" s="133">
        <v>135.108</v>
      </c>
      <c r="X68" s="133">
        <v>140.09199999999998</v>
      </c>
      <c r="Y68" s="133">
        <v>143.46499999999997</v>
      </c>
      <c r="Z68" s="133">
        <v>148.82900000000001</v>
      </c>
      <c r="AA68" s="133">
        <v>153.922</v>
      </c>
      <c r="AB68" s="229">
        <v>156.40199999999999</v>
      </c>
      <c r="AC68" s="229">
        <v>162.49</v>
      </c>
      <c r="AD68" s="235">
        <v>166.77199999999999</v>
      </c>
      <c r="AE68" s="244">
        <v>189.22899999999998</v>
      </c>
      <c r="AF68" s="244">
        <v>194.315</v>
      </c>
      <c r="AG68" s="251">
        <v>196.49799999999999</v>
      </c>
      <c r="AH68" s="257">
        <v>200.80299999999997</v>
      </c>
      <c r="AI68" s="257">
        <v>216.61500000000001</v>
      </c>
      <c r="AJ68" s="258" t="s">
        <v>319</v>
      </c>
    </row>
    <row r="69" spans="1:36" ht="12" customHeight="1">
      <c r="A69" s="121">
        <v>64</v>
      </c>
      <c r="B69" s="135" t="s">
        <v>186</v>
      </c>
      <c r="C69" s="130"/>
      <c r="D69" s="137" t="s">
        <v>185</v>
      </c>
      <c r="E69" s="133">
        <v>55.215000000000003</v>
      </c>
      <c r="F69" s="133">
        <v>61.518999999999998</v>
      </c>
      <c r="G69" s="133">
        <v>69.981000000000009</v>
      </c>
      <c r="H69" s="133">
        <v>70.658999999999992</v>
      </c>
      <c r="I69" s="133">
        <v>75.468999999999994</v>
      </c>
      <c r="J69" s="133">
        <v>78.153999999999996</v>
      </c>
      <c r="K69" s="133">
        <v>77.834000000000003</v>
      </c>
      <c r="L69" s="133">
        <v>81.661000000000001</v>
      </c>
      <c r="M69" s="133">
        <v>87.974999999999994</v>
      </c>
      <c r="N69" s="133">
        <v>90.817999999999998</v>
      </c>
      <c r="O69" s="133">
        <v>98.153999999999996</v>
      </c>
      <c r="P69" s="133">
        <v>98.314000000000007</v>
      </c>
      <c r="Q69" s="133">
        <v>98.263000000000005</v>
      </c>
      <c r="R69" s="133">
        <v>94.23599999999999</v>
      </c>
      <c r="S69" s="133">
        <v>96.683999999999997</v>
      </c>
      <c r="T69" s="133">
        <v>100.35300000000001</v>
      </c>
      <c r="U69" s="133">
        <v>107.20699999999999</v>
      </c>
      <c r="V69" s="133">
        <v>111.803</v>
      </c>
      <c r="W69" s="133">
        <v>97.62</v>
      </c>
      <c r="X69" s="133">
        <v>101.747</v>
      </c>
      <c r="Y69" s="133">
        <v>104.61699999999999</v>
      </c>
      <c r="Z69" s="133">
        <v>107.643</v>
      </c>
      <c r="AA69" s="133">
        <v>110.01999999999998</v>
      </c>
      <c r="AB69" s="229">
        <v>112.21899999999999</v>
      </c>
      <c r="AC69" s="229">
        <v>115.776</v>
      </c>
      <c r="AD69" s="235">
        <v>114.749</v>
      </c>
      <c r="AE69" s="244">
        <v>137.74699999999999</v>
      </c>
      <c r="AF69" s="244">
        <v>140.62800000000001</v>
      </c>
      <c r="AG69" s="251">
        <v>142.333</v>
      </c>
      <c r="AH69" s="257">
        <v>147.13799999999998</v>
      </c>
      <c r="AI69" s="258" t="s">
        <v>319</v>
      </c>
      <c r="AJ69" s="258" t="s">
        <v>319</v>
      </c>
    </row>
    <row r="70" spans="1:36" ht="12" customHeight="1">
      <c r="A70" s="121">
        <v>65</v>
      </c>
      <c r="B70" s="135" t="s">
        <v>184</v>
      </c>
      <c r="C70" s="130"/>
      <c r="D70" s="137" t="s">
        <v>183</v>
      </c>
      <c r="E70" s="133">
        <v>35.301000000000002</v>
      </c>
      <c r="F70" s="133">
        <v>37.412999999999997</v>
      </c>
      <c r="G70" s="133">
        <v>43.912000000000006</v>
      </c>
      <c r="H70" s="133">
        <v>43.573999999999998</v>
      </c>
      <c r="I70" s="133">
        <v>46.540999999999997</v>
      </c>
      <c r="J70" s="133">
        <v>49.854999999999997</v>
      </c>
      <c r="K70" s="133">
        <v>50.06</v>
      </c>
      <c r="L70" s="133">
        <v>53.96</v>
      </c>
      <c r="M70" s="133">
        <v>59.417999999999999</v>
      </c>
      <c r="N70" s="133">
        <v>62.552</v>
      </c>
      <c r="O70" s="133">
        <v>68.637999999999991</v>
      </c>
      <c r="P70" s="133">
        <v>70.317000000000007</v>
      </c>
      <c r="Q70" s="133">
        <v>71.209000000000003</v>
      </c>
      <c r="R70" s="133">
        <v>68.947999999999993</v>
      </c>
      <c r="S70" s="133">
        <v>70.093999999999994</v>
      </c>
      <c r="T70" s="133">
        <v>73.239000000000004</v>
      </c>
      <c r="U70" s="133">
        <v>78.332999999999998</v>
      </c>
      <c r="V70" s="133">
        <v>81.679000000000002</v>
      </c>
      <c r="W70" s="133">
        <v>68.384</v>
      </c>
      <c r="X70" s="133">
        <v>70.850999999999999</v>
      </c>
      <c r="Y70" s="133">
        <v>72.022999999999996</v>
      </c>
      <c r="Z70" s="133">
        <v>74.296000000000006</v>
      </c>
      <c r="AA70" s="133">
        <v>73.718999999999994</v>
      </c>
      <c r="AB70" s="229">
        <v>74.268000000000001</v>
      </c>
      <c r="AC70" s="229">
        <v>73.536000000000001</v>
      </c>
      <c r="AD70" s="235">
        <v>72.633999999999986</v>
      </c>
      <c r="AE70" s="244">
        <v>93.486999999999995</v>
      </c>
      <c r="AF70" s="244">
        <v>97.558000000000007</v>
      </c>
      <c r="AG70" s="251">
        <v>98.905000000000001</v>
      </c>
      <c r="AH70" s="257">
        <v>101.06399999999999</v>
      </c>
      <c r="AI70" s="258" t="s">
        <v>319</v>
      </c>
      <c r="AJ70" s="258" t="s">
        <v>319</v>
      </c>
    </row>
    <row r="71" spans="1:36" ht="12" customHeight="1">
      <c r="A71" s="121">
        <v>66</v>
      </c>
      <c r="B71" s="135" t="s">
        <v>182</v>
      </c>
      <c r="C71" s="130"/>
      <c r="D71" s="137" t="s">
        <v>181</v>
      </c>
      <c r="E71" s="133">
        <v>19.913999999999998</v>
      </c>
      <c r="F71" s="133">
        <v>24.106000000000002</v>
      </c>
      <c r="G71" s="133">
        <v>26.068999999999999</v>
      </c>
      <c r="H71" s="133">
        <v>27.085000000000001</v>
      </c>
      <c r="I71" s="133">
        <v>28.928000000000001</v>
      </c>
      <c r="J71" s="133">
        <v>28.298999999999999</v>
      </c>
      <c r="K71" s="133">
        <v>27.774000000000001</v>
      </c>
      <c r="L71" s="133">
        <v>27.701000000000001</v>
      </c>
      <c r="M71" s="133">
        <v>28.557000000000002</v>
      </c>
      <c r="N71" s="133">
        <v>28.265999999999998</v>
      </c>
      <c r="O71" s="133">
        <v>29.516000000000002</v>
      </c>
      <c r="P71" s="133">
        <v>27.997</v>
      </c>
      <c r="Q71" s="133">
        <v>27.054000000000002</v>
      </c>
      <c r="R71" s="133">
        <v>25.288000000000004</v>
      </c>
      <c r="S71" s="133">
        <v>26.59</v>
      </c>
      <c r="T71" s="133">
        <v>27.113999999999997</v>
      </c>
      <c r="U71" s="133">
        <v>28.873999999999995</v>
      </c>
      <c r="V71" s="133">
        <v>30.123999999999999</v>
      </c>
      <c r="W71" s="133">
        <v>29.235999999999997</v>
      </c>
      <c r="X71" s="133">
        <v>30.896000000000001</v>
      </c>
      <c r="Y71" s="133">
        <v>32.594000000000001</v>
      </c>
      <c r="Z71" s="133">
        <v>33.346999999999994</v>
      </c>
      <c r="AA71" s="133">
        <v>36.300999999999995</v>
      </c>
      <c r="AB71" s="229">
        <v>37.951000000000001</v>
      </c>
      <c r="AC71" s="229">
        <v>42.239999999999995</v>
      </c>
      <c r="AD71" s="235">
        <v>42.115000000000002</v>
      </c>
      <c r="AE71" s="244">
        <v>44.26</v>
      </c>
      <c r="AF71" s="244">
        <v>43.07</v>
      </c>
      <c r="AG71" s="251">
        <v>43.428000000000004</v>
      </c>
      <c r="AH71" s="257">
        <v>46.073999999999998</v>
      </c>
      <c r="AI71" s="258" t="s">
        <v>319</v>
      </c>
      <c r="AJ71" s="258" t="s">
        <v>319</v>
      </c>
    </row>
    <row r="72" spans="1:36" ht="17.100000000000001" customHeight="1">
      <c r="A72" s="121">
        <v>67</v>
      </c>
      <c r="B72" s="135" t="s">
        <v>180</v>
      </c>
      <c r="C72" s="130"/>
      <c r="D72" s="137" t="s">
        <v>179</v>
      </c>
      <c r="E72" s="133">
        <v>7.6900000000000013</v>
      </c>
      <c r="F72" s="133">
        <v>8.1110000000000007</v>
      </c>
      <c r="G72" s="133">
        <v>8.6209999999999987</v>
      </c>
      <c r="H72" s="133">
        <v>8.6159999999999997</v>
      </c>
      <c r="I72" s="133">
        <v>9.1210000000000022</v>
      </c>
      <c r="J72" s="133">
        <v>9.5679999999999996</v>
      </c>
      <c r="K72" s="133">
        <v>9.8020000000000014</v>
      </c>
      <c r="L72" s="133">
        <v>10.545000000000002</v>
      </c>
      <c r="M72" s="133">
        <v>11.148999999999999</v>
      </c>
      <c r="N72" s="133">
        <v>12.525</v>
      </c>
      <c r="O72" s="133">
        <v>12.015000000000001</v>
      </c>
      <c r="P72" s="133">
        <v>12.650999999999998</v>
      </c>
      <c r="Q72" s="133">
        <v>13.257999999999999</v>
      </c>
      <c r="R72" s="133">
        <v>13.787999999999998</v>
      </c>
      <c r="S72" s="133">
        <v>13.857999999999999</v>
      </c>
      <c r="T72" s="133">
        <v>13.896999999999998</v>
      </c>
      <c r="U72" s="133">
        <v>14.703000000000001</v>
      </c>
      <c r="V72" s="133">
        <v>15.153999999999998</v>
      </c>
      <c r="W72" s="133">
        <v>15.863</v>
      </c>
      <c r="X72" s="133">
        <v>16.191999999999997</v>
      </c>
      <c r="Y72" s="133">
        <v>16.724999999999998</v>
      </c>
      <c r="Z72" s="133">
        <v>18.094999999999999</v>
      </c>
      <c r="AA72" s="133">
        <v>19.143999999999998</v>
      </c>
      <c r="AB72" s="229">
        <v>19.811</v>
      </c>
      <c r="AC72" s="229">
        <v>21.606000000000002</v>
      </c>
      <c r="AD72" s="235">
        <v>22.974</v>
      </c>
      <c r="AE72" s="244">
        <v>24.203999999999997</v>
      </c>
      <c r="AF72" s="244">
        <v>25.397000000000002</v>
      </c>
      <c r="AG72" s="251">
        <v>26.549000000000003</v>
      </c>
      <c r="AH72" s="257">
        <v>26.576999999999998</v>
      </c>
      <c r="AI72" s="258" t="s">
        <v>319</v>
      </c>
      <c r="AJ72" s="258" t="s">
        <v>319</v>
      </c>
    </row>
    <row r="73" spans="1:36" ht="17.100000000000001" customHeight="1">
      <c r="A73" s="121">
        <v>68</v>
      </c>
      <c r="B73" s="135" t="s">
        <v>178</v>
      </c>
      <c r="C73" s="130"/>
      <c r="D73" s="137" t="s">
        <v>177</v>
      </c>
      <c r="E73" s="133">
        <v>19.048000000000002</v>
      </c>
      <c r="F73" s="133">
        <v>20.941000000000003</v>
      </c>
      <c r="G73" s="133">
        <v>22.187999999999999</v>
      </c>
      <c r="H73" s="133">
        <v>22.456000000000003</v>
      </c>
      <c r="I73" s="133">
        <v>22.921999999999997</v>
      </c>
      <c r="J73" s="133">
        <v>22.350999999999999</v>
      </c>
      <c r="K73" s="133">
        <v>24.435000000000002</v>
      </c>
      <c r="L73" s="133">
        <v>22.814999999999998</v>
      </c>
      <c r="M73" s="133">
        <v>23.15</v>
      </c>
      <c r="N73" s="133">
        <v>24.16</v>
      </c>
      <c r="O73" s="133">
        <v>22.69</v>
      </c>
      <c r="P73" s="133">
        <v>21.796999999999997</v>
      </c>
      <c r="Q73" s="133">
        <v>21.850999999999999</v>
      </c>
      <c r="R73" s="133">
        <v>21.482999999999997</v>
      </c>
      <c r="S73" s="133">
        <v>21.338999999999999</v>
      </c>
      <c r="T73" s="133">
        <v>22.985999999999997</v>
      </c>
      <c r="U73" s="133">
        <v>23.896000000000001</v>
      </c>
      <c r="V73" s="133">
        <v>24.207999999999998</v>
      </c>
      <c r="W73" s="133">
        <v>21.625</v>
      </c>
      <c r="X73" s="133">
        <v>22.152999999999999</v>
      </c>
      <c r="Y73" s="133">
        <v>22.123000000000001</v>
      </c>
      <c r="Z73" s="133">
        <v>23.091000000000001</v>
      </c>
      <c r="AA73" s="133">
        <v>24.758000000000003</v>
      </c>
      <c r="AB73" s="229">
        <v>24.372</v>
      </c>
      <c r="AC73" s="229">
        <v>25.107999999999997</v>
      </c>
      <c r="AD73" s="235">
        <v>29.048999999999999</v>
      </c>
      <c r="AE73" s="244">
        <v>27.277999999999999</v>
      </c>
      <c r="AF73" s="244">
        <v>28.29</v>
      </c>
      <c r="AG73" s="251">
        <v>27.616</v>
      </c>
      <c r="AH73" s="257">
        <v>27.088000000000001</v>
      </c>
      <c r="AI73" s="258" t="s">
        <v>319</v>
      </c>
      <c r="AJ73" s="258" t="s">
        <v>319</v>
      </c>
    </row>
    <row r="74" spans="1:36" ht="12" customHeight="1">
      <c r="A74" s="121">
        <v>69</v>
      </c>
      <c r="B74" s="135" t="s">
        <v>176</v>
      </c>
      <c r="C74" s="130"/>
      <c r="D74" s="137" t="s">
        <v>175</v>
      </c>
      <c r="E74" s="133">
        <v>11.36</v>
      </c>
      <c r="F74" s="133">
        <v>11.875</v>
      </c>
      <c r="G74" s="133">
        <v>13.068</v>
      </c>
      <c r="H74" s="133">
        <v>13.487</v>
      </c>
      <c r="I74" s="133">
        <v>13.445</v>
      </c>
      <c r="J74" s="133">
        <v>13.172000000000001</v>
      </c>
      <c r="K74" s="133">
        <v>14.209</v>
      </c>
      <c r="L74" s="133">
        <v>13.148999999999999</v>
      </c>
      <c r="M74" s="133">
        <v>14.266</v>
      </c>
      <c r="N74" s="133">
        <v>14.718</v>
      </c>
      <c r="O74" s="133">
        <v>13.257</v>
      </c>
      <c r="P74" s="133">
        <v>11.807</v>
      </c>
      <c r="Q74" s="133">
        <v>12.318</v>
      </c>
      <c r="R74" s="133">
        <v>12.318</v>
      </c>
      <c r="S74" s="133">
        <v>11.782999999999999</v>
      </c>
      <c r="T74" s="133">
        <v>13.192</v>
      </c>
      <c r="U74" s="133">
        <v>14.163</v>
      </c>
      <c r="V74" s="133">
        <v>14.37</v>
      </c>
      <c r="W74" s="133">
        <v>11.966000000000001</v>
      </c>
      <c r="X74" s="133">
        <v>12.321999999999999</v>
      </c>
      <c r="Y74" s="133">
        <v>11.972000000000001</v>
      </c>
      <c r="Z74" s="133">
        <v>11.887</v>
      </c>
      <c r="AA74" s="133">
        <v>12.83</v>
      </c>
      <c r="AB74" s="229">
        <v>12.282999999999999</v>
      </c>
      <c r="AC74" s="229">
        <v>12.465</v>
      </c>
      <c r="AD74" s="235">
        <v>12.862</v>
      </c>
      <c r="AE74" s="244">
        <v>13.032999999999999</v>
      </c>
      <c r="AF74" s="244">
        <v>12.510999999999999</v>
      </c>
      <c r="AG74" s="251">
        <v>13.513999999999999</v>
      </c>
      <c r="AH74" s="257">
        <v>12.000999999999999</v>
      </c>
      <c r="AI74" s="258" t="s">
        <v>319</v>
      </c>
      <c r="AJ74" s="258" t="s">
        <v>319</v>
      </c>
    </row>
    <row r="75" spans="1:36" ht="12" customHeight="1">
      <c r="A75" s="121">
        <v>70</v>
      </c>
      <c r="B75" s="135" t="s">
        <v>174</v>
      </c>
      <c r="C75" s="130"/>
      <c r="D75" s="137" t="s">
        <v>173</v>
      </c>
      <c r="E75" s="133">
        <v>7.6880000000000006</v>
      </c>
      <c r="F75" s="133">
        <v>9.0660000000000007</v>
      </c>
      <c r="G75" s="133">
        <v>9.1199999999999992</v>
      </c>
      <c r="H75" s="133">
        <v>8.9690000000000012</v>
      </c>
      <c r="I75" s="133">
        <v>9.4769999999999985</v>
      </c>
      <c r="J75" s="133">
        <v>9.1789999999999985</v>
      </c>
      <c r="K75" s="133">
        <v>10.226000000000001</v>
      </c>
      <c r="L75" s="133">
        <v>9.6660000000000004</v>
      </c>
      <c r="M75" s="133">
        <v>8.8840000000000003</v>
      </c>
      <c r="N75" s="133">
        <v>9.4420000000000002</v>
      </c>
      <c r="O75" s="133">
        <v>9.4330000000000016</v>
      </c>
      <c r="P75" s="133">
        <v>9.9899999999999984</v>
      </c>
      <c r="Q75" s="133">
        <v>9.5330000000000013</v>
      </c>
      <c r="R75" s="133">
        <v>9.1649999999999991</v>
      </c>
      <c r="S75" s="133">
        <v>9.5559999999999992</v>
      </c>
      <c r="T75" s="133">
        <v>9.7939999999999987</v>
      </c>
      <c r="U75" s="133">
        <v>9.7330000000000005</v>
      </c>
      <c r="V75" s="133">
        <v>9.838000000000001</v>
      </c>
      <c r="W75" s="133">
        <v>9.6589999999999989</v>
      </c>
      <c r="X75" s="133">
        <v>9.8309999999999995</v>
      </c>
      <c r="Y75" s="133">
        <v>10.151</v>
      </c>
      <c r="Z75" s="133">
        <v>11.203999999999999</v>
      </c>
      <c r="AA75" s="133">
        <v>11.928000000000001</v>
      </c>
      <c r="AB75" s="229">
        <v>12.088999999999999</v>
      </c>
      <c r="AC75" s="229">
        <v>12.642999999999999</v>
      </c>
      <c r="AD75" s="235">
        <v>16.187000000000001</v>
      </c>
      <c r="AE75" s="244">
        <v>14.245000000000001</v>
      </c>
      <c r="AF75" s="244">
        <v>15.779</v>
      </c>
      <c r="AG75" s="251">
        <v>14.102</v>
      </c>
      <c r="AH75" s="257">
        <v>15.087</v>
      </c>
      <c r="AI75" s="258" t="s">
        <v>319</v>
      </c>
      <c r="AJ75" s="258" t="s">
        <v>319</v>
      </c>
    </row>
    <row r="76" spans="1:36" ht="17.100000000000001" customHeight="1">
      <c r="A76" s="121">
        <v>71</v>
      </c>
      <c r="B76" s="135" t="s">
        <v>111</v>
      </c>
      <c r="C76" s="130"/>
      <c r="D76" s="137" t="s">
        <v>172</v>
      </c>
      <c r="E76" s="133">
        <v>47.104999999999997</v>
      </c>
      <c r="F76" s="133">
        <v>52.470000000000006</v>
      </c>
      <c r="G76" s="133">
        <v>53.656999999999996</v>
      </c>
      <c r="H76" s="133">
        <v>54.683999999999997</v>
      </c>
      <c r="I76" s="133">
        <v>57.558</v>
      </c>
      <c r="J76" s="133">
        <v>61.183</v>
      </c>
      <c r="K76" s="133">
        <v>63.752000000000002</v>
      </c>
      <c r="L76" s="133">
        <v>67.891999999999996</v>
      </c>
      <c r="M76" s="133">
        <v>70.975999999999999</v>
      </c>
      <c r="N76" s="133">
        <v>76.929000000000002</v>
      </c>
      <c r="O76" s="133">
        <v>78.774999999999991</v>
      </c>
      <c r="P76" s="133">
        <v>80.204000000000008</v>
      </c>
      <c r="Q76" s="133">
        <v>82.616</v>
      </c>
      <c r="R76" s="133">
        <v>85.487000000000009</v>
      </c>
      <c r="S76" s="133">
        <v>90.010999999999996</v>
      </c>
      <c r="T76" s="133">
        <v>92.85</v>
      </c>
      <c r="U76" s="133">
        <v>102.20399999999998</v>
      </c>
      <c r="V76" s="133">
        <v>105.18299999999999</v>
      </c>
      <c r="W76" s="133">
        <v>98.233999999999995</v>
      </c>
      <c r="X76" s="133">
        <v>106.24000000000001</v>
      </c>
      <c r="Y76" s="133">
        <v>112.46</v>
      </c>
      <c r="Z76" s="133">
        <v>115.66</v>
      </c>
      <c r="AA76" s="133">
        <v>122.47199999999999</v>
      </c>
      <c r="AB76" s="229">
        <v>132.60999999999999</v>
      </c>
      <c r="AC76" s="229">
        <v>138.81399999999999</v>
      </c>
      <c r="AD76" s="235">
        <v>141.93799999999999</v>
      </c>
      <c r="AE76" s="244">
        <v>147.68299999999999</v>
      </c>
      <c r="AF76" s="244">
        <v>157.37200000000001</v>
      </c>
      <c r="AG76" s="251">
        <v>161.98000000000002</v>
      </c>
      <c r="AH76" s="257">
        <v>149.29499999999999</v>
      </c>
      <c r="AI76" s="257">
        <v>159.79500000000002</v>
      </c>
      <c r="AJ76" s="258" t="s">
        <v>319</v>
      </c>
    </row>
    <row r="77" spans="1:36" ht="12" customHeight="1">
      <c r="A77" s="121">
        <v>72</v>
      </c>
      <c r="B77" s="135">
        <v>77</v>
      </c>
      <c r="C77" s="130"/>
      <c r="D77" s="137" t="s">
        <v>171</v>
      </c>
      <c r="E77" s="133">
        <v>21.084</v>
      </c>
      <c r="F77" s="133">
        <v>23.122000000000003</v>
      </c>
      <c r="G77" s="133">
        <v>23.8</v>
      </c>
      <c r="H77" s="133">
        <v>24.690999999999999</v>
      </c>
      <c r="I77" s="133">
        <v>25.761000000000003</v>
      </c>
      <c r="J77" s="133">
        <v>27.559000000000001</v>
      </c>
      <c r="K77" s="133">
        <v>28.764000000000003</v>
      </c>
      <c r="L77" s="133">
        <v>31.592000000000002</v>
      </c>
      <c r="M77" s="133">
        <v>32.745000000000005</v>
      </c>
      <c r="N77" s="133">
        <v>37.047000000000004</v>
      </c>
      <c r="O77" s="133">
        <v>37.067</v>
      </c>
      <c r="P77" s="133">
        <v>39.036000000000001</v>
      </c>
      <c r="Q77" s="133">
        <v>40.142000000000003</v>
      </c>
      <c r="R77" s="133">
        <v>40.003999999999998</v>
      </c>
      <c r="S77" s="133">
        <v>40.653000000000006</v>
      </c>
      <c r="T77" s="133">
        <v>40.83</v>
      </c>
      <c r="U77" s="133">
        <v>44.638999999999996</v>
      </c>
      <c r="V77" s="133">
        <v>43.618999999999993</v>
      </c>
      <c r="W77" s="133">
        <v>41.073999999999991</v>
      </c>
      <c r="X77" s="133">
        <v>40.761000000000003</v>
      </c>
      <c r="Y77" s="133">
        <v>40.619999999999997</v>
      </c>
      <c r="Z77" s="133">
        <v>38.852000000000004</v>
      </c>
      <c r="AA77" s="133">
        <v>39.237000000000002</v>
      </c>
      <c r="AB77" s="229">
        <v>41.786999999999999</v>
      </c>
      <c r="AC77" s="229">
        <v>44.165999999999997</v>
      </c>
      <c r="AD77" s="235">
        <v>46.945999999999998</v>
      </c>
      <c r="AE77" s="244">
        <v>46.978999999999999</v>
      </c>
      <c r="AF77" s="244">
        <v>48.470000000000006</v>
      </c>
      <c r="AG77" s="251">
        <v>51.156999999999996</v>
      </c>
      <c r="AH77" s="257">
        <v>50.611999999999995</v>
      </c>
      <c r="AI77" s="258" t="s">
        <v>319</v>
      </c>
      <c r="AJ77" s="258" t="s">
        <v>319</v>
      </c>
    </row>
    <row r="78" spans="1:36" ht="12" customHeight="1">
      <c r="A78" s="121">
        <v>73</v>
      </c>
      <c r="B78" s="135">
        <v>78</v>
      </c>
      <c r="C78" s="130"/>
      <c r="D78" s="137" t="s">
        <v>170</v>
      </c>
      <c r="E78" s="133">
        <v>2.3199999999999998</v>
      </c>
      <c r="F78" s="133">
        <v>2.6339999999999999</v>
      </c>
      <c r="G78" s="133">
        <v>2.8519999999999999</v>
      </c>
      <c r="H78" s="133">
        <v>2.8980000000000001</v>
      </c>
      <c r="I78" s="133">
        <v>3.5780000000000003</v>
      </c>
      <c r="J78" s="133">
        <v>4.1630000000000003</v>
      </c>
      <c r="K78" s="133">
        <v>4.8090000000000002</v>
      </c>
      <c r="L78" s="133">
        <v>5.8880000000000008</v>
      </c>
      <c r="M78" s="133">
        <v>6.8229999999999995</v>
      </c>
      <c r="N78" s="133">
        <v>8.4149999999999991</v>
      </c>
      <c r="O78" s="133">
        <v>8.870000000000001</v>
      </c>
      <c r="P78" s="133">
        <v>7.976</v>
      </c>
      <c r="Q78" s="133">
        <v>8.5659999999999989</v>
      </c>
      <c r="R78" s="133">
        <v>9.5259999999999998</v>
      </c>
      <c r="S78" s="133">
        <v>10.436</v>
      </c>
      <c r="T78" s="133">
        <v>13.762</v>
      </c>
      <c r="U78" s="133">
        <v>17.096999999999998</v>
      </c>
      <c r="V78" s="133">
        <v>18.652999999999999</v>
      </c>
      <c r="W78" s="133">
        <v>15.572000000000001</v>
      </c>
      <c r="X78" s="133">
        <v>21.006</v>
      </c>
      <c r="Y78" s="133">
        <v>25.171999999999997</v>
      </c>
      <c r="Z78" s="133">
        <v>25.556000000000001</v>
      </c>
      <c r="AA78" s="133">
        <v>28.748000000000001</v>
      </c>
      <c r="AB78" s="229">
        <v>30.684999999999999</v>
      </c>
      <c r="AC78" s="229">
        <v>31.809000000000001</v>
      </c>
      <c r="AD78" s="235">
        <v>29.054000000000002</v>
      </c>
      <c r="AE78" s="244">
        <v>30.643999999999998</v>
      </c>
      <c r="AF78" s="244">
        <v>30.038</v>
      </c>
      <c r="AG78" s="251">
        <v>31.158000000000001</v>
      </c>
      <c r="AH78" s="257">
        <v>26.793999999999997</v>
      </c>
      <c r="AI78" s="258" t="s">
        <v>319</v>
      </c>
      <c r="AJ78" s="258" t="s">
        <v>319</v>
      </c>
    </row>
    <row r="79" spans="1:36" ht="12" customHeight="1">
      <c r="A79" s="121">
        <v>74</v>
      </c>
      <c r="B79" s="135" t="s">
        <v>169</v>
      </c>
      <c r="C79" s="130"/>
      <c r="D79" s="137" t="s">
        <v>168</v>
      </c>
      <c r="E79" s="133">
        <v>3.0170000000000003</v>
      </c>
      <c r="F79" s="133">
        <v>3.742</v>
      </c>
      <c r="G79" s="133">
        <v>4.476</v>
      </c>
      <c r="H79" s="133">
        <v>4.9550000000000001</v>
      </c>
      <c r="I79" s="133">
        <v>5.35</v>
      </c>
      <c r="J79" s="133">
        <v>5.4509999999999996</v>
      </c>
      <c r="K79" s="133">
        <v>5.7459999999999996</v>
      </c>
      <c r="L79" s="133">
        <v>6.008</v>
      </c>
      <c r="M79" s="133">
        <v>6.31</v>
      </c>
      <c r="N79" s="133">
        <v>6.0259999999999998</v>
      </c>
      <c r="O79" s="133">
        <v>6.6649999999999991</v>
      </c>
      <c r="P79" s="133">
        <v>5.3140000000000001</v>
      </c>
      <c r="Q79" s="133">
        <v>5.2039999999999997</v>
      </c>
      <c r="R79" s="133">
        <v>6.21</v>
      </c>
      <c r="S79" s="133">
        <v>5.7969999999999997</v>
      </c>
      <c r="T79" s="133">
        <v>4.9169999999999998</v>
      </c>
      <c r="U79" s="133">
        <v>5.1829999999999998</v>
      </c>
      <c r="V79" s="133">
        <v>5.71</v>
      </c>
      <c r="W79" s="133">
        <v>5.2779999999999996</v>
      </c>
      <c r="X79" s="133">
        <v>6.3969999999999994</v>
      </c>
      <c r="Y79" s="133">
        <v>6.3689999999999998</v>
      </c>
      <c r="Z79" s="133">
        <v>6.41</v>
      </c>
      <c r="AA79" s="133">
        <v>6.798</v>
      </c>
      <c r="AB79" s="229">
        <v>7.1029999999999998</v>
      </c>
      <c r="AC79" s="229">
        <v>7.3529999999999998</v>
      </c>
      <c r="AD79" s="235">
        <v>6.4110000000000005</v>
      </c>
      <c r="AE79" s="244">
        <v>6.7830000000000004</v>
      </c>
      <c r="AF79" s="244">
        <v>7.7229999999999999</v>
      </c>
      <c r="AG79" s="251">
        <v>5.9470000000000001</v>
      </c>
      <c r="AH79" s="257">
        <v>1.7650000000000001</v>
      </c>
      <c r="AI79" s="258" t="s">
        <v>319</v>
      </c>
      <c r="AJ79" s="258" t="s">
        <v>319</v>
      </c>
    </row>
    <row r="80" spans="1:36" ht="12" customHeight="1">
      <c r="A80" s="121">
        <v>75</v>
      </c>
      <c r="B80" s="135" t="s">
        <v>167</v>
      </c>
      <c r="C80" s="130"/>
      <c r="D80" s="138" t="s">
        <v>166</v>
      </c>
      <c r="E80" s="133">
        <v>20.683999999999997</v>
      </c>
      <c r="F80" s="133">
        <v>22.972000000000001</v>
      </c>
      <c r="G80" s="133">
        <v>22.529</v>
      </c>
      <c r="H80" s="133">
        <v>22.14</v>
      </c>
      <c r="I80" s="133">
        <v>22.869</v>
      </c>
      <c r="J80" s="133">
        <v>24.009999999999998</v>
      </c>
      <c r="K80" s="133">
        <v>24.433</v>
      </c>
      <c r="L80" s="133">
        <v>24.403999999999996</v>
      </c>
      <c r="M80" s="133">
        <v>25.097999999999999</v>
      </c>
      <c r="N80" s="133">
        <v>25.441000000000003</v>
      </c>
      <c r="O80" s="133">
        <v>26.172999999999998</v>
      </c>
      <c r="P80" s="133">
        <v>27.878</v>
      </c>
      <c r="Q80" s="133">
        <v>28.704000000000001</v>
      </c>
      <c r="R80" s="133">
        <v>29.747000000000003</v>
      </c>
      <c r="S80" s="133">
        <v>33.125</v>
      </c>
      <c r="T80" s="133">
        <v>33.341000000000001</v>
      </c>
      <c r="U80" s="133">
        <v>35.284999999999997</v>
      </c>
      <c r="V80" s="133">
        <v>37.201000000000001</v>
      </c>
      <c r="W80" s="133">
        <v>36.31</v>
      </c>
      <c r="X80" s="133">
        <v>38.076000000000001</v>
      </c>
      <c r="Y80" s="133">
        <v>40.298999999999992</v>
      </c>
      <c r="Z80" s="133">
        <v>44.841999999999999</v>
      </c>
      <c r="AA80" s="133">
        <v>47.688999999999993</v>
      </c>
      <c r="AB80" s="229">
        <v>53.035000000000004</v>
      </c>
      <c r="AC80" s="229">
        <v>55.485999999999997</v>
      </c>
      <c r="AD80" s="235">
        <v>59.527000000000001</v>
      </c>
      <c r="AE80" s="244">
        <v>63.277000000000001</v>
      </c>
      <c r="AF80" s="244">
        <v>71.141000000000005</v>
      </c>
      <c r="AG80" s="251">
        <v>73.718000000000004</v>
      </c>
      <c r="AH80" s="257">
        <v>70.123999999999995</v>
      </c>
      <c r="AI80" s="258" t="s">
        <v>319</v>
      </c>
      <c r="AJ80" s="258" t="s">
        <v>319</v>
      </c>
    </row>
    <row r="81" spans="1:36" ht="17.100000000000001" customHeight="1">
      <c r="A81" s="121">
        <v>76</v>
      </c>
      <c r="B81" s="135" t="s">
        <v>165</v>
      </c>
      <c r="C81" s="130"/>
      <c r="D81" s="138" t="s">
        <v>164</v>
      </c>
      <c r="E81" s="133">
        <v>227.87</v>
      </c>
      <c r="F81" s="133">
        <v>253.06799999999998</v>
      </c>
      <c r="G81" s="133">
        <v>266.26900000000001</v>
      </c>
      <c r="H81" s="133">
        <v>278.476</v>
      </c>
      <c r="I81" s="133">
        <v>292.762</v>
      </c>
      <c r="J81" s="133">
        <v>303.61800000000005</v>
      </c>
      <c r="K81" s="133">
        <v>308.49599999999998</v>
      </c>
      <c r="L81" s="133">
        <v>313.14800000000002</v>
      </c>
      <c r="M81" s="133">
        <v>320.041</v>
      </c>
      <c r="N81" s="133">
        <v>325.74300000000005</v>
      </c>
      <c r="O81" s="133">
        <v>334.00599999999997</v>
      </c>
      <c r="P81" s="133">
        <v>347.24299999999999</v>
      </c>
      <c r="Q81" s="133">
        <v>351.28</v>
      </c>
      <c r="R81" s="133">
        <v>356.78999999999996</v>
      </c>
      <c r="S81" s="133">
        <v>360.27300000000002</v>
      </c>
      <c r="T81" s="133">
        <v>364.45300000000003</v>
      </c>
      <c r="U81" s="133">
        <v>370.13200000000001</v>
      </c>
      <c r="V81" s="133">
        <v>383.11900000000003</v>
      </c>
      <c r="W81" s="133">
        <v>399.79300000000001</v>
      </c>
      <c r="X81" s="133">
        <v>414.351</v>
      </c>
      <c r="Y81" s="133">
        <v>428.93600000000004</v>
      </c>
      <c r="Z81" s="133">
        <v>443.76199999999994</v>
      </c>
      <c r="AA81" s="133">
        <v>460.63900000000001</v>
      </c>
      <c r="AB81" s="229">
        <v>476.34400000000005</v>
      </c>
      <c r="AC81" s="229">
        <v>493.36900000000003</v>
      </c>
      <c r="AD81" s="235">
        <v>512.31700000000001</v>
      </c>
      <c r="AE81" s="244">
        <v>532.32999999999993</v>
      </c>
      <c r="AF81" s="244">
        <v>554.2940000000001</v>
      </c>
      <c r="AG81" s="251">
        <v>583.36699999999996</v>
      </c>
      <c r="AH81" s="257">
        <v>604.572</v>
      </c>
      <c r="AI81" s="257">
        <v>628.42100000000005</v>
      </c>
      <c r="AJ81" s="257">
        <v>657.08799999999997</v>
      </c>
    </row>
    <row r="82" spans="1:36" ht="12" customHeight="1">
      <c r="A82" s="121">
        <v>77</v>
      </c>
      <c r="B82" s="135" t="s">
        <v>113</v>
      </c>
      <c r="C82" s="130"/>
      <c r="D82" s="137" t="s">
        <v>163</v>
      </c>
      <c r="E82" s="133">
        <v>97.87299999999999</v>
      </c>
      <c r="F82" s="133">
        <v>105.90599999999999</v>
      </c>
      <c r="G82" s="133">
        <v>110.501</v>
      </c>
      <c r="H82" s="133">
        <v>113.75800000000001</v>
      </c>
      <c r="I82" s="133">
        <v>117.70799999999998</v>
      </c>
      <c r="J82" s="133">
        <v>119.64699999999999</v>
      </c>
      <c r="K82" s="133">
        <v>120.27099999999999</v>
      </c>
      <c r="L82" s="133">
        <v>120.98099999999999</v>
      </c>
      <c r="M82" s="133">
        <v>123.57100000000001</v>
      </c>
      <c r="N82" s="133">
        <v>124.453</v>
      </c>
      <c r="O82" s="133">
        <v>126.357</v>
      </c>
      <c r="P82" s="133">
        <v>128.88299999999998</v>
      </c>
      <c r="Q82" s="133">
        <v>130.10400000000001</v>
      </c>
      <c r="R82" s="133">
        <v>130.09699999999998</v>
      </c>
      <c r="S82" s="133">
        <v>130.45400000000001</v>
      </c>
      <c r="T82" s="133">
        <v>131.84800000000001</v>
      </c>
      <c r="U82" s="133">
        <v>133.56899999999999</v>
      </c>
      <c r="V82" s="133">
        <v>138.00099999999998</v>
      </c>
      <c r="W82" s="133">
        <v>143.32400000000001</v>
      </c>
      <c r="X82" s="133">
        <v>146.71799999999999</v>
      </c>
      <c r="Y82" s="133">
        <v>149.80000000000001</v>
      </c>
      <c r="Z82" s="133">
        <v>153.05699999999999</v>
      </c>
      <c r="AA82" s="133">
        <v>157.36700000000002</v>
      </c>
      <c r="AB82" s="229">
        <v>160.75200000000001</v>
      </c>
      <c r="AC82" s="229">
        <v>164.315</v>
      </c>
      <c r="AD82" s="235">
        <v>171.029</v>
      </c>
      <c r="AE82" s="244">
        <v>177.602</v>
      </c>
      <c r="AF82" s="244">
        <v>185.50700000000001</v>
      </c>
      <c r="AG82" s="251">
        <v>195.59199999999998</v>
      </c>
      <c r="AH82" s="257">
        <v>203.98699999999999</v>
      </c>
      <c r="AI82" s="257">
        <v>212.68</v>
      </c>
      <c r="AJ82" s="258" t="s">
        <v>319</v>
      </c>
    </row>
    <row r="83" spans="1:36" ht="17.100000000000001" customHeight="1">
      <c r="A83" s="121">
        <v>78</v>
      </c>
      <c r="B83" s="135" t="s">
        <v>115</v>
      </c>
      <c r="C83" s="130"/>
      <c r="D83" s="137" t="s">
        <v>162</v>
      </c>
      <c r="E83" s="133">
        <v>57.533000000000008</v>
      </c>
      <c r="F83" s="133">
        <v>63.857999999999997</v>
      </c>
      <c r="G83" s="133">
        <v>67.808999999999997</v>
      </c>
      <c r="H83" s="133">
        <v>70.017999999999986</v>
      </c>
      <c r="I83" s="133">
        <v>73.535000000000011</v>
      </c>
      <c r="J83" s="133">
        <v>75.835000000000022</v>
      </c>
      <c r="K83" s="133">
        <v>77.635000000000005</v>
      </c>
      <c r="L83" s="133">
        <v>78.878999999999991</v>
      </c>
      <c r="M83" s="133">
        <v>81.229000000000013</v>
      </c>
      <c r="N83" s="133">
        <v>82.648000000000025</v>
      </c>
      <c r="O83" s="133">
        <v>85.497999999999976</v>
      </c>
      <c r="P83" s="133">
        <v>88.376999999999995</v>
      </c>
      <c r="Q83" s="133">
        <v>88.819000000000003</v>
      </c>
      <c r="R83" s="133">
        <v>90.548999999999992</v>
      </c>
      <c r="S83" s="133">
        <v>91.552999999999983</v>
      </c>
      <c r="T83" s="133">
        <v>91.583000000000013</v>
      </c>
      <c r="U83" s="133">
        <v>93.945999999999984</v>
      </c>
      <c r="V83" s="133">
        <v>96.454000000000008</v>
      </c>
      <c r="W83" s="133">
        <v>100.01000000000002</v>
      </c>
      <c r="X83" s="133">
        <v>103.66699999999999</v>
      </c>
      <c r="Y83" s="133">
        <v>107.91800000000001</v>
      </c>
      <c r="Z83" s="133">
        <v>111.30299999999998</v>
      </c>
      <c r="AA83" s="133">
        <v>115.05200000000001</v>
      </c>
      <c r="AB83" s="229">
        <v>119.613</v>
      </c>
      <c r="AC83" s="229">
        <v>123.004</v>
      </c>
      <c r="AD83" s="235">
        <v>127.68299999999999</v>
      </c>
      <c r="AE83" s="244">
        <v>132.73500000000001</v>
      </c>
      <c r="AF83" s="244">
        <v>136.934</v>
      </c>
      <c r="AG83" s="251">
        <v>144.70400000000001</v>
      </c>
      <c r="AH83" s="257">
        <v>147.88300000000004</v>
      </c>
      <c r="AI83" s="257">
        <v>153.41300000000001</v>
      </c>
      <c r="AJ83" s="258" t="s">
        <v>319</v>
      </c>
    </row>
    <row r="84" spans="1:36" ht="17.100000000000001" customHeight="1">
      <c r="A84" s="121">
        <v>79</v>
      </c>
      <c r="B84" s="135" t="s">
        <v>117</v>
      </c>
      <c r="C84" s="130"/>
      <c r="D84" s="137" t="s">
        <v>161</v>
      </c>
      <c r="E84" s="133">
        <v>72.463999999999999</v>
      </c>
      <c r="F84" s="133">
        <v>83.304000000000002</v>
      </c>
      <c r="G84" s="133">
        <v>87.959000000000003</v>
      </c>
      <c r="H84" s="133">
        <v>94.699999999999989</v>
      </c>
      <c r="I84" s="133">
        <v>101.51900000000001</v>
      </c>
      <c r="J84" s="133">
        <v>108.136</v>
      </c>
      <c r="K84" s="133">
        <v>110.59</v>
      </c>
      <c r="L84" s="133">
        <v>113.28800000000001</v>
      </c>
      <c r="M84" s="133">
        <v>115.24099999999999</v>
      </c>
      <c r="N84" s="133">
        <v>118.642</v>
      </c>
      <c r="O84" s="133">
        <v>122.15099999999998</v>
      </c>
      <c r="P84" s="133">
        <v>129.983</v>
      </c>
      <c r="Q84" s="133">
        <v>132.35699999999997</v>
      </c>
      <c r="R84" s="133">
        <v>136.14400000000001</v>
      </c>
      <c r="S84" s="133">
        <v>138.26600000000002</v>
      </c>
      <c r="T84" s="133">
        <v>141.02199999999999</v>
      </c>
      <c r="U84" s="133">
        <v>142.61700000000002</v>
      </c>
      <c r="V84" s="133">
        <v>148.66400000000002</v>
      </c>
      <c r="W84" s="133">
        <v>156.459</v>
      </c>
      <c r="X84" s="133">
        <v>163.96600000000001</v>
      </c>
      <c r="Y84" s="133">
        <v>171.21800000000002</v>
      </c>
      <c r="Z84" s="133">
        <v>179.40199999999999</v>
      </c>
      <c r="AA84" s="133">
        <v>188.21999999999997</v>
      </c>
      <c r="AB84" s="229">
        <v>195.97900000000001</v>
      </c>
      <c r="AC84" s="229">
        <v>206.05</v>
      </c>
      <c r="AD84" s="235">
        <v>213.60500000000002</v>
      </c>
      <c r="AE84" s="244">
        <v>221.99299999999999</v>
      </c>
      <c r="AF84" s="244">
        <v>231.85300000000001</v>
      </c>
      <c r="AG84" s="251">
        <v>243.07100000000003</v>
      </c>
      <c r="AH84" s="257">
        <v>252.702</v>
      </c>
      <c r="AI84" s="257">
        <v>262.32800000000003</v>
      </c>
      <c r="AJ84" s="258" t="s">
        <v>319</v>
      </c>
    </row>
    <row r="85" spans="1:36" ht="12" customHeight="1">
      <c r="A85" s="121">
        <v>80</v>
      </c>
      <c r="B85" s="135" t="s">
        <v>160</v>
      </c>
      <c r="C85" s="130"/>
      <c r="D85" s="137" t="s">
        <v>159</v>
      </c>
      <c r="E85" s="133">
        <v>56.892000000000003</v>
      </c>
      <c r="F85" s="133">
        <v>65.822000000000003</v>
      </c>
      <c r="G85" s="133">
        <v>69.44</v>
      </c>
      <c r="H85" s="133">
        <v>74.763999999999996</v>
      </c>
      <c r="I85" s="133">
        <v>79.986000000000004</v>
      </c>
      <c r="J85" s="133">
        <v>82.355999999999995</v>
      </c>
      <c r="K85" s="133">
        <v>84.040999999999997</v>
      </c>
      <c r="L85" s="133">
        <v>85.798000000000002</v>
      </c>
      <c r="M85" s="133">
        <v>86.370999999999995</v>
      </c>
      <c r="N85" s="133">
        <v>88.709000000000003</v>
      </c>
      <c r="O85" s="133">
        <v>91.640999999999991</v>
      </c>
      <c r="P85" s="133">
        <v>97.599000000000004</v>
      </c>
      <c r="Q85" s="133">
        <v>98.771999999999991</v>
      </c>
      <c r="R85" s="133">
        <v>101.61499999999999</v>
      </c>
      <c r="S85" s="133">
        <v>102.54500000000002</v>
      </c>
      <c r="T85" s="133">
        <v>104.61399999999999</v>
      </c>
      <c r="U85" s="133">
        <v>105.12200000000001</v>
      </c>
      <c r="V85" s="133">
        <v>109.66500000000002</v>
      </c>
      <c r="W85" s="133">
        <v>115.06699999999999</v>
      </c>
      <c r="X85" s="133">
        <v>120.473</v>
      </c>
      <c r="Y85" s="133">
        <v>124.81400000000001</v>
      </c>
      <c r="Z85" s="133">
        <v>130.09199999999998</v>
      </c>
      <c r="AA85" s="133">
        <v>136.64199999999997</v>
      </c>
      <c r="AB85" s="229">
        <v>141.43300000000002</v>
      </c>
      <c r="AC85" s="229">
        <v>148.49600000000001</v>
      </c>
      <c r="AD85" s="235">
        <v>153.369</v>
      </c>
      <c r="AE85" s="244">
        <v>155.98399999999998</v>
      </c>
      <c r="AF85" s="244">
        <v>162.29700000000003</v>
      </c>
      <c r="AG85" s="251">
        <v>170.31000000000003</v>
      </c>
      <c r="AH85" s="257">
        <v>177.148</v>
      </c>
      <c r="AI85" s="258" t="s">
        <v>319</v>
      </c>
      <c r="AJ85" s="258" t="s">
        <v>319</v>
      </c>
    </row>
    <row r="86" spans="1:36" ht="17.100000000000001" customHeight="1">
      <c r="A86" s="121">
        <v>81</v>
      </c>
      <c r="B86" s="135" t="s">
        <v>158</v>
      </c>
      <c r="C86" s="130"/>
      <c r="D86" s="137" t="s">
        <v>157</v>
      </c>
      <c r="E86" s="133">
        <v>15.571999999999999</v>
      </c>
      <c r="F86" s="133">
        <v>17.481999999999999</v>
      </c>
      <c r="G86" s="133">
        <v>18.518999999999998</v>
      </c>
      <c r="H86" s="133">
        <v>19.936</v>
      </c>
      <c r="I86" s="133">
        <v>21.533000000000001</v>
      </c>
      <c r="J86" s="133">
        <v>25.78</v>
      </c>
      <c r="K86" s="133">
        <v>26.548999999999999</v>
      </c>
      <c r="L86" s="133">
        <v>27.490000000000002</v>
      </c>
      <c r="M86" s="133">
        <v>28.869999999999997</v>
      </c>
      <c r="N86" s="133">
        <v>29.933</v>
      </c>
      <c r="O86" s="133">
        <v>30.509999999999998</v>
      </c>
      <c r="P86" s="133">
        <v>32.384</v>
      </c>
      <c r="Q86" s="133">
        <v>33.584999999999994</v>
      </c>
      <c r="R86" s="133">
        <v>34.528999999999996</v>
      </c>
      <c r="S86" s="133">
        <v>35.721000000000004</v>
      </c>
      <c r="T86" s="133">
        <v>36.408000000000001</v>
      </c>
      <c r="U86" s="133">
        <v>37.494999999999997</v>
      </c>
      <c r="V86" s="133">
        <v>38.999000000000002</v>
      </c>
      <c r="W86" s="133">
        <v>41.391999999999996</v>
      </c>
      <c r="X86" s="133">
        <v>43.493000000000002</v>
      </c>
      <c r="Y86" s="133">
        <v>46.403999999999996</v>
      </c>
      <c r="Z86" s="133">
        <v>49.31</v>
      </c>
      <c r="AA86" s="133">
        <v>51.577999999999996</v>
      </c>
      <c r="AB86" s="229">
        <v>54.545999999999999</v>
      </c>
      <c r="AC86" s="229">
        <v>57.554000000000002</v>
      </c>
      <c r="AD86" s="235">
        <v>60.236000000000004</v>
      </c>
      <c r="AE86" s="244">
        <v>66.009</v>
      </c>
      <c r="AF86" s="244">
        <v>69.555999999999997</v>
      </c>
      <c r="AG86" s="251">
        <v>72.760999999999996</v>
      </c>
      <c r="AH86" s="257">
        <v>75.554000000000002</v>
      </c>
      <c r="AI86" s="258" t="s">
        <v>319</v>
      </c>
      <c r="AJ86" s="258" t="s">
        <v>319</v>
      </c>
    </row>
    <row r="87" spans="1:36" ht="17.100000000000001" customHeight="1">
      <c r="A87" s="121">
        <v>82</v>
      </c>
      <c r="B87" s="135" t="s">
        <v>156</v>
      </c>
      <c r="C87" s="130"/>
      <c r="D87" s="138" t="s">
        <v>155</v>
      </c>
      <c r="E87" s="133">
        <v>56.962999999999994</v>
      </c>
      <c r="F87" s="133">
        <v>63.745000000000005</v>
      </c>
      <c r="G87" s="133">
        <v>64.784999999999997</v>
      </c>
      <c r="H87" s="133">
        <v>68.816000000000003</v>
      </c>
      <c r="I87" s="133">
        <v>71.122</v>
      </c>
      <c r="J87" s="133">
        <v>73.475999999999999</v>
      </c>
      <c r="K87" s="133">
        <v>74.876000000000005</v>
      </c>
      <c r="L87" s="133">
        <v>75.998999999999995</v>
      </c>
      <c r="M87" s="133">
        <v>78.606000000000009</v>
      </c>
      <c r="N87" s="133">
        <v>81.861999999999995</v>
      </c>
      <c r="O87" s="133">
        <v>83.265000000000001</v>
      </c>
      <c r="P87" s="133">
        <v>84.186999999999998</v>
      </c>
      <c r="Q87" s="133">
        <v>85.867000000000004</v>
      </c>
      <c r="R87" s="133">
        <v>88.531000000000006</v>
      </c>
      <c r="S87" s="133">
        <v>89.388000000000005</v>
      </c>
      <c r="T87" s="133">
        <v>91.638000000000005</v>
      </c>
      <c r="U87" s="133">
        <v>93.411000000000001</v>
      </c>
      <c r="V87" s="133">
        <v>96.77000000000001</v>
      </c>
      <c r="W87" s="133">
        <v>95.228999999999999</v>
      </c>
      <c r="X87" s="133">
        <v>96.617000000000019</v>
      </c>
      <c r="Y87" s="133">
        <v>98.646000000000001</v>
      </c>
      <c r="Z87" s="133">
        <v>100.22499999999999</v>
      </c>
      <c r="AA87" s="133">
        <v>103.45100000000001</v>
      </c>
      <c r="AB87" s="229">
        <v>107.246</v>
      </c>
      <c r="AC87" s="229">
        <v>111.47499999999999</v>
      </c>
      <c r="AD87" s="235">
        <v>113.22400000000002</v>
      </c>
      <c r="AE87" s="244">
        <v>111.49999999999999</v>
      </c>
      <c r="AF87" s="244">
        <v>115.24900000000001</v>
      </c>
      <c r="AG87" s="251">
        <v>120.28699999999998</v>
      </c>
      <c r="AH87" s="257">
        <v>111.261</v>
      </c>
      <c r="AI87" s="257">
        <v>114.36699999999999</v>
      </c>
      <c r="AJ87" s="257">
        <v>125.58200000000001</v>
      </c>
    </row>
    <row r="88" spans="1:36" ht="12" customHeight="1">
      <c r="A88" s="121">
        <v>83</v>
      </c>
      <c r="B88" s="135" t="s">
        <v>154</v>
      </c>
      <c r="C88" s="130"/>
      <c r="D88" s="137" t="s">
        <v>153</v>
      </c>
      <c r="E88" s="133">
        <v>18.113</v>
      </c>
      <c r="F88" s="133">
        <v>20.318000000000001</v>
      </c>
      <c r="G88" s="133">
        <v>20.012</v>
      </c>
      <c r="H88" s="133">
        <v>20.460999999999999</v>
      </c>
      <c r="I88" s="133">
        <v>20.919999999999998</v>
      </c>
      <c r="J88" s="133">
        <v>21.529</v>
      </c>
      <c r="K88" s="133">
        <v>22.185000000000002</v>
      </c>
      <c r="L88" s="133">
        <v>22.912999999999997</v>
      </c>
      <c r="M88" s="133">
        <v>24.213000000000001</v>
      </c>
      <c r="N88" s="133">
        <v>25.270999999999997</v>
      </c>
      <c r="O88" s="133">
        <v>25.555999999999997</v>
      </c>
      <c r="P88" s="133">
        <v>26.07</v>
      </c>
      <c r="Q88" s="133">
        <v>26.042999999999999</v>
      </c>
      <c r="R88" s="133">
        <v>26.794</v>
      </c>
      <c r="S88" s="133">
        <v>27.250999999999998</v>
      </c>
      <c r="T88" s="133">
        <v>27.939999999999998</v>
      </c>
      <c r="U88" s="133">
        <v>28.994999999999997</v>
      </c>
      <c r="V88" s="133">
        <v>29.93</v>
      </c>
      <c r="W88" s="133">
        <v>29.655000000000001</v>
      </c>
      <c r="X88" s="133">
        <v>30.552</v>
      </c>
      <c r="Y88" s="133">
        <v>31.931999999999995</v>
      </c>
      <c r="Z88" s="133">
        <v>33.046999999999997</v>
      </c>
      <c r="AA88" s="133">
        <v>35.039000000000001</v>
      </c>
      <c r="AB88" s="229">
        <v>36.939</v>
      </c>
      <c r="AC88" s="229">
        <v>38.823999999999998</v>
      </c>
      <c r="AD88" s="235">
        <v>40.811</v>
      </c>
      <c r="AE88" s="244">
        <v>39.466999999999999</v>
      </c>
      <c r="AF88" s="244">
        <v>40.930000000000007</v>
      </c>
      <c r="AG88" s="251">
        <v>42.590999999999994</v>
      </c>
      <c r="AH88" s="257">
        <v>34.57</v>
      </c>
      <c r="AI88" s="257">
        <v>35.369</v>
      </c>
      <c r="AJ88" s="258" t="s">
        <v>319</v>
      </c>
    </row>
    <row r="89" spans="1:36" ht="12" customHeight="1">
      <c r="A89" s="121" t="s">
        <v>298</v>
      </c>
      <c r="B89" s="135" t="s">
        <v>152</v>
      </c>
      <c r="C89" s="130"/>
      <c r="D89" s="137" t="s">
        <v>151</v>
      </c>
      <c r="E89" s="133">
        <v>13.745000000000001</v>
      </c>
      <c r="F89" s="133">
        <v>15.327999999999999</v>
      </c>
      <c r="G89" s="133">
        <v>14.832000000000001</v>
      </c>
      <c r="H89" s="133">
        <v>14.731999999999999</v>
      </c>
      <c r="I89" s="133">
        <v>14.934999999999999</v>
      </c>
      <c r="J89" s="133">
        <v>15.304</v>
      </c>
      <c r="K89" s="133">
        <v>15.634</v>
      </c>
      <c r="L89" s="133">
        <v>15.972999999999999</v>
      </c>
      <c r="M89" s="133">
        <v>16.712</v>
      </c>
      <c r="N89" s="133">
        <v>17.200999999999997</v>
      </c>
      <c r="O89" s="133">
        <v>17.183999999999997</v>
      </c>
      <c r="P89" s="133">
        <v>17.344000000000001</v>
      </c>
      <c r="Q89" s="133">
        <v>17.116</v>
      </c>
      <c r="R89" s="133">
        <v>17.484999999999999</v>
      </c>
      <c r="S89" s="133">
        <v>17.670000000000002</v>
      </c>
      <c r="T89" s="133">
        <v>18.015000000000001</v>
      </c>
      <c r="U89" s="133">
        <v>18.672000000000001</v>
      </c>
      <c r="V89" s="133">
        <v>19.087</v>
      </c>
      <c r="W89" s="133">
        <v>18.847999999999999</v>
      </c>
      <c r="X89" s="133">
        <v>19.136000000000003</v>
      </c>
      <c r="Y89" s="133">
        <v>19.383999999999997</v>
      </c>
      <c r="Z89" s="133">
        <v>19.937000000000001</v>
      </c>
      <c r="AA89" s="133">
        <v>21.212999999999997</v>
      </c>
      <c r="AB89" s="229">
        <v>22.728999999999999</v>
      </c>
      <c r="AC89" s="229">
        <v>23.865000000000002</v>
      </c>
      <c r="AD89" s="235">
        <v>25.4</v>
      </c>
      <c r="AE89" s="244">
        <v>22.172000000000001</v>
      </c>
      <c r="AF89" s="244">
        <v>22.637000000000004</v>
      </c>
      <c r="AG89" s="251">
        <v>23.247</v>
      </c>
      <c r="AH89" s="257">
        <v>19.173000000000002</v>
      </c>
      <c r="AI89" s="258" t="s">
        <v>319</v>
      </c>
      <c r="AJ89" s="258" t="s">
        <v>319</v>
      </c>
    </row>
    <row r="90" spans="1:36" ht="12" customHeight="1">
      <c r="A90" s="121">
        <v>85</v>
      </c>
      <c r="B90" s="135">
        <v>93</v>
      </c>
      <c r="C90" s="130"/>
      <c r="D90" s="137" t="s">
        <v>150</v>
      </c>
      <c r="E90" s="133">
        <v>4.3679999999999994</v>
      </c>
      <c r="F90" s="133">
        <v>4.9900000000000011</v>
      </c>
      <c r="G90" s="133">
        <v>5.18</v>
      </c>
      <c r="H90" s="133">
        <v>5.7289999999999992</v>
      </c>
      <c r="I90" s="133">
        <v>5.9850000000000003</v>
      </c>
      <c r="J90" s="133">
        <v>6.2250000000000005</v>
      </c>
      <c r="K90" s="133">
        <v>6.5510000000000002</v>
      </c>
      <c r="L90" s="133">
        <v>6.9399999999999995</v>
      </c>
      <c r="M90" s="133">
        <v>7.5010000000000003</v>
      </c>
      <c r="N90" s="133">
        <v>8.07</v>
      </c>
      <c r="O90" s="133">
        <v>8.3719999999999999</v>
      </c>
      <c r="P90" s="133">
        <v>8.7260000000000009</v>
      </c>
      <c r="Q90" s="133">
        <v>8.9269999999999996</v>
      </c>
      <c r="R90" s="133">
        <v>9.3090000000000011</v>
      </c>
      <c r="S90" s="133">
        <v>9.5809999999999977</v>
      </c>
      <c r="T90" s="133">
        <v>9.9249999999999989</v>
      </c>
      <c r="U90" s="133">
        <v>10.322999999999999</v>
      </c>
      <c r="V90" s="133">
        <v>10.843</v>
      </c>
      <c r="W90" s="133">
        <v>10.807</v>
      </c>
      <c r="X90" s="133">
        <v>11.415999999999999</v>
      </c>
      <c r="Y90" s="133">
        <v>12.548</v>
      </c>
      <c r="Z90" s="133">
        <v>13.11</v>
      </c>
      <c r="AA90" s="133">
        <v>13.826000000000001</v>
      </c>
      <c r="AB90" s="229">
        <v>14.21</v>
      </c>
      <c r="AC90" s="229">
        <v>14.959</v>
      </c>
      <c r="AD90" s="235">
        <v>15.411</v>
      </c>
      <c r="AE90" s="244">
        <v>17.294999999999998</v>
      </c>
      <c r="AF90" s="244">
        <v>18.292999999999999</v>
      </c>
      <c r="AG90" s="251">
        <v>19.343999999999998</v>
      </c>
      <c r="AH90" s="257">
        <v>15.396999999999998</v>
      </c>
      <c r="AI90" s="258" t="s">
        <v>319</v>
      </c>
      <c r="AJ90" s="258" t="s">
        <v>319</v>
      </c>
    </row>
    <row r="91" spans="1:36" ht="17.100000000000001" customHeight="1">
      <c r="A91" s="121">
        <v>86</v>
      </c>
      <c r="B91" s="135" t="s">
        <v>149</v>
      </c>
      <c r="C91" s="130"/>
      <c r="D91" s="137" t="s">
        <v>148</v>
      </c>
      <c r="E91" s="133">
        <v>35.230999999999995</v>
      </c>
      <c r="F91" s="133">
        <v>39.527999999999999</v>
      </c>
      <c r="G91" s="133">
        <v>40.667000000000002</v>
      </c>
      <c r="H91" s="133">
        <v>43.905000000000001</v>
      </c>
      <c r="I91" s="133">
        <v>45.472999999999999</v>
      </c>
      <c r="J91" s="133">
        <v>46.981000000000009</v>
      </c>
      <c r="K91" s="133">
        <v>47.448999999999998</v>
      </c>
      <c r="L91" s="133">
        <v>47.600999999999999</v>
      </c>
      <c r="M91" s="133">
        <v>48.674999999999997</v>
      </c>
      <c r="N91" s="133">
        <v>50.689</v>
      </c>
      <c r="O91" s="133">
        <v>51.748000000000005</v>
      </c>
      <c r="P91" s="133">
        <v>52.196999999999996</v>
      </c>
      <c r="Q91" s="133">
        <v>53.655000000000001</v>
      </c>
      <c r="R91" s="133">
        <v>55.468000000000004</v>
      </c>
      <c r="S91" s="133">
        <v>55.802999999999997</v>
      </c>
      <c r="T91" s="133">
        <v>57.213000000000008</v>
      </c>
      <c r="U91" s="133">
        <v>57.756999999999998</v>
      </c>
      <c r="V91" s="133">
        <v>60.19</v>
      </c>
      <c r="W91" s="133">
        <v>58.762</v>
      </c>
      <c r="X91" s="133">
        <v>59.498000000000005</v>
      </c>
      <c r="Y91" s="133">
        <v>59.899000000000008</v>
      </c>
      <c r="Z91" s="133">
        <v>60.304000000000002</v>
      </c>
      <c r="AA91" s="133">
        <v>61.164999999999999</v>
      </c>
      <c r="AB91" s="229">
        <v>63.023999999999994</v>
      </c>
      <c r="AC91" s="229">
        <v>65.028999999999996</v>
      </c>
      <c r="AD91" s="235">
        <v>64.602000000000004</v>
      </c>
      <c r="AE91" s="244">
        <v>64.828999999999994</v>
      </c>
      <c r="AF91" s="244">
        <v>66.924000000000007</v>
      </c>
      <c r="AG91" s="251">
        <v>70.083999999999989</v>
      </c>
      <c r="AH91" s="257">
        <v>69.191000000000003</v>
      </c>
      <c r="AI91" s="257">
        <v>71.272999999999996</v>
      </c>
      <c r="AJ91" s="258" t="s">
        <v>319</v>
      </c>
    </row>
    <row r="92" spans="1:36" ht="12" customHeight="1">
      <c r="A92" s="121">
        <v>87</v>
      </c>
      <c r="B92" s="135" t="s">
        <v>147</v>
      </c>
      <c r="C92" s="130"/>
      <c r="D92" s="137" t="s">
        <v>146</v>
      </c>
      <c r="E92" s="133">
        <v>12.912000000000001</v>
      </c>
      <c r="F92" s="133">
        <v>14.692</v>
      </c>
      <c r="G92" s="133">
        <v>15.71</v>
      </c>
      <c r="H92" s="133">
        <v>16.978999999999999</v>
      </c>
      <c r="I92" s="133">
        <v>18.201999999999998</v>
      </c>
      <c r="J92" s="133">
        <v>18.978000000000002</v>
      </c>
      <c r="K92" s="133">
        <v>19.244</v>
      </c>
      <c r="L92" s="133">
        <v>19.644000000000002</v>
      </c>
      <c r="M92" s="133">
        <v>20.602</v>
      </c>
      <c r="N92" s="133">
        <v>21.290999999999997</v>
      </c>
      <c r="O92" s="133">
        <v>21.621000000000002</v>
      </c>
      <c r="P92" s="133">
        <v>22.104999999999997</v>
      </c>
      <c r="Q92" s="133">
        <v>22.683999999999997</v>
      </c>
      <c r="R92" s="133">
        <v>22.88</v>
      </c>
      <c r="S92" s="133">
        <v>21.988000000000003</v>
      </c>
      <c r="T92" s="133">
        <v>22.134</v>
      </c>
      <c r="U92" s="133">
        <v>22.501000000000001</v>
      </c>
      <c r="V92" s="133">
        <v>23.065000000000001</v>
      </c>
      <c r="W92" s="133">
        <v>23.648999999999997</v>
      </c>
      <c r="X92" s="133">
        <v>24.517999999999997</v>
      </c>
      <c r="Y92" s="133">
        <v>25.481000000000005</v>
      </c>
      <c r="Z92" s="133">
        <v>26.683000000000003</v>
      </c>
      <c r="AA92" s="133">
        <v>27.440999999999999</v>
      </c>
      <c r="AB92" s="229">
        <v>27.173999999999999</v>
      </c>
      <c r="AC92" s="229">
        <v>27.778999999999996</v>
      </c>
      <c r="AD92" s="235">
        <v>28.655999999999999</v>
      </c>
      <c r="AE92" s="244">
        <v>30.091999999999999</v>
      </c>
      <c r="AF92" s="244">
        <v>31.386000000000003</v>
      </c>
      <c r="AG92" s="251">
        <v>33.007999999999996</v>
      </c>
      <c r="AH92" s="257">
        <v>34.046999999999997</v>
      </c>
      <c r="AI92" s="258" t="s">
        <v>319</v>
      </c>
      <c r="AJ92" s="258" t="s">
        <v>319</v>
      </c>
    </row>
    <row r="93" spans="1:36" ht="12" customHeight="1">
      <c r="A93" s="121">
        <v>88</v>
      </c>
      <c r="B93" s="135" t="s">
        <v>145</v>
      </c>
      <c r="C93" s="130"/>
      <c r="D93" s="137" t="s">
        <v>144</v>
      </c>
      <c r="E93" s="133">
        <v>0.94399999999999995</v>
      </c>
      <c r="F93" s="133">
        <v>1.016</v>
      </c>
      <c r="G93" s="133">
        <v>1.02</v>
      </c>
      <c r="H93" s="133">
        <v>1.18</v>
      </c>
      <c r="I93" s="133">
        <v>1.31</v>
      </c>
      <c r="J93" s="133">
        <v>1.623</v>
      </c>
      <c r="K93" s="133">
        <v>1.69</v>
      </c>
      <c r="L93" s="133">
        <v>1.72</v>
      </c>
      <c r="M93" s="133">
        <v>1.5910000000000002</v>
      </c>
      <c r="N93" s="133">
        <v>1.68</v>
      </c>
      <c r="O93" s="133">
        <v>1.623</v>
      </c>
      <c r="P93" s="133">
        <v>1.3939999999999999</v>
      </c>
      <c r="Q93" s="133">
        <v>1.3009999999999999</v>
      </c>
      <c r="R93" s="133">
        <v>1.3579999999999999</v>
      </c>
      <c r="S93" s="133">
        <v>1.4969999999999999</v>
      </c>
      <c r="T93" s="133">
        <v>1.5589999999999999</v>
      </c>
      <c r="U93" s="133">
        <v>1.5129999999999999</v>
      </c>
      <c r="V93" s="133">
        <v>1.7230000000000001</v>
      </c>
      <c r="W93" s="133">
        <v>1.3920000000000001</v>
      </c>
      <c r="X93" s="133">
        <v>1.403</v>
      </c>
      <c r="Y93" s="133">
        <v>1.4470000000000001</v>
      </c>
      <c r="Z93" s="133">
        <v>1.508</v>
      </c>
      <c r="AA93" s="133">
        <v>1.4989999999999999</v>
      </c>
      <c r="AB93" s="229">
        <v>1.4119999999999999</v>
      </c>
      <c r="AC93" s="229">
        <v>1.4550000000000001</v>
      </c>
      <c r="AD93" s="235">
        <v>1.4690000000000001</v>
      </c>
      <c r="AE93" s="244">
        <v>1.748</v>
      </c>
      <c r="AF93" s="244">
        <v>1.7110000000000001</v>
      </c>
      <c r="AG93" s="251">
        <v>1.8169999999999999</v>
      </c>
      <c r="AH93" s="257">
        <v>1.768</v>
      </c>
      <c r="AI93" s="258" t="s">
        <v>319</v>
      </c>
      <c r="AJ93" s="258" t="s">
        <v>319</v>
      </c>
    </row>
    <row r="94" spans="1:36" ht="12" customHeight="1">
      <c r="A94" s="121">
        <v>89</v>
      </c>
      <c r="B94" s="135" t="s">
        <v>143</v>
      </c>
      <c r="C94" s="130"/>
      <c r="D94" s="137" t="s">
        <v>142</v>
      </c>
      <c r="E94" s="133">
        <v>21.374999999999996</v>
      </c>
      <c r="F94" s="133">
        <v>23.82</v>
      </c>
      <c r="G94" s="133">
        <v>23.936999999999998</v>
      </c>
      <c r="H94" s="133">
        <v>25.746000000000002</v>
      </c>
      <c r="I94" s="133">
        <v>25.960999999999999</v>
      </c>
      <c r="J94" s="133">
        <v>26.380000000000003</v>
      </c>
      <c r="K94" s="133">
        <v>26.515000000000001</v>
      </c>
      <c r="L94" s="133">
        <v>26.237000000000002</v>
      </c>
      <c r="M94" s="133">
        <v>26.481999999999999</v>
      </c>
      <c r="N94" s="133">
        <v>27.718000000000004</v>
      </c>
      <c r="O94" s="133">
        <v>28.503999999999998</v>
      </c>
      <c r="P94" s="133">
        <v>28.698</v>
      </c>
      <c r="Q94" s="133">
        <v>29.67</v>
      </c>
      <c r="R94" s="133">
        <v>31.23</v>
      </c>
      <c r="S94" s="133">
        <v>32.317999999999998</v>
      </c>
      <c r="T94" s="133">
        <v>33.520000000000003</v>
      </c>
      <c r="U94" s="133">
        <v>33.742999999999995</v>
      </c>
      <c r="V94" s="133">
        <v>35.402000000000001</v>
      </c>
      <c r="W94" s="133">
        <v>33.721000000000004</v>
      </c>
      <c r="X94" s="133">
        <v>33.577000000000005</v>
      </c>
      <c r="Y94" s="133">
        <v>32.971000000000004</v>
      </c>
      <c r="Z94" s="133">
        <v>32.113</v>
      </c>
      <c r="AA94" s="133">
        <v>32.225000000000001</v>
      </c>
      <c r="AB94" s="229">
        <v>34.437999999999995</v>
      </c>
      <c r="AC94" s="229">
        <v>35.795000000000009</v>
      </c>
      <c r="AD94" s="235">
        <v>34.476999999999997</v>
      </c>
      <c r="AE94" s="244">
        <v>32.988999999999997</v>
      </c>
      <c r="AF94" s="244">
        <v>33.826999999999998</v>
      </c>
      <c r="AG94" s="251">
        <v>35.258999999999993</v>
      </c>
      <c r="AH94" s="257">
        <v>33.375999999999998</v>
      </c>
      <c r="AI94" s="258" t="s">
        <v>319</v>
      </c>
      <c r="AJ94" s="258" t="s">
        <v>319</v>
      </c>
    </row>
    <row r="95" spans="1:36" ht="17.100000000000001" customHeight="1">
      <c r="A95" s="121">
        <v>90</v>
      </c>
      <c r="B95" s="135" t="s">
        <v>141</v>
      </c>
      <c r="C95" s="130"/>
      <c r="D95" s="137" t="s">
        <v>140</v>
      </c>
      <c r="E95" s="133">
        <v>3.6190000000000002</v>
      </c>
      <c r="F95" s="133">
        <v>3.899</v>
      </c>
      <c r="G95" s="133">
        <v>4.1059999999999999</v>
      </c>
      <c r="H95" s="133">
        <v>4.45</v>
      </c>
      <c r="I95" s="133">
        <v>4.729000000000001</v>
      </c>
      <c r="J95" s="133">
        <v>4.9660000000000002</v>
      </c>
      <c r="K95" s="133">
        <v>5.242</v>
      </c>
      <c r="L95" s="133">
        <v>5.4849999999999994</v>
      </c>
      <c r="M95" s="133">
        <v>5.718</v>
      </c>
      <c r="N95" s="133">
        <v>5.9020000000000001</v>
      </c>
      <c r="O95" s="133">
        <v>5.9609999999999994</v>
      </c>
      <c r="P95" s="133">
        <v>5.92</v>
      </c>
      <c r="Q95" s="133">
        <v>6.1689999999999996</v>
      </c>
      <c r="R95" s="133">
        <v>6.2690000000000001</v>
      </c>
      <c r="S95" s="133">
        <v>6.3339999999999996</v>
      </c>
      <c r="T95" s="133">
        <v>6.4850000000000003</v>
      </c>
      <c r="U95" s="133">
        <v>6.6590000000000007</v>
      </c>
      <c r="V95" s="133">
        <v>6.65</v>
      </c>
      <c r="W95" s="133">
        <v>6.8120000000000003</v>
      </c>
      <c r="X95" s="133">
        <v>6.5670000000000002</v>
      </c>
      <c r="Y95" s="133">
        <v>6.8150000000000004</v>
      </c>
      <c r="Z95" s="133">
        <v>6.8740000000000006</v>
      </c>
      <c r="AA95" s="133">
        <v>7.2469999999999999</v>
      </c>
      <c r="AB95" s="229">
        <v>7.2830000000000004</v>
      </c>
      <c r="AC95" s="229">
        <v>7.6219999999999999</v>
      </c>
      <c r="AD95" s="235">
        <v>7.8109999999999999</v>
      </c>
      <c r="AE95" s="244">
        <v>7.2039999999999997</v>
      </c>
      <c r="AF95" s="244">
        <v>7.3949999999999996</v>
      </c>
      <c r="AG95" s="251">
        <v>7.6120000000000001</v>
      </c>
      <c r="AH95" s="257">
        <v>7.5</v>
      </c>
      <c r="AI95" s="257">
        <v>7.7249999999999996</v>
      </c>
      <c r="AJ95" s="258" t="s">
        <v>319</v>
      </c>
    </row>
    <row r="96" spans="1:36" ht="17.100000000000001" customHeight="1">
      <c r="A96" s="121">
        <v>91</v>
      </c>
      <c r="B96" s="135" t="s">
        <v>139</v>
      </c>
      <c r="C96" s="130"/>
      <c r="D96" s="134" t="s">
        <v>138</v>
      </c>
      <c r="E96" s="133">
        <v>1437.0050000000001</v>
      </c>
      <c r="F96" s="133">
        <v>1540.511</v>
      </c>
      <c r="G96" s="133">
        <v>1586.0819999999999</v>
      </c>
      <c r="H96" s="133">
        <v>1652.4109999999998</v>
      </c>
      <c r="I96" s="133">
        <v>1720.797</v>
      </c>
      <c r="J96" s="133">
        <v>1746.6129999999998</v>
      </c>
      <c r="K96" s="133">
        <v>1785.0419999999999</v>
      </c>
      <c r="L96" s="133">
        <v>1829.6589999999997</v>
      </c>
      <c r="M96" s="133">
        <v>1862.0370000000003</v>
      </c>
      <c r="N96" s="133">
        <v>1909.2370000000003</v>
      </c>
      <c r="O96" s="133">
        <v>1969.9300000000003</v>
      </c>
      <c r="P96" s="133">
        <v>1998.3439999999998</v>
      </c>
      <c r="Q96" s="133">
        <v>2005.0639999999999</v>
      </c>
      <c r="R96" s="133">
        <v>2057.6260000000002</v>
      </c>
      <c r="S96" s="133">
        <v>2082.0859999999998</v>
      </c>
      <c r="T96" s="133">
        <v>2164.9719999999998</v>
      </c>
      <c r="U96" s="133">
        <v>2261.36</v>
      </c>
      <c r="V96" s="133">
        <v>2304.665</v>
      </c>
      <c r="W96" s="133">
        <v>2207.2360000000003</v>
      </c>
      <c r="X96" s="133">
        <v>2321.6950000000002</v>
      </c>
      <c r="Y96" s="133">
        <v>2428.078</v>
      </c>
      <c r="Z96" s="133">
        <v>2475.12</v>
      </c>
      <c r="AA96" s="133">
        <v>2536.8599999999997</v>
      </c>
      <c r="AB96" s="229">
        <v>2639.8160000000003</v>
      </c>
      <c r="AC96" s="229">
        <v>2740.2260000000001</v>
      </c>
      <c r="AD96" s="235">
        <v>2847.74</v>
      </c>
      <c r="AE96" s="244">
        <v>2936.7029999999995</v>
      </c>
      <c r="AF96" s="244">
        <v>3024.4219999999996</v>
      </c>
      <c r="AG96" s="251">
        <v>3130.6610000000001</v>
      </c>
      <c r="AH96" s="257">
        <v>3087.9629999999997</v>
      </c>
      <c r="AI96" s="257">
        <v>3258.5670000000005</v>
      </c>
      <c r="AJ96" s="257">
        <v>3502.2370000000001</v>
      </c>
    </row>
    <row r="97" spans="1:36" s="132" customFormat="1" ht="17.100000000000001" customHeight="1">
      <c r="A97" s="121">
        <v>92</v>
      </c>
      <c r="B97" s="120"/>
      <c r="C97" s="119" t="s">
        <v>297</v>
      </c>
      <c r="D97" s="118" t="s">
        <v>137</v>
      </c>
      <c r="E97" s="133">
        <v>152.542</v>
      </c>
      <c r="F97" s="133">
        <v>163.57799999999997</v>
      </c>
      <c r="G97" s="133">
        <v>173.47</v>
      </c>
      <c r="H97" s="133">
        <v>188.71900000000002</v>
      </c>
      <c r="I97" s="133">
        <v>189.56600000000003</v>
      </c>
      <c r="J97" s="133">
        <v>189.51400000000001</v>
      </c>
      <c r="K97" s="133">
        <v>192.173</v>
      </c>
      <c r="L97" s="133">
        <v>198.98099999999999</v>
      </c>
      <c r="M97" s="133">
        <v>213.54200000000003</v>
      </c>
      <c r="N97" s="133">
        <v>217.941</v>
      </c>
      <c r="O97" s="133">
        <v>220.578</v>
      </c>
      <c r="P97" s="133">
        <v>221.798</v>
      </c>
      <c r="Q97" s="133">
        <v>226.15200000000002</v>
      </c>
      <c r="R97" s="133">
        <v>224.261</v>
      </c>
      <c r="S97" s="133">
        <v>226.06899999999999</v>
      </c>
      <c r="T97" s="133">
        <v>235.43</v>
      </c>
      <c r="U97" s="133">
        <v>258.74200000000002</v>
      </c>
      <c r="V97" s="133">
        <v>263.51900000000001</v>
      </c>
      <c r="W97" s="133">
        <v>263.78000000000003</v>
      </c>
      <c r="X97" s="133">
        <v>266.327</v>
      </c>
      <c r="Y97" s="133">
        <v>282.03000000000003</v>
      </c>
      <c r="Z97" s="133">
        <v>286.089</v>
      </c>
      <c r="AA97" s="133">
        <v>290.32100000000003</v>
      </c>
      <c r="AB97" s="229">
        <v>299.40800000000002</v>
      </c>
      <c r="AC97" s="229">
        <v>310.98699999999997</v>
      </c>
      <c r="AD97" s="235">
        <v>319.22199999999998</v>
      </c>
      <c r="AE97" s="244">
        <v>329.96199999999999</v>
      </c>
      <c r="AF97" s="244">
        <v>339.56700000000001</v>
      </c>
      <c r="AG97" s="251">
        <v>350.90100000000007</v>
      </c>
      <c r="AH97" s="257">
        <v>325.93900000000002</v>
      </c>
      <c r="AI97" s="257">
        <v>365.00799999999998</v>
      </c>
      <c r="AJ97" s="257">
        <v>390.63900000000001</v>
      </c>
    </row>
    <row r="98" spans="1:36" s="132" customFormat="1" ht="12" customHeight="1">
      <c r="A98" s="121">
        <v>93</v>
      </c>
      <c r="B98" s="120"/>
      <c r="C98" s="119" t="s">
        <v>296</v>
      </c>
      <c r="D98" s="118" t="s">
        <v>136</v>
      </c>
      <c r="E98" s="133">
        <v>9.7469999999999999</v>
      </c>
      <c r="F98" s="133">
        <v>8.7689999999999984</v>
      </c>
      <c r="G98" s="133">
        <v>11.002000000000001</v>
      </c>
      <c r="H98" s="133">
        <v>10.84</v>
      </c>
      <c r="I98" s="133">
        <v>11.483000000000001</v>
      </c>
      <c r="J98" s="133">
        <v>9.8069999999999986</v>
      </c>
      <c r="K98" s="133">
        <v>10.125</v>
      </c>
      <c r="L98" s="133">
        <v>10.41</v>
      </c>
      <c r="M98" s="133">
        <v>10.699</v>
      </c>
      <c r="N98" s="133">
        <v>10.698</v>
      </c>
      <c r="O98" s="133">
        <v>10.658000000000001</v>
      </c>
      <c r="P98" s="133">
        <v>10.852</v>
      </c>
      <c r="Q98" s="133">
        <v>11.135999999999999</v>
      </c>
      <c r="R98" s="133">
        <v>11.266999999999999</v>
      </c>
      <c r="S98" s="133">
        <v>7.2949999999999999</v>
      </c>
      <c r="T98" s="133">
        <v>7.1519999999999992</v>
      </c>
      <c r="U98" s="133">
        <v>6.8719999999999999</v>
      </c>
      <c r="V98" s="133">
        <v>6.444</v>
      </c>
      <c r="W98" s="133">
        <v>10.736000000000001</v>
      </c>
      <c r="X98" s="133">
        <v>7.9619999999999997</v>
      </c>
      <c r="Y98" s="133">
        <v>6.9879999999999995</v>
      </c>
      <c r="Z98" s="133">
        <v>6.3489999999999993</v>
      </c>
      <c r="AA98" s="133">
        <v>6.3610000000000007</v>
      </c>
      <c r="AB98" s="229">
        <v>6.7540000000000004</v>
      </c>
      <c r="AC98" s="229">
        <v>7.5629999999999997</v>
      </c>
      <c r="AD98" s="235">
        <v>7.2119999999999997</v>
      </c>
      <c r="AE98" s="244">
        <v>6.8049999999999997</v>
      </c>
      <c r="AF98" s="244">
        <v>7.5790000000000006</v>
      </c>
      <c r="AG98" s="251">
        <v>8.2119999999999997</v>
      </c>
      <c r="AH98" s="257">
        <v>8.4719999999999995</v>
      </c>
      <c r="AI98" s="257">
        <v>21.824999999999999</v>
      </c>
      <c r="AJ98" s="257">
        <v>22.975999999999999</v>
      </c>
    </row>
    <row r="99" spans="1:36" s="132" customFormat="1" ht="17.100000000000001" customHeight="1">
      <c r="A99" s="121">
        <v>94</v>
      </c>
      <c r="B99" s="120"/>
      <c r="C99" s="119" t="s">
        <v>295</v>
      </c>
      <c r="D99" s="118" t="s">
        <v>135</v>
      </c>
      <c r="E99" s="133">
        <v>1579.8000000000002</v>
      </c>
      <c r="F99" s="133">
        <v>1695.32</v>
      </c>
      <c r="G99" s="133">
        <v>1748.55</v>
      </c>
      <c r="H99" s="133">
        <v>1830.29</v>
      </c>
      <c r="I99" s="133">
        <v>1898.88</v>
      </c>
      <c r="J99" s="133">
        <v>1926.32</v>
      </c>
      <c r="K99" s="133">
        <v>1967.09</v>
      </c>
      <c r="L99" s="133">
        <v>2018.2299999999996</v>
      </c>
      <c r="M99" s="133">
        <v>2064.88</v>
      </c>
      <c r="N99" s="133">
        <v>2116.4800000000005</v>
      </c>
      <c r="O99" s="133">
        <v>2179.8500000000004</v>
      </c>
      <c r="P99" s="133">
        <v>2209.29</v>
      </c>
      <c r="Q99" s="133">
        <v>2220.08</v>
      </c>
      <c r="R99" s="133">
        <v>2270.6200000000003</v>
      </c>
      <c r="S99" s="133">
        <v>2300.8599999999997</v>
      </c>
      <c r="T99" s="133">
        <v>2393.25</v>
      </c>
      <c r="U99" s="133">
        <v>2513.23</v>
      </c>
      <c r="V99" s="133">
        <v>2561.7399999999998</v>
      </c>
      <c r="W99" s="133">
        <v>2460.2800000000002</v>
      </c>
      <c r="X99" s="133">
        <v>2580.0600000000004</v>
      </c>
      <c r="Y99" s="133">
        <v>2703.12</v>
      </c>
      <c r="Z99" s="133">
        <v>2754.8599999999997</v>
      </c>
      <c r="AA99" s="133">
        <v>2820.8199999999997</v>
      </c>
      <c r="AB99" s="229">
        <v>2932.4700000000003</v>
      </c>
      <c r="AC99" s="229">
        <v>3043.65</v>
      </c>
      <c r="AD99" s="235">
        <v>3159.75</v>
      </c>
      <c r="AE99" s="244">
        <v>3259.8599999999997</v>
      </c>
      <c r="AF99" s="244">
        <v>3356.4099999999994</v>
      </c>
      <c r="AG99" s="251">
        <v>3473.3500000000004</v>
      </c>
      <c r="AH99" s="257">
        <v>3405.43</v>
      </c>
      <c r="AI99" s="257">
        <v>3601.7500000000005</v>
      </c>
      <c r="AJ99" s="257">
        <v>3869.9</v>
      </c>
    </row>
    <row r="100" spans="1:36">
      <c r="A100" s="130"/>
      <c r="B100" s="131"/>
      <c r="C100" s="130"/>
      <c r="D100" s="131"/>
      <c r="E100" s="130"/>
    </row>
    <row r="101" spans="1:36">
      <c r="A101" s="130"/>
      <c r="B101" s="131"/>
      <c r="C101" s="130"/>
      <c r="D101" s="131"/>
      <c r="E101" s="130"/>
    </row>
    <row r="102" spans="1:36">
      <c r="A102" s="130"/>
      <c r="B102" s="131"/>
      <c r="C102" s="130"/>
      <c r="D102" s="131"/>
      <c r="E102" s="130"/>
    </row>
    <row r="103" spans="1:36">
      <c r="A103" s="130"/>
      <c r="B103" s="131"/>
      <c r="C103" s="130"/>
      <c r="D103" s="131"/>
      <c r="E103" s="130"/>
    </row>
    <row r="104" spans="1:36">
      <c r="A104" s="130"/>
      <c r="B104" s="131"/>
      <c r="C104" s="130"/>
      <c r="D104" s="131"/>
      <c r="E104" s="130"/>
    </row>
    <row r="105" spans="1:36">
      <c r="A105" s="130"/>
      <c r="B105" s="131"/>
      <c r="C105" s="130"/>
      <c r="D105" s="131"/>
      <c r="E105" s="130"/>
    </row>
    <row r="106" spans="1:36">
      <c r="A106" s="130"/>
      <c r="B106" s="131"/>
      <c r="C106" s="130"/>
      <c r="D106" s="131"/>
      <c r="E106" s="130"/>
    </row>
    <row r="107" spans="1:36">
      <c r="A107" s="130"/>
      <c r="B107" s="131"/>
      <c r="C107" s="130"/>
      <c r="D107" s="131"/>
      <c r="E107" s="130"/>
    </row>
    <row r="108" spans="1:36">
      <c r="A108" s="130"/>
      <c r="B108" s="131"/>
      <c r="C108" s="130"/>
      <c r="D108" s="131"/>
      <c r="E108" s="130"/>
    </row>
    <row r="109" spans="1:36">
      <c r="A109" s="130"/>
      <c r="B109" s="131"/>
      <c r="C109" s="130"/>
      <c r="D109" s="131"/>
      <c r="E109" s="130"/>
    </row>
    <row r="110" spans="1:36">
      <c r="A110" s="130"/>
      <c r="B110" s="131"/>
      <c r="C110" s="130"/>
      <c r="D110" s="131"/>
      <c r="E110" s="130"/>
    </row>
    <row r="111" spans="1:36">
      <c r="A111" s="130"/>
      <c r="B111" s="131"/>
      <c r="C111" s="130"/>
      <c r="D111" s="131"/>
      <c r="E111" s="130"/>
    </row>
    <row r="112" spans="1:36">
      <c r="A112" s="130"/>
      <c r="B112" s="131"/>
      <c r="C112" s="130"/>
      <c r="D112" s="131"/>
      <c r="E112" s="130"/>
    </row>
    <row r="113" spans="1:5">
      <c r="A113" s="130"/>
      <c r="B113" s="131"/>
      <c r="C113" s="130"/>
      <c r="D113" s="131"/>
      <c r="E113" s="130"/>
    </row>
    <row r="114" spans="1:5">
      <c r="A114" s="130"/>
      <c r="B114" s="130"/>
      <c r="C114" s="130"/>
      <c r="D114" s="130"/>
      <c r="E114" s="130"/>
    </row>
    <row r="115" spans="1:5">
      <c r="A115" s="130"/>
      <c r="B115" s="130"/>
      <c r="C115" s="130"/>
      <c r="D115" s="130"/>
      <c r="E115" s="130"/>
    </row>
    <row r="116" spans="1:5">
      <c r="A116" s="130"/>
      <c r="B116" s="130"/>
      <c r="C116" s="130"/>
      <c r="D116" s="130"/>
      <c r="E116" s="130"/>
    </row>
    <row r="117" spans="1:5">
      <c r="A117" s="130"/>
      <c r="B117" s="130"/>
      <c r="C117" s="130"/>
      <c r="D117" s="130"/>
      <c r="E117" s="130"/>
    </row>
    <row r="118" spans="1:5">
      <c r="A118" s="130"/>
      <c r="B118" s="130"/>
      <c r="C118" s="130"/>
      <c r="D118" s="130"/>
      <c r="E118" s="130"/>
    </row>
    <row r="119" spans="1:5">
      <c r="A119" s="130"/>
      <c r="B119" s="130"/>
      <c r="C119" s="130"/>
      <c r="D119" s="130"/>
      <c r="E119" s="130"/>
    </row>
    <row r="120" spans="1:5">
      <c r="A120" s="130"/>
      <c r="B120" s="130"/>
      <c r="C120" s="130"/>
      <c r="D120" s="130"/>
      <c r="E120" s="130"/>
    </row>
    <row r="121" spans="1:5">
      <c r="A121" s="130"/>
      <c r="B121" s="130"/>
      <c r="C121" s="130"/>
      <c r="D121" s="130"/>
      <c r="E121" s="130"/>
    </row>
    <row r="122" spans="1:5">
      <c r="A122" s="130"/>
      <c r="B122" s="130"/>
      <c r="C122" s="130"/>
      <c r="D122" s="130"/>
      <c r="E122" s="130"/>
    </row>
    <row r="123" spans="1:5">
      <c r="A123" s="130"/>
      <c r="B123" s="130"/>
      <c r="C123" s="130"/>
      <c r="D123" s="130"/>
      <c r="E123" s="130"/>
    </row>
    <row r="124" spans="1:5">
      <c r="A124" s="130"/>
      <c r="B124" s="130"/>
      <c r="C124" s="130"/>
      <c r="D124" s="130"/>
      <c r="E124" s="130"/>
    </row>
    <row r="125" spans="1:5">
      <c r="A125" s="130"/>
      <c r="B125" s="130"/>
      <c r="C125" s="130"/>
      <c r="D125" s="130"/>
      <c r="E125" s="130"/>
    </row>
    <row r="126" spans="1:5">
      <c r="A126" s="130"/>
      <c r="B126" s="130"/>
      <c r="C126" s="130"/>
      <c r="D126" s="130"/>
      <c r="E126" s="130"/>
    </row>
    <row r="127" spans="1:5">
      <c r="A127" s="130"/>
      <c r="B127" s="130"/>
      <c r="C127" s="130"/>
      <c r="D127" s="130"/>
      <c r="E127" s="130"/>
    </row>
    <row r="128" spans="1:5">
      <c r="A128" s="130"/>
      <c r="B128" s="130"/>
      <c r="C128" s="130"/>
      <c r="D128" s="130"/>
      <c r="E128" s="130"/>
    </row>
    <row r="129" spans="1:5">
      <c r="A129" s="130"/>
      <c r="B129" s="130"/>
      <c r="C129" s="130"/>
      <c r="D129" s="130"/>
      <c r="E129" s="130"/>
    </row>
    <row r="130" spans="1:5">
      <c r="A130" s="130"/>
      <c r="B130" s="130"/>
      <c r="C130" s="130"/>
      <c r="D130" s="130"/>
      <c r="E130" s="130"/>
    </row>
    <row r="131" spans="1:5">
      <c r="A131" s="130"/>
      <c r="B131" s="130"/>
      <c r="C131" s="130"/>
      <c r="D131" s="130"/>
      <c r="E131" s="130"/>
    </row>
    <row r="132" spans="1:5">
      <c r="A132" s="130"/>
      <c r="B132" s="130"/>
      <c r="C132" s="130"/>
      <c r="D132" s="130"/>
      <c r="E132" s="130"/>
    </row>
    <row r="133" spans="1:5">
      <c r="A133" s="130"/>
      <c r="B133" s="130"/>
      <c r="C133" s="130"/>
      <c r="D133" s="130"/>
      <c r="E133" s="130"/>
    </row>
    <row r="134" spans="1:5">
      <c r="A134" s="130"/>
      <c r="B134" s="130"/>
      <c r="C134" s="130"/>
      <c r="D134" s="130"/>
      <c r="E134" s="130"/>
    </row>
    <row r="135" spans="1:5">
      <c r="A135" s="130"/>
      <c r="B135" s="130"/>
      <c r="C135" s="130"/>
      <c r="D135" s="130"/>
      <c r="E135" s="130"/>
    </row>
  </sheetData>
  <mergeCells count="1">
    <mergeCell ref="N1:X1"/>
  </mergeCells>
  <pageMargins left="0.59055118110236227" right="0.59055118110236227" top="0.59055118110236227" bottom="0.59055118110236227" header="0.39370078740157483" footer="0.39370078740157483"/>
  <pageSetup paperSize="9" scale="85" orientation="portrait" horizontalDpi="0" verticalDpi="0" r:id="rId1"/>
  <headerFooter alignWithMargins="0">
    <oddFooter>&amp;R&amp;"MetaNormalLF-Roman,Standard"&amp;8Statistisches Bundesamt, Fachserie 18, Reihe 1.4, 2015</oddFooter>
  </headerFooter>
  <rowBreaks count="1" manualBreakCount="1">
    <brk id="55" max="2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1662"/>
  <sheetViews>
    <sheetView topLeftCell="N1" zoomScaleNormal="100" workbookViewId="0">
      <selection activeCell="S14" sqref="S14"/>
    </sheetView>
  </sheetViews>
  <sheetFormatPr baseColWidth="10" defaultColWidth="11.42578125" defaultRowHeight="11.25"/>
  <cols>
    <col min="1" max="1" width="4.28515625" style="150" customWidth="1"/>
    <col min="2" max="2" width="8.7109375" style="150" customWidth="1"/>
    <col min="3" max="3" width="53.7109375" style="150" customWidth="1"/>
    <col min="4" max="8" width="12.7109375" style="150" hidden="1" customWidth="1"/>
    <col min="9" max="9" width="11.140625" style="150" customWidth="1"/>
    <col min="10" max="13" width="11.7109375" style="150" customWidth="1"/>
    <col min="14" max="14" width="11.140625" style="150" customWidth="1"/>
    <col min="15" max="18" width="11.7109375" style="150" customWidth="1"/>
    <col min="19" max="22" width="11.140625" style="150" customWidth="1"/>
    <col min="23" max="24" width="11.42578125" style="150"/>
    <col min="25" max="25" width="13" style="150" bestFit="1" customWidth="1"/>
    <col min="26" max="16384" width="11.42578125" style="150"/>
  </cols>
  <sheetData>
    <row r="1" spans="1:32" s="197" customFormat="1" ht="21" customHeight="1">
      <c r="A1" s="197" t="s">
        <v>318</v>
      </c>
      <c r="B1" s="198"/>
      <c r="C1" s="198"/>
      <c r="E1" s="199"/>
      <c r="F1" s="199"/>
      <c r="G1" s="199"/>
      <c r="L1" s="199"/>
      <c r="M1" s="199"/>
      <c r="S1" s="198"/>
    </row>
    <row r="2" spans="1:32" s="194" customFormat="1" ht="15.6" customHeight="1">
      <c r="A2" s="261" t="s">
        <v>315</v>
      </c>
      <c r="B2" s="262"/>
      <c r="C2" s="196"/>
      <c r="E2" s="195"/>
      <c r="F2" s="195"/>
      <c r="G2" s="195"/>
      <c r="L2" s="195"/>
      <c r="M2" s="195"/>
      <c r="R2" s="261"/>
      <c r="S2" s="262"/>
    </row>
    <row r="3" spans="1:32" ht="12" customHeight="1">
      <c r="C3" s="193"/>
      <c r="D3" s="192"/>
    </row>
    <row r="4" spans="1:32" s="186" customFormat="1" ht="30" customHeight="1">
      <c r="A4" s="191" t="s">
        <v>314</v>
      </c>
      <c r="B4" s="188" t="s">
        <v>13</v>
      </c>
      <c r="C4" s="188" t="s">
        <v>313</v>
      </c>
      <c r="D4" s="190">
        <v>1995</v>
      </c>
      <c r="E4" s="189">
        <v>1996</v>
      </c>
      <c r="F4" s="188">
        <v>1997</v>
      </c>
      <c r="G4" s="187">
        <v>1998</v>
      </c>
      <c r="H4" s="188">
        <v>1999</v>
      </c>
      <c r="I4" s="189">
        <v>2000</v>
      </c>
      <c r="J4" s="188">
        <v>2001</v>
      </c>
      <c r="K4" s="187">
        <v>2002</v>
      </c>
      <c r="L4" s="188">
        <v>2003</v>
      </c>
      <c r="M4" s="188">
        <v>2004</v>
      </c>
      <c r="N4" s="187">
        <v>2005</v>
      </c>
      <c r="O4" s="188">
        <v>2006</v>
      </c>
      <c r="P4" s="187">
        <v>2007</v>
      </c>
      <c r="Q4" s="188">
        <v>2008</v>
      </c>
      <c r="R4" s="187">
        <v>2009</v>
      </c>
      <c r="S4" s="188">
        <v>2010</v>
      </c>
      <c r="T4" s="187">
        <v>2011</v>
      </c>
      <c r="U4" s="188">
        <v>2012</v>
      </c>
      <c r="V4" s="187">
        <v>2013</v>
      </c>
      <c r="W4" s="227">
        <v>2014</v>
      </c>
      <c r="X4" s="187">
        <v>2015</v>
      </c>
      <c r="Y4" s="239">
        <v>2016</v>
      </c>
      <c r="Z4" s="188">
        <v>2017</v>
      </c>
      <c r="AA4" s="187">
        <v>2018</v>
      </c>
      <c r="AB4" s="187">
        <v>2019</v>
      </c>
      <c r="AC4" s="187">
        <v>2020</v>
      </c>
      <c r="AD4" s="187">
        <v>2021</v>
      </c>
      <c r="AE4" s="187">
        <v>2022</v>
      </c>
      <c r="AF4" s="187"/>
    </row>
    <row r="5" spans="1:32" s="162" customFormat="1" ht="12.75" customHeight="1">
      <c r="A5" s="177">
        <v>1</v>
      </c>
      <c r="B5" s="176" t="s">
        <v>15</v>
      </c>
      <c r="C5" s="175" t="s">
        <v>16</v>
      </c>
      <c r="D5" s="172">
        <v>237635.3761301538</v>
      </c>
      <c r="E5" s="172">
        <v>238132.18104929899</v>
      </c>
      <c r="F5" s="172">
        <v>211585.87262360763</v>
      </c>
      <c r="G5" s="172">
        <v>204364.73952982199</v>
      </c>
      <c r="H5" s="172">
        <v>188876.89132535129</v>
      </c>
      <c r="I5" s="168">
        <v>206926.82937869898</v>
      </c>
      <c r="J5" s="168">
        <v>212720.12925277965</v>
      </c>
      <c r="K5" s="168">
        <v>215924.87198598654</v>
      </c>
      <c r="L5" s="168">
        <v>205820.53131150649</v>
      </c>
      <c r="M5" s="168">
        <v>202402.28347408504</v>
      </c>
      <c r="N5" s="168">
        <v>202166.9723257407</v>
      </c>
      <c r="O5" s="168">
        <v>208108.12672053944</v>
      </c>
      <c r="P5" s="168">
        <v>199680.24811172154</v>
      </c>
      <c r="Q5" s="168">
        <v>207219.6889595323</v>
      </c>
      <c r="R5" s="168">
        <v>212885.04722804634</v>
      </c>
      <c r="S5" s="168">
        <v>219485.64160557106</v>
      </c>
      <c r="T5" s="168">
        <v>215625.84236228856</v>
      </c>
      <c r="U5" s="168">
        <v>239565.82137958257</v>
      </c>
      <c r="V5" s="168">
        <v>249098.66645440843</v>
      </c>
      <c r="W5" s="224">
        <v>231579.90199396733</v>
      </c>
      <c r="X5" s="231">
        <v>240063.45627590769</v>
      </c>
      <c r="Y5" s="231">
        <v>236111.65609840964</v>
      </c>
      <c r="Z5" s="231">
        <v>208350.42408314606</v>
      </c>
      <c r="AA5" s="231">
        <v>187501.0257583604</v>
      </c>
      <c r="AB5" s="253">
        <v>175462.13300595401</v>
      </c>
      <c r="AC5" s="231">
        <v>152916.96957778037</v>
      </c>
      <c r="AD5" s="231">
        <v>275401.51699999999</v>
      </c>
      <c r="AE5" s="231">
        <v>285100.82900000003</v>
      </c>
    </row>
    <row r="6" spans="1:32" s="162" customFormat="1" ht="12.75" customHeight="1">
      <c r="A6" s="177">
        <v>2</v>
      </c>
      <c r="B6" s="181" t="s">
        <v>17</v>
      </c>
      <c r="C6" s="178" t="s">
        <v>18</v>
      </c>
      <c r="D6" s="172">
        <v>228353.72121206281</v>
      </c>
      <c r="E6" s="172">
        <v>229055.06813944262</v>
      </c>
      <c r="F6" s="172">
        <v>203792.11523793865</v>
      </c>
      <c r="G6" s="172">
        <v>196389.94709177109</v>
      </c>
      <c r="H6" s="172">
        <v>181294.47231938873</v>
      </c>
      <c r="I6" s="168">
        <v>200303.0040459258</v>
      </c>
      <c r="J6" s="168">
        <v>206653.55280372637</v>
      </c>
      <c r="K6" s="168">
        <v>209982.77984244932</v>
      </c>
      <c r="L6" s="168">
        <v>200082.20492248033</v>
      </c>
      <c r="M6" s="168">
        <v>196783.19843509965</v>
      </c>
      <c r="N6" s="168">
        <v>196169.9766929039</v>
      </c>
      <c r="O6" s="168">
        <v>201883.73719222148</v>
      </c>
      <c r="P6" s="168">
        <v>193268.12226625442</v>
      </c>
      <c r="Q6" s="168">
        <v>200931.11910961106</v>
      </c>
      <c r="R6" s="168">
        <v>206468.47471421538</v>
      </c>
      <c r="S6" s="168">
        <v>213012.56100610053</v>
      </c>
      <c r="T6" s="168">
        <v>209459.97940856472</v>
      </c>
      <c r="U6" s="168">
        <v>233416.95794268479</v>
      </c>
      <c r="V6" s="168">
        <v>242764.90385353303</v>
      </c>
      <c r="W6" s="224">
        <v>222499.60067241176</v>
      </c>
      <c r="X6" s="231">
        <v>231166.0930979031</v>
      </c>
      <c r="Y6" s="231">
        <v>225096.75872022301</v>
      </c>
      <c r="Z6" s="231">
        <v>199290.8180593607</v>
      </c>
      <c r="AA6" s="231">
        <v>178864.22036694436</v>
      </c>
      <c r="AB6" s="253">
        <v>165921.62078638637</v>
      </c>
      <c r="AC6" s="231">
        <v>143212.06216384459</v>
      </c>
      <c r="AD6" s="231">
        <v>259689.33900000001</v>
      </c>
      <c r="AE6" s="231">
        <v>270192.413</v>
      </c>
    </row>
    <row r="7" spans="1:32" s="162" customFormat="1" ht="12.75" customHeight="1">
      <c r="A7" s="177">
        <v>3</v>
      </c>
      <c r="B7" s="181" t="s">
        <v>19</v>
      </c>
      <c r="C7" s="178" t="s">
        <v>20</v>
      </c>
      <c r="D7" s="172">
        <v>4965.4206434567277</v>
      </c>
      <c r="E7" s="172">
        <v>4561.9648411066592</v>
      </c>
      <c r="F7" s="172">
        <v>4205.8076888648156</v>
      </c>
      <c r="G7" s="172">
        <v>3944.8045095310399</v>
      </c>
      <c r="H7" s="172">
        <v>4217.1216755743426</v>
      </c>
      <c r="I7" s="168">
        <v>3495.3338929531424</v>
      </c>
      <c r="J7" s="168">
        <v>3105.0062946841817</v>
      </c>
      <c r="K7" s="168">
        <v>3022.3097464731995</v>
      </c>
      <c r="L7" s="168">
        <v>2942.3710222081236</v>
      </c>
      <c r="M7" s="168">
        <v>2889.6753258782828</v>
      </c>
      <c r="N7" s="168">
        <v>3351.3447702415392</v>
      </c>
      <c r="O7" s="168">
        <v>3513.104594200764</v>
      </c>
      <c r="P7" s="168">
        <v>3787.0434718715242</v>
      </c>
      <c r="Q7" s="168">
        <v>3721.2854326140287</v>
      </c>
      <c r="R7" s="168">
        <v>3773.7559267236684</v>
      </c>
      <c r="S7" s="168">
        <v>3828.4114005831243</v>
      </c>
      <c r="T7" s="168">
        <v>3812.4396531412431</v>
      </c>
      <c r="U7" s="168">
        <v>3795.0520765503124</v>
      </c>
      <c r="V7" s="168">
        <v>4087.9753877690282</v>
      </c>
      <c r="W7" s="224">
        <v>6582.9286050157662</v>
      </c>
      <c r="X7" s="231">
        <v>6605.0038027967657</v>
      </c>
      <c r="Y7" s="231">
        <v>8495.2185717091725</v>
      </c>
      <c r="Z7" s="231">
        <v>7271.60470541209</v>
      </c>
      <c r="AA7" s="231">
        <v>6906.9930173305638</v>
      </c>
      <c r="AB7" s="253">
        <v>8369.268193989672</v>
      </c>
      <c r="AC7" s="231">
        <v>8757.248507338405</v>
      </c>
      <c r="AD7" s="231">
        <v>14183.692999999999</v>
      </c>
      <c r="AE7" s="231">
        <v>13463.263999999999</v>
      </c>
    </row>
    <row r="8" spans="1:32" s="162" customFormat="1" ht="12.75" customHeight="1">
      <c r="A8" s="177">
        <v>4</v>
      </c>
      <c r="B8" s="181" t="s">
        <v>21</v>
      </c>
      <c r="C8" s="178" t="s">
        <v>22</v>
      </c>
      <c r="D8" s="172">
        <v>4316.2342746342692</v>
      </c>
      <c r="E8" s="172">
        <v>4515.1480687497351</v>
      </c>
      <c r="F8" s="172">
        <v>3587.9496968041703</v>
      </c>
      <c r="G8" s="172">
        <v>4029.9879285198554</v>
      </c>
      <c r="H8" s="172">
        <v>3365.2973303882045</v>
      </c>
      <c r="I8" s="168">
        <v>3128.4914398200476</v>
      </c>
      <c r="J8" s="168">
        <v>2961.5701543690857</v>
      </c>
      <c r="K8" s="168">
        <v>2919.7823970639911</v>
      </c>
      <c r="L8" s="168">
        <v>2795.9553668180397</v>
      </c>
      <c r="M8" s="168">
        <v>2729.409713107113</v>
      </c>
      <c r="N8" s="168">
        <v>2645.6508625952606</v>
      </c>
      <c r="O8" s="168">
        <v>2711.2849341172032</v>
      </c>
      <c r="P8" s="168">
        <v>2625.0823735955801</v>
      </c>
      <c r="Q8" s="168">
        <v>2567.2844173071999</v>
      </c>
      <c r="R8" s="168">
        <v>2642.8165871072988</v>
      </c>
      <c r="S8" s="168">
        <v>2644.6691988873922</v>
      </c>
      <c r="T8" s="168">
        <v>2353.4233005825859</v>
      </c>
      <c r="U8" s="168">
        <v>2353.8113603474576</v>
      </c>
      <c r="V8" s="168">
        <v>2245.7872131063914</v>
      </c>
      <c r="W8" s="224">
        <v>2497.3727165398091</v>
      </c>
      <c r="X8" s="231">
        <v>2292.3593752078241</v>
      </c>
      <c r="Y8" s="231">
        <v>2519.6788064774619</v>
      </c>
      <c r="Z8" s="231">
        <v>1788.0013183732838</v>
      </c>
      <c r="AA8" s="231">
        <v>1729.812374085493</v>
      </c>
      <c r="AB8" s="253">
        <v>1171.2440255779632</v>
      </c>
      <c r="AC8" s="231">
        <v>947.65890659736863</v>
      </c>
      <c r="AD8" s="231">
        <v>1528.4849999999999</v>
      </c>
      <c r="AE8" s="231">
        <v>1445.152</v>
      </c>
    </row>
    <row r="9" spans="1:32" s="162" customFormat="1" ht="12.75" customHeight="1">
      <c r="A9" s="177">
        <v>5</v>
      </c>
      <c r="B9" s="176" t="s">
        <v>23</v>
      </c>
      <c r="C9" s="175" t="s">
        <v>24</v>
      </c>
      <c r="D9" s="172">
        <v>171555.24234553296</v>
      </c>
      <c r="E9" s="172">
        <v>159575.80853827304</v>
      </c>
      <c r="F9" s="172">
        <v>133292.90549499556</v>
      </c>
      <c r="G9" s="172">
        <v>121912.01734941878</v>
      </c>
      <c r="H9" s="172">
        <v>115337.44889595796</v>
      </c>
      <c r="I9" s="168">
        <v>103645.48952549644</v>
      </c>
      <c r="J9" s="168">
        <v>100781.78801763442</v>
      </c>
      <c r="K9" s="168">
        <v>97674.507509533316</v>
      </c>
      <c r="L9" s="168">
        <v>95609.571828825021</v>
      </c>
      <c r="M9" s="168">
        <v>111584.76842343382</v>
      </c>
      <c r="N9" s="168">
        <v>103353.71036334339</v>
      </c>
      <c r="O9" s="168">
        <v>103215.45302300935</v>
      </c>
      <c r="P9" s="168">
        <v>93240.167311471901</v>
      </c>
      <c r="Q9" s="168">
        <v>102532.69352353146</v>
      </c>
      <c r="R9" s="168">
        <v>98093.415044533278</v>
      </c>
      <c r="S9" s="168">
        <v>97912.284641908976</v>
      </c>
      <c r="T9" s="168">
        <v>114634.78144525111</v>
      </c>
      <c r="U9" s="168">
        <v>79816.483924924512</v>
      </c>
      <c r="V9" s="168">
        <v>79903.83162528614</v>
      </c>
      <c r="W9" s="224">
        <v>67444.963271656234</v>
      </c>
      <c r="X9" s="231">
        <v>71883.381566516095</v>
      </c>
      <c r="Y9" s="231">
        <v>70767.675417650869</v>
      </c>
      <c r="Z9" s="231">
        <v>68265.918701618444</v>
      </c>
      <c r="AA9" s="231">
        <v>66965.483451302032</v>
      </c>
      <c r="AB9" s="253">
        <v>60073.640160506722</v>
      </c>
      <c r="AC9" s="231">
        <v>46868.683962104529</v>
      </c>
      <c r="AD9" s="231">
        <v>54711.116000000002</v>
      </c>
      <c r="AE9" s="231">
        <v>50924.4</v>
      </c>
    </row>
    <row r="10" spans="1:32" s="162" customFormat="1" ht="12.75" customHeight="1">
      <c r="A10" s="177">
        <v>6</v>
      </c>
      <c r="B10" s="181" t="s">
        <v>25</v>
      </c>
      <c r="C10" s="178" t="s">
        <v>26</v>
      </c>
      <c r="D10" s="172">
        <v>87866.663458541821</v>
      </c>
      <c r="E10" s="172">
        <v>76847.056257104472</v>
      </c>
      <c r="F10" s="172">
        <v>71505.518912681844</v>
      </c>
      <c r="G10" s="172">
        <v>60657.89175801845</v>
      </c>
      <c r="H10" s="172">
        <v>52096.986214114295</v>
      </c>
      <c r="I10" s="168">
        <v>43987.627798772344</v>
      </c>
      <c r="J10" s="168">
        <v>41525.297063859434</v>
      </c>
      <c r="K10" s="168">
        <v>42727.996230833516</v>
      </c>
      <c r="L10" s="168">
        <v>50760.033249043976</v>
      </c>
      <c r="M10" s="168">
        <v>57926.081135047425</v>
      </c>
      <c r="N10" s="168">
        <v>51963.128180965505</v>
      </c>
      <c r="O10" s="168">
        <v>58092.660049972823</v>
      </c>
      <c r="P10" s="168">
        <v>49293.476207282918</v>
      </c>
      <c r="Q10" s="168">
        <v>50913.457541681084</v>
      </c>
      <c r="R10" s="168">
        <v>52135.373641188853</v>
      </c>
      <c r="S10" s="168">
        <v>51343.488535693185</v>
      </c>
      <c r="T10" s="168">
        <v>72367.946208187757</v>
      </c>
      <c r="U10" s="168">
        <v>40721.110812508487</v>
      </c>
      <c r="V10" s="168">
        <v>38845.759267582842</v>
      </c>
      <c r="W10" s="224">
        <v>28893.557511450901</v>
      </c>
      <c r="X10" s="231">
        <v>33184.970606275871</v>
      </c>
      <c r="Y10" s="231">
        <v>32349.798567277125</v>
      </c>
      <c r="Z10" s="231">
        <v>32021.370395034017</v>
      </c>
      <c r="AA10" s="231">
        <v>32135.339615191031</v>
      </c>
      <c r="AB10" s="253">
        <v>25881.232248573953</v>
      </c>
      <c r="AC10" s="231">
        <v>22690.217646989891</v>
      </c>
      <c r="AD10" s="231">
        <v>27884.460999999999</v>
      </c>
      <c r="AE10" s="231">
        <v>26315.413</v>
      </c>
    </row>
    <row r="11" spans="1:32" s="162" customFormat="1" ht="12.75" customHeight="1">
      <c r="A11" s="177">
        <v>7</v>
      </c>
      <c r="B11" s="181" t="s">
        <v>27</v>
      </c>
      <c r="C11" s="178" t="s">
        <v>28</v>
      </c>
      <c r="D11" s="172">
        <v>21592.557706881144</v>
      </c>
      <c r="E11" s="172">
        <v>26457.042398969257</v>
      </c>
      <c r="F11" s="172">
        <v>24265.135300932816</v>
      </c>
      <c r="G11" s="172">
        <v>25023.32950385621</v>
      </c>
      <c r="H11" s="172">
        <v>24370.184156800013</v>
      </c>
      <c r="I11" s="168">
        <v>23674.935098878537</v>
      </c>
      <c r="J11" s="168">
        <v>22585.626227275665</v>
      </c>
      <c r="K11" s="168">
        <v>20303.475009930007</v>
      </c>
      <c r="L11" s="168">
        <v>10234.968928779612</v>
      </c>
      <c r="M11" s="168">
        <v>11521.459492170166</v>
      </c>
      <c r="N11" s="168">
        <v>17086.535950739111</v>
      </c>
      <c r="O11" s="168">
        <v>11259.574808455814</v>
      </c>
      <c r="P11" s="168">
        <v>10428.085633176635</v>
      </c>
      <c r="Q11" s="168">
        <v>10469.604152269449</v>
      </c>
      <c r="R11" s="168">
        <v>12088.705717236617</v>
      </c>
      <c r="S11" s="168">
        <v>12573.62503481607</v>
      </c>
      <c r="T11" s="168">
        <v>13120.894909410987</v>
      </c>
      <c r="U11" s="168">
        <v>12786.86825485941</v>
      </c>
      <c r="V11" s="168">
        <v>13321.048628185805</v>
      </c>
      <c r="W11" s="224">
        <v>11642.596197898842</v>
      </c>
      <c r="X11" s="231">
        <v>11660.523790549149</v>
      </c>
      <c r="Y11" s="231">
        <v>10361.324838416711</v>
      </c>
      <c r="Z11" s="231">
        <v>10993.353424470051</v>
      </c>
      <c r="AA11" s="231">
        <v>9492.5522510894407</v>
      </c>
      <c r="AB11" s="253">
        <v>9645.6504488614337</v>
      </c>
      <c r="AC11" s="231">
        <v>8751.6945345458626</v>
      </c>
      <c r="AD11" s="231">
        <v>9861.6579999999994</v>
      </c>
      <c r="AE11" s="231">
        <v>8310.6720000000005</v>
      </c>
    </row>
    <row r="12" spans="1:32" s="162" customFormat="1" ht="12.75" customHeight="1">
      <c r="A12" s="177">
        <v>8</v>
      </c>
      <c r="B12" s="181" t="s">
        <v>29</v>
      </c>
      <c r="C12" s="178" t="s">
        <v>30</v>
      </c>
      <c r="D12" s="172">
        <v>62096.021180110001</v>
      </c>
      <c r="E12" s="172">
        <v>56271.709882199306</v>
      </c>
      <c r="F12" s="172">
        <v>37522.251281380908</v>
      </c>
      <c r="G12" s="172">
        <v>36230.796087544113</v>
      </c>
      <c r="H12" s="172">
        <v>38870.27852504365</v>
      </c>
      <c r="I12" s="168">
        <v>35982.926627845554</v>
      </c>
      <c r="J12" s="168">
        <v>36670.864726499327</v>
      </c>
      <c r="K12" s="168">
        <v>34643.036268769793</v>
      </c>
      <c r="L12" s="168">
        <v>34614.569651001424</v>
      </c>
      <c r="M12" s="168">
        <v>42137.227796216233</v>
      </c>
      <c r="N12" s="168">
        <v>34304.046231638771</v>
      </c>
      <c r="O12" s="168">
        <v>33863.218164580721</v>
      </c>
      <c r="P12" s="168">
        <v>33518.60547101235</v>
      </c>
      <c r="Q12" s="168">
        <v>41149.631829580932</v>
      </c>
      <c r="R12" s="168">
        <v>33869.335686107806</v>
      </c>
      <c r="S12" s="168">
        <v>33995.171071399716</v>
      </c>
      <c r="T12" s="168">
        <v>29145.940327652374</v>
      </c>
      <c r="U12" s="168">
        <v>26308.504857556614</v>
      </c>
      <c r="V12" s="168">
        <v>27737.023729517507</v>
      </c>
      <c r="W12" s="224">
        <v>26908.809562306491</v>
      </c>
      <c r="X12" s="231">
        <v>27037.887169691086</v>
      </c>
      <c r="Y12" s="231">
        <v>28056.552011957039</v>
      </c>
      <c r="Z12" s="231">
        <v>25251.194882114371</v>
      </c>
      <c r="AA12" s="231">
        <v>25337.591585021557</v>
      </c>
      <c r="AB12" s="253">
        <v>24546.757463071332</v>
      </c>
      <c r="AC12" s="231">
        <v>15426.771780568773</v>
      </c>
      <c r="AD12" s="231">
        <v>16964.996999999999</v>
      </c>
      <c r="AE12" s="231">
        <v>16298.315000000001</v>
      </c>
    </row>
    <row r="13" spans="1:32" s="162" customFormat="1" ht="12.75" customHeight="1">
      <c r="A13" s="177">
        <v>9</v>
      </c>
      <c r="B13" s="176" t="s">
        <v>31</v>
      </c>
      <c r="C13" s="175" t="s">
        <v>32</v>
      </c>
      <c r="D13" s="172">
        <v>5193414.8207360134</v>
      </c>
      <c r="E13" s="172">
        <v>5171023.9033179386</v>
      </c>
      <c r="F13" s="172">
        <v>5227883.1696416894</v>
      </c>
      <c r="G13" s="172">
        <v>5232203.997543958</v>
      </c>
      <c r="H13" s="172">
        <v>5179795.0064812442</v>
      </c>
      <c r="I13" s="168">
        <v>5296536.4727067295</v>
      </c>
      <c r="J13" s="168">
        <v>5241934.4263806054</v>
      </c>
      <c r="K13" s="168">
        <v>5165063.0425185924</v>
      </c>
      <c r="L13" s="168">
        <v>5378235.4692394789</v>
      </c>
      <c r="M13" s="168">
        <v>5501239.9303623773</v>
      </c>
      <c r="N13" s="168">
        <v>5565726.3874264499</v>
      </c>
      <c r="O13" s="168">
        <v>5571017.2034079665</v>
      </c>
      <c r="P13" s="168">
        <v>5624204.8691456867</v>
      </c>
      <c r="Q13" s="168">
        <v>5497969.3072623452</v>
      </c>
      <c r="R13" s="168">
        <v>4874771.4591603223</v>
      </c>
      <c r="S13" s="168">
        <v>5369091.7692586454</v>
      </c>
      <c r="T13" s="168">
        <v>5354391.5228119232</v>
      </c>
      <c r="U13" s="168">
        <v>5192524.5320828985</v>
      </c>
      <c r="V13" s="168">
        <v>5223861.6830385486</v>
      </c>
      <c r="W13" s="224">
        <v>5207728.2772115069</v>
      </c>
      <c r="X13" s="231">
        <v>5184109.2864754405</v>
      </c>
      <c r="Y13" s="231">
        <v>5145212.8370129298</v>
      </c>
      <c r="Z13" s="231">
        <v>5231897.1644295352</v>
      </c>
      <c r="AA13" s="231">
        <v>5061606.8839281388</v>
      </c>
      <c r="AB13" s="253">
        <v>4850698.9194928994</v>
      </c>
      <c r="AC13" s="231">
        <v>3749670.7857207335</v>
      </c>
      <c r="AD13" s="231">
        <v>4172558.4819999998</v>
      </c>
      <c r="AE13" s="231">
        <v>3766746.4350000001</v>
      </c>
    </row>
    <row r="14" spans="1:32" s="209" customFormat="1" ht="12.75" customHeight="1">
      <c r="A14" s="200">
        <v>10</v>
      </c>
      <c r="B14" s="201" t="s">
        <v>33</v>
      </c>
      <c r="C14" s="202" t="s">
        <v>34</v>
      </c>
      <c r="D14" s="203">
        <v>334584.51078005729</v>
      </c>
      <c r="E14" s="203">
        <v>340283.16296918184</v>
      </c>
      <c r="F14" s="203">
        <v>334108.21067791776</v>
      </c>
      <c r="G14" s="203">
        <v>337843.57220057491</v>
      </c>
      <c r="H14" s="203">
        <v>341562.84165735624</v>
      </c>
      <c r="I14" s="204">
        <v>339197.40070704918</v>
      </c>
      <c r="J14" s="204">
        <v>345110.13951195311</v>
      </c>
      <c r="K14" s="204">
        <v>337304.13720759598</v>
      </c>
      <c r="L14" s="204">
        <v>349891.42558240221</v>
      </c>
      <c r="M14" s="204">
        <v>344495.03616900643</v>
      </c>
      <c r="N14" s="204">
        <v>347563.62548937078</v>
      </c>
      <c r="O14" s="204">
        <v>352298.13342532725</v>
      </c>
      <c r="P14" s="204">
        <v>350080.36401510338</v>
      </c>
      <c r="Q14" s="204">
        <v>348811.43799883098</v>
      </c>
      <c r="R14" s="204">
        <v>343508.0362645805</v>
      </c>
      <c r="S14" s="204">
        <v>240789.057</v>
      </c>
      <c r="T14" s="204">
        <v>239709.58600000001</v>
      </c>
      <c r="U14" s="204">
        <v>239481.77799999999</v>
      </c>
      <c r="V14" s="204">
        <v>235937.70499999999</v>
      </c>
      <c r="W14" s="223">
        <v>232671.73300000001</v>
      </c>
      <c r="X14" s="234">
        <v>227688.93700000001</v>
      </c>
      <c r="Y14" s="234">
        <v>235037.76199999999</v>
      </c>
      <c r="Z14" s="234">
        <v>237491.10699999999</v>
      </c>
      <c r="AA14" s="234">
        <v>241826.177</v>
      </c>
      <c r="AB14" s="256">
        <v>236100.878</v>
      </c>
      <c r="AC14" s="256">
        <v>235405.71100000001</v>
      </c>
      <c r="AD14" s="256">
        <v>239133.79800000001</v>
      </c>
      <c r="AE14" s="256">
        <v>233011.63500000001</v>
      </c>
    </row>
    <row r="15" spans="1:32" s="162" customFormat="1" ht="12.75" customHeight="1">
      <c r="A15" s="177">
        <v>11</v>
      </c>
      <c r="B15" s="176" t="s">
        <v>35</v>
      </c>
      <c r="C15" s="178" t="s">
        <v>36</v>
      </c>
      <c r="D15" s="172">
        <v>102365.20605962841</v>
      </c>
      <c r="E15" s="172">
        <v>101876.6280254662</v>
      </c>
      <c r="F15" s="172">
        <v>97479.635559666916</v>
      </c>
      <c r="G15" s="172">
        <v>95724.132777703882</v>
      </c>
      <c r="H15" s="172">
        <v>91594.257758734733</v>
      </c>
      <c r="I15" s="168">
        <v>90176.26231884856</v>
      </c>
      <c r="J15" s="168">
        <v>91092.093506220379</v>
      </c>
      <c r="K15" s="168">
        <v>80377.500178670976</v>
      </c>
      <c r="L15" s="168">
        <v>83384.805800555332</v>
      </c>
      <c r="M15" s="168">
        <v>81980.709279201736</v>
      </c>
      <c r="N15" s="168">
        <v>80208.157272658311</v>
      </c>
      <c r="O15" s="168">
        <v>81572.405889620655</v>
      </c>
      <c r="P15" s="168">
        <v>79585.524886524174</v>
      </c>
      <c r="Q15" s="168">
        <v>73039.621454096501</v>
      </c>
      <c r="R15" s="168">
        <v>62263.456917811549</v>
      </c>
      <c r="S15" s="168">
        <v>64302.876773267897</v>
      </c>
      <c r="T15" s="168">
        <v>64904.163232809326</v>
      </c>
      <c r="U15" s="168">
        <v>63662.090252994611</v>
      </c>
      <c r="V15" s="168">
        <v>59404.89491986639</v>
      </c>
      <c r="W15" s="224">
        <v>35220.931273728653</v>
      </c>
      <c r="X15" s="231">
        <v>34467.802779636782</v>
      </c>
      <c r="Y15" s="231">
        <v>35060.361127629069</v>
      </c>
      <c r="Z15" s="231">
        <v>33507.208074313749</v>
      </c>
      <c r="AA15" s="231">
        <v>33718.105926593715</v>
      </c>
      <c r="AB15" s="253">
        <v>30793.934157036765</v>
      </c>
      <c r="AC15" s="231">
        <v>18260.001844476796</v>
      </c>
      <c r="AD15" s="231">
        <v>27185.775000000001</v>
      </c>
      <c r="AE15" s="231">
        <v>26226.092000000001</v>
      </c>
    </row>
    <row r="16" spans="1:32" s="162" customFormat="1" ht="12.75" customHeight="1">
      <c r="A16" s="177">
        <v>12</v>
      </c>
      <c r="B16" s="176">
        <v>16</v>
      </c>
      <c r="C16" s="178" t="s">
        <v>37</v>
      </c>
      <c r="D16" s="172">
        <v>65951.395871575354</v>
      </c>
      <c r="E16" s="172">
        <v>65554.128993870589</v>
      </c>
      <c r="F16" s="172">
        <v>62281.730362405484</v>
      </c>
      <c r="G16" s="172">
        <v>64486.332091234137</v>
      </c>
      <c r="H16" s="172">
        <v>64729.921805085076</v>
      </c>
      <c r="I16" s="168">
        <v>66998.240363850608</v>
      </c>
      <c r="J16" s="168">
        <v>68642.251979193534</v>
      </c>
      <c r="K16" s="168">
        <v>61389.149181238899</v>
      </c>
      <c r="L16" s="168">
        <v>73820.469341578864</v>
      </c>
      <c r="M16" s="168">
        <v>85447.010689798597</v>
      </c>
      <c r="N16" s="168">
        <v>87012.98257367927</v>
      </c>
      <c r="O16" s="168">
        <v>87535.810755278406</v>
      </c>
      <c r="P16" s="168">
        <v>89893.032758225323</v>
      </c>
      <c r="Q16" s="168">
        <v>87847.171236011607</v>
      </c>
      <c r="R16" s="168">
        <v>84506.830776311224</v>
      </c>
      <c r="S16" s="168">
        <v>99019.969217494523</v>
      </c>
      <c r="T16" s="168">
        <v>106773.2740265286</v>
      </c>
      <c r="U16" s="168">
        <v>81830.937005924163</v>
      </c>
      <c r="V16" s="168">
        <v>96416.478572911088</v>
      </c>
      <c r="W16" s="224">
        <v>115111.9047301548</v>
      </c>
      <c r="X16" s="231">
        <v>106771.32294904956</v>
      </c>
      <c r="Y16" s="231">
        <v>120310.93674796022</v>
      </c>
      <c r="Z16" s="231">
        <v>120456.16367347869</v>
      </c>
      <c r="AA16" s="231">
        <v>115507.00673497113</v>
      </c>
      <c r="AB16" s="253">
        <v>109691.26410476155</v>
      </c>
      <c r="AC16" s="231">
        <v>93306.18910823873</v>
      </c>
      <c r="AD16" s="231">
        <v>114099.099</v>
      </c>
      <c r="AE16" s="231">
        <v>108661.727</v>
      </c>
    </row>
    <row r="17" spans="1:31" s="162" customFormat="1" ht="12.75" customHeight="1">
      <c r="A17" s="177">
        <v>13</v>
      </c>
      <c r="B17" s="176">
        <v>17</v>
      </c>
      <c r="C17" s="178" t="s">
        <v>38</v>
      </c>
      <c r="D17" s="172">
        <v>295783.63789118419</v>
      </c>
      <c r="E17" s="172">
        <v>286335.13589891756</v>
      </c>
      <c r="F17" s="172">
        <v>291220.33327474701</v>
      </c>
      <c r="G17" s="172">
        <v>282421.11779041862</v>
      </c>
      <c r="H17" s="172">
        <v>296621.79865096672</v>
      </c>
      <c r="I17" s="168">
        <v>309947.17393879051</v>
      </c>
      <c r="J17" s="168">
        <v>306073.71725581185</v>
      </c>
      <c r="K17" s="168">
        <v>299330.68576359993</v>
      </c>
      <c r="L17" s="168">
        <v>321331.70461334451</v>
      </c>
      <c r="M17" s="168">
        <v>334135.72451652802</v>
      </c>
      <c r="N17" s="168">
        <v>451249.29982528143</v>
      </c>
      <c r="O17" s="168">
        <v>374565.28813057794</v>
      </c>
      <c r="P17" s="168">
        <v>397213.03397328698</v>
      </c>
      <c r="Q17" s="168">
        <v>376868.91734702431</v>
      </c>
      <c r="R17" s="168">
        <v>366329.72624804958</v>
      </c>
      <c r="S17" s="168">
        <v>385740.49186643853</v>
      </c>
      <c r="T17" s="168">
        <v>366868.82016866509</v>
      </c>
      <c r="U17" s="168">
        <v>347690.28719251126</v>
      </c>
      <c r="V17" s="168">
        <v>358367.2368163045</v>
      </c>
      <c r="W17" s="224">
        <v>349548.39094700746</v>
      </c>
      <c r="X17" s="231">
        <v>339709.42813853367</v>
      </c>
      <c r="Y17" s="231">
        <v>330173.59964851744</v>
      </c>
      <c r="Z17" s="231">
        <v>333407.85779959202</v>
      </c>
      <c r="AA17" s="231">
        <v>314340.01292464533</v>
      </c>
      <c r="AB17" s="253">
        <v>299866.52777989965</v>
      </c>
      <c r="AC17" s="231">
        <v>221316.41993859451</v>
      </c>
      <c r="AD17" s="231">
        <v>263766.005</v>
      </c>
      <c r="AE17" s="231">
        <v>247650.177</v>
      </c>
    </row>
    <row r="18" spans="1:31" s="162" customFormat="1" ht="12.75" customHeight="1">
      <c r="A18" s="177">
        <v>14</v>
      </c>
      <c r="B18" s="176">
        <v>18</v>
      </c>
      <c r="C18" s="178" t="s">
        <v>39</v>
      </c>
      <c r="D18" s="172">
        <v>47629.334455961856</v>
      </c>
      <c r="E18" s="172">
        <v>49089.019761734431</v>
      </c>
      <c r="F18" s="172">
        <v>48241.038689555215</v>
      </c>
      <c r="G18" s="172">
        <v>49150.907579279869</v>
      </c>
      <c r="H18" s="172">
        <v>49826.647184911519</v>
      </c>
      <c r="I18" s="168">
        <v>51717.514727956186</v>
      </c>
      <c r="J18" s="168">
        <v>54352.588482480038</v>
      </c>
      <c r="K18" s="168">
        <v>49983.866912316749</v>
      </c>
      <c r="L18" s="168">
        <v>48126.61858080286</v>
      </c>
      <c r="M18" s="168">
        <v>49739.36048165863</v>
      </c>
      <c r="N18" s="168">
        <v>49581.455214468886</v>
      </c>
      <c r="O18" s="168">
        <v>53757.305197863774</v>
      </c>
      <c r="P18" s="168">
        <v>52097.469775877267</v>
      </c>
      <c r="Q18" s="168">
        <v>51246.926661345417</v>
      </c>
      <c r="R18" s="168">
        <v>44626.060534355842</v>
      </c>
      <c r="S18" s="168">
        <v>45618.170918654345</v>
      </c>
      <c r="T18" s="168">
        <v>45093.173085737326</v>
      </c>
      <c r="U18" s="168">
        <v>46132.186384955334</v>
      </c>
      <c r="V18" s="168">
        <v>43927.181722169793</v>
      </c>
      <c r="W18" s="224">
        <v>36598.469396028966</v>
      </c>
      <c r="X18" s="231">
        <v>44784.138415655776</v>
      </c>
      <c r="Y18" s="231">
        <v>37865.870813345973</v>
      </c>
      <c r="Z18" s="231">
        <v>35248.353614990898</v>
      </c>
      <c r="AA18" s="231">
        <v>33295.022881279787</v>
      </c>
      <c r="AB18" s="253">
        <v>26474.427500543057</v>
      </c>
      <c r="AC18" s="231">
        <v>15451.170800985683</v>
      </c>
      <c r="AD18" s="231">
        <v>14193.54</v>
      </c>
      <c r="AE18" s="231">
        <v>13064.973</v>
      </c>
    </row>
    <row r="19" spans="1:31" s="209" customFormat="1" ht="12.75" customHeight="1">
      <c r="A19" s="200">
        <v>15</v>
      </c>
      <c r="B19" s="206">
        <v>19</v>
      </c>
      <c r="C19" s="202" t="s">
        <v>40</v>
      </c>
      <c r="D19" s="203">
        <v>361567.45489287656</v>
      </c>
      <c r="E19" s="203">
        <v>381416.48538213095</v>
      </c>
      <c r="F19" s="203">
        <v>353128.57619396533</v>
      </c>
      <c r="G19" s="203">
        <v>359896.56430358021</v>
      </c>
      <c r="H19" s="203">
        <v>336977.81297347869</v>
      </c>
      <c r="I19" s="204">
        <v>357921.06204609206</v>
      </c>
      <c r="J19" s="204">
        <v>345272.04015530791</v>
      </c>
      <c r="K19" s="204">
        <v>357284.26758212282</v>
      </c>
      <c r="L19" s="204">
        <v>356057.56483292446</v>
      </c>
      <c r="M19" s="204">
        <v>412952.126695727</v>
      </c>
      <c r="N19" s="204">
        <v>434363.02318066027</v>
      </c>
      <c r="O19" s="204">
        <v>423099.0019460466</v>
      </c>
      <c r="P19" s="204">
        <v>391449.10203351552</v>
      </c>
      <c r="Q19" s="204">
        <v>390461.61052245385</v>
      </c>
      <c r="R19" s="204">
        <v>337876.35094692535</v>
      </c>
      <c r="S19" s="204">
        <v>123858.25199999999</v>
      </c>
      <c r="T19" s="204">
        <v>119692.554</v>
      </c>
      <c r="U19" s="204">
        <v>95166.489000000001</v>
      </c>
      <c r="V19" s="204">
        <v>170955.29399999999</v>
      </c>
      <c r="W19" s="223">
        <v>169009.394</v>
      </c>
      <c r="X19" s="234">
        <v>171416.67800000001</v>
      </c>
      <c r="Y19" s="234">
        <v>182337.753</v>
      </c>
      <c r="Z19" s="234">
        <v>164383.95699999999</v>
      </c>
      <c r="AA19" s="234">
        <v>175286.726</v>
      </c>
      <c r="AB19" s="256">
        <v>125900.68</v>
      </c>
      <c r="AC19" s="234">
        <v>134400.46400000001</v>
      </c>
      <c r="AD19" s="234">
        <v>136186.65700000001</v>
      </c>
      <c r="AE19" s="234">
        <v>105178.925</v>
      </c>
    </row>
    <row r="20" spans="1:31" s="162" customFormat="1" ht="12.75" customHeight="1">
      <c r="A20" s="177">
        <v>16</v>
      </c>
      <c r="B20" s="181" t="s">
        <v>41</v>
      </c>
      <c r="C20" s="179" t="s">
        <v>42</v>
      </c>
      <c r="D20" s="172">
        <v>77505.339661524151</v>
      </c>
      <c r="E20" s="172">
        <v>74685.336594749082</v>
      </c>
      <c r="F20" s="172">
        <v>58961.320200467722</v>
      </c>
      <c r="G20" s="172">
        <v>39645.304868373714</v>
      </c>
      <c r="H20" s="172">
        <v>35590.339985894694</v>
      </c>
      <c r="I20" s="168">
        <v>53650.835262260916</v>
      </c>
      <c r="J20" s="168">
        <v>47401.809576328342</v>
      </c>
      <c r="K20" s="168">
        <v>47910.425058099136</v>
      </c>
      <c r="L20" s="168">
        <v>37136.111965632517</v>
      </c>
      <c r="M20" s="168">
        <v>51400.015880116749</v>
      </c>
      <c r="N20" s="168">
        <v>50253.375371163842</v>
      </c>
      <c r="O20" s="168">
        <v>55815.539127211348</v>
      </c>
      <c r="P20" s="168">
        <v>39794.485758566843</v>
      </c>
      <c r="Q20" s="168">
        <v>44654.391439569801</v>
      </c>
      <c r="R20" s="168">
        <v>39052.150316683277</v>
      </c>
      <c r="S20" s="168">
        <v>69734.062256442558</v>
      </c>
      <c r="T20" s="168">
        <v>42896.190280156618</v>
      </c>
      <c r="U20" s="168">
        <v>33125.821486140252</v>
      </c>
      <c r="V20" s="168">
        <v>62272.877006511371</v>
      </c>
      <c r="W20" s="224">
        <v>53751.202689808488</v>
      </c>
      <c r="X20" s="231">
        <v>55620.557244181968</v>
      </c>
      <c r="Y20" s="231">
        <v>59585.876064695694</v>
      </c>
      <c r="Z20" s="231">
        <v>68222.876554760587</v>
      </c>
      <c r="AA20" s="231">
        <v>74110.982945368058</v>
      </c>
      <c r="AB20" s="253">
        <v>69487.013330311689</v>
      </c>
      <c r="AC20" s="231">
        <v>49486.488813782977</v>
      </c>
      <c r="AD20" s="231">
        <v>53676.644</v>
      </c>
      <c r="AE20" s="231">
        <v>56166.296000000002</v>
      </c>
    </row>
    <row r="21" spans="1:31" s="162" customFormat="1" ht="12.75" customHeight="1">
      <c r="A21" s="177">
        <v>17</v>
      </c>
      <c r="B21" s="181" t="s">
        <v>43</v>
      </c>
      <c r="C21" s="179" t="s">
        <v>44</v>
      </c>
      <c r="D21" s="172">
        <v>284062.11523135239</v>
      </c>
      <c r="E21" s="172">
        <v>306731.14878738188</v>
      </c>
      <c r="F21" s="172">
        <v>294167.25599349762</v>
      </c>
      <c r="G21" s="172">
        <v>320251.25943520648</v>
      </c>
      <c r="H21" s="172">
        <v>301387.47298758401</v>
      </c>
      <c r="I21" s="168">
        <v>304270.22678383114</v>
      </c>
      <c r="J21" s="168">
        <v>297870.23057897959</v>
      </c>
      <c r="K21" s="168">
        <v>309373.84252402367</v>
      </c>
      <c r="L21" s="168">
        <v>318921.45286729193</v>
      </c>
      <c r="M21" s="168">
        <v>361552.11081561027</v>
      </c>
      <c r="N21" s="168">
        <v>384109.64780949644</v>
      </c>
      <c r="O21" s="168">
        <v>367283.46281883522</v>
      </c>
      <c r="P21" s="168">
        <v>351654.6162749487</v>
      </c>
      <c r="Q21" s="168">
        <v>345807.21908288402</v>
      </c>
      <c r="R21" s="168">
        <v>298824.20063024206</v>
      </c>
      <c r="S21" s="168">
        <v>277676.81180981791</v>
      </c>
      <c r="T21" s="168">
        <v>298276.59503317677</v>
      </c>
      <c r="U21" s="168">
        <v>295567.09533584333</v>
      </c>
      <c r="V21" s="168">
        <v>307083.38084660866</v>
      </c>
      <c r="W21" s="224">
        <v>307731.81275421754</v>
      </c>
      <c r="X21" s="231">
        <v>375673.94043140399</v>
      </c>
      <c r="Y21" s="231">
        <v>350460.43281468091</v>
      </c>
      <c r="Z21" s="231">
        <v>359672.06884734659</v>
      </c>
      <c r="AA21" s="231">
        <v>445746.9967208145</v>
      </c>
      <c r="AB21" s="253">
        <v>486572.7916100861</v>
      </c>
      <c r="AC21" s="231">
        <v>495779.68809284701</v>
      </c>
      <c r="AD21" s="231">
        <v>82510.013000000006</v>
      </c>
      <c r="AE21" s="231">
        <v>49012.629000000001</v>
      </c>
    </row>
    <row r="22" spans="1:31" s="209" customFormat="1" ht="12.75" customHeight="1">
      <c r="A22" s="200">
        <v>18</v>
      </c>
      <c r="B22" s="206">
        <v>20</v>
      </c>
      <c r="C22" s="202" t="s">
        <v>45</v>
      </c>
      <c r="D22" s="203">
        <v>1507393.8776453161</v>
      </c>
      <c r="E22" s="203">
        <v>1503138.5735067136</v>
      </c>
      <c r="F22" s="203">
        <v>1573637.071804363</v>
      </c>
      <c r="G22" s="203">
        <v>1531775.8885091399</v>
      </c>
      <c r="H22" s="203">
        <v>1524230.6649309373</v>
      </c>
      <c r="I22" s="204">
        <v>1573800.9381710342</v>
      </c>
      <c r="J22" s="204">
        <v>1534745.3547072383</v>
      </c>
      <c r="K22" s="204">
        <v>1588028.3126095401</v>
      </c>
      <c r="L22" s="204">
        <v>1589659.7377381241</v>
      </c>
      <c r="M22" s="204">
        <v>1641942.1178206296</v>
      </c>
      <c r="N22" s="204">
        <v>1684903.1467232476</v>
      </c>
      <c r="O22" s="204">
        <v>1626119.4626916409</v>
      </c>
      <c r="P22" s="204">
        <v>1698845.600587697</v>
      </c>
      <c r="Q22" s="204">
        <v>1656127.0429124536</v>
      </c>
      <c r="R22" s="204">
        <v>1534681.5047148177</v>
      </c>
      <c r="S22" s="204">
        <v>1775277.0830000001</v>
      </c>
      <c r="T22" s="204">
        <v>1791288.378</v>
      </c>
      <c r="U22" s="204">
        <v>1758579.165</v>
      </c>
      <c r="V22" s="204">
        <v>1726247.1569999999</v>
      </c>
      <c r="W22" s="223">
        <v>1736377.047</v>
      </c>
      <c r="X22" s="234">
        <v>1725932.939</v>
      </c>
      <c r="Y22" s="234">
        <v>1704041.9779999999</v>
      </c>
      <c r="Z22" s="234">
        <v>1830873.9010000001</v>
      </c>
      <c r="AA22" s="234">
        <v>1711117.834</v>
      </c>
      <c r="AB22" s="256">
        <v>1707791.372</v>
      </c>
      <c r="AC22" s="234">
        <v>1713153.372</v>
      </c>
      <c r="AD22" s="234">
        <v>1795726.7709999999</v>
      </c>
      <c r="AE22" s="234">
        <v>1592451.57</v>
      </c>
    </row>
    <row r="23" spans="1:31" s="162" customFormat="1" ht="12.75" customHeight="1">
      <c r="A23" s="177">
        <v>19</v>
      </c>
      <c r="B23" s="176">
        <v>21</v>
      </c>
      <c r="C23" s="178" t="s">
        <v>46</v>
      </c>
      <c r="D23" s="172">
        <v>112249.37440865766</v>
      </c>
      <c r="E23" s="172">
        <v>112591.30956470128</v>
      </c>
      <c r="F23" s="172">
        <v>114221.73863596891</v>
      </c>
      <c r="G23" s="172">
        <v>143409.91819246646</v>
      </c>
      <c r="H23" s="172">
        <v>140563.9586640395</v>
      </c>
      <c r="I23" s="168">
        <v>135646.77966543401</v>
      </c>
      <c r="J23" s="168">
        <v>133991.49912435244</v>
      </c>
      <c r="K23" s="168">
        <v>100848.64924233031</v>
      </c>
      <c r="L23" s="168">
        <v>95907.990203640278</v>
      </c>
      <c r="M23" s="168">
        <v>84601.169926239818</v>
      </c>
      <c r="N23" s="168">
        <v>92690.385065800889</v>
      </c>
      <c r="O23" s="168">
        <v>100677.89616940258</v>
      </c>
      <c r="P23" s="168">
        <v>89357.725741421556</v>
      </c>
      <c r="Q23" s="168">
        <v>91838.772652228756</v>
      </c>
      <c r="R23" s="168">
        <v>80284.586116812439</v>
      </c>
      <c r="S23" s="168">
        <v>84782.469597564253</v>
      </c>
      <c r="T23" s="168">
        <v>83694.43496908572</v>
      </c>
      <c r="U23" s="168">
        <v>79703.687322025231</v>
      </c>
      <c r="V23" s="168">
        <v>79084.359805571628</v>
      </c>
      <c r="W23" s="224">
        <v>35738.478046880329</v>
      </c>
      <c r="X23" s="231">
        <v>31624.275482348698</v>
      </c>
      <c r="Y23" s="231">
        <v>34746.2595447247</v>
      </c>
      <c r="Z23" s="231">
        <v>42389.91655476603</v>
      </c>
      <c r="AA23" s="231">
        <v>42894.988271251903</v>
      </c>
      <c r="AB23" s="253">
        <v>109305.90785862008</v>
      </c>
      <c r="AC23" s="231">
        <v>53987.310323793819</v>
      </c>
      <c r="AD23" s="231">
        <v>25705.315999999999</v>
      </c>
      <c r="AE23" s="231">
        <v>24643.157999999999</v>
      </c>
    </row>
    <row r="24" spans="1:31" s="209" customFormat="1" ht="12.75" customHeight="1">
      <c r="A24" s="200">
        <v>20</v>
      </c>
      <c r="B24" s="206">
        <v>22</v>
      </c>
      <c r="C24" s="202" t="s">
        <v>47</v>
      </c>
      <c r="D24" s="203">
        <v>158676.49339536566</v>
      </c>
      <c r="E24" s="203">
        <v>157687.01196798147</v>
      </c>
      <c r="F24" s="203">
        <v>153752.86507265311</v>
      </c>
      <c r="G24" s="203">
        <v>161990.97313417395</v>
      </c>
      <c r="H24" s="203">
        <v>165922.32660213049</v>
      </c>
      <c r="I24" s="204">
        <v>170098.91412359214</v>
      </c>
      <c r="J24" s="204">
        <v>171716.71338205595</v>
      </c>
      <c r="K24" s="204">
        <v>165987.3088250747</v>
      </c>
      <c r="L24" s="204">
        <v>178968.15319945867</v>
      </c>
      <c r="M24" s="204">
        <v>188787.49576279096</v>
      </c>
      <c r="N24" s="204">
        <v>182239.05074463566</v>
      </c>
      <c r="O24" s="204">
        <v>194786.80669699947</v>
      </c>
      <c r="P24" s="204">
        <v>194992.89248178416</v>
      </c>
      <c r="Q24" s="204">
        <v>197017.06513353268</v>
      </c>
      <c r="R24" s="204">
        <v>178611.37872714116</v>
      </c>
      <c r="S24" s="204">
        <v>96363.981</v>
      </c>
      <c r="T24" s="204">
        <v>90865.277000000002</v>
      </c>
      <c r="U24" s="204">
        <v>90601.657999999996</v>
      </c>
      <c r="V24" s="204">
        <v>91167.600999999995</v>
      </c>
      <c r="W24" s="223">
        <v>86952.945000000007</v>
      </c>
      <c r="X24" s="234">
        <v>91053.600999999995</v>
      </c>
      <c r="Y24" s="234">
        <v>93601.832999999999</v>
      </c>
      <c r="Z24" s="234">
        <v>93322.403000000006</v>
      </c>
      <c r="AA24" s="234">
        <v>91810.751000000004</v>
      </c>
      <c r="AB24" s="256">
        <v>89362.036999999997</v>
      </c>
      <c r="AC24" s="234">
        <v>83220.125</v>
      </c>
      <c r="AD24" s="234">
        <v>86516.615000000005</v>
      </c>
      <c r="AE24" s="234">
        <v>80899.834000000003</v>
      </c>
    </row>
    <row r="25" spans="1:31" s="209" customFormat="1" ht="12.75" customHeight="1">
      <c r="A25" s="200">
        <v>21</v>
      </c>
      <c r="B25" s="206">
        <v>23</v>
      </c>
      <c r="C25" s="202" t="s">
        <v>48</v>
      </c>
      <c r="D25" s="203">
        <v>434594.7517478239</v>
      </c>
      <c r="E25" s="203">
        <v>430054.59356443526</v>
      </c>
      <c r="F25" s="203">
        <v>431053.40872430708</v>
      </c>
      <c r="G25" s="203">
        <v>423189.2586856804</v>
      </c>
      <c r="H25" s="203">
        <v>419950.68178029452</v>
      </c>
      <c r="I25" s="204">
        <v>404752.65390034555</v>
      </c>
      <c r="J25" s="204">
        <v>372556.0858036587</v>
      </c>
      <c r="K25" s="204">
        <v>350236.68952351855</v>
      </c>
      <c r="L25" s="204">
        <v>375386.41464259394</v>
      </c>
      <c r="M25" s="204">
        <v>379531.63905158773</v>
      </c>
      <c r="N25" s="204">
        <v>338806.5278342861</v>
      </c>
      <c r="O25" s="204">
        <v>362537.79180505103</v>
      </c>
      <c r="P25" s="204">
        <v>406398.21673131746</v>
      </c>
      <c r="Q25" s="204">
        <v>382066.4127802928</v>
      </c>
      <c r="R25" s="204">
        <v>349197.23176798876</v>
      </c>
      <c r="S25" s="204">
        <v>279992.68300000002</v>
      </c>
      <c r="T25" s="204">
        <v>291616.97499999998</v>
      </c>
      <c r="U25" s="204">
        <v>280136.88400000002</v>
      </c>
      <c r="V25" s="204">
        <v>278997.45600000001</v>
      </c>
      <c r="W25" s="223">
        <v>279724.53999999998</v>
      </c>
      <c r="X25" s="234">
        <v>279646.28999999998</v>
      </c>
      <c r="Y25" s="234">
        <v>278156.12</v>
      </c>
      <c r="Z25" s="234">
        <v>289292.54599999997</v>
      </c>
      <c r="AA25" s="234">
        <v>294368.43</v>
      </c>
      <c r="AB25" s="256">
        <v>287484.06599999999</v>
      </c>
      <c r="AC25" s="234">
        <v>306688.69300000003</v>
      </c>
      <c r="AD25" s="234">
        <v>291024.00400000002</v>
      </c>
      <c r="AE25" s="234">
        <v>276175.14399999997</v>
      </c>
    </row>
    <row r="26" spans="1:31" s="162" customFormat="1" ht="12.75" customHeight="1">
      <c r="A26" s="177">
        <v>22</v>
      </c>
      <c r="B26" s="176">
        <v>23.1</v>
      </c>
      <c r="C26" s="179" t="s">
        <v>50</v>
      </c>
      <c r="D26" s="172">
        <v>141586.55330307235</v>
      </c>
      <c r="E26" s="172">
        <v>141149.44618089919</v>
      </c>
      <c r="F26" s="172">
        <v>140776.24697321845</v>
      </c>
      <c r="G26" s="172">
        <v>142139.81533382932</v>
      </c>
      <c r="H26" s="172">
        <v>139203.47217882823</v>
      </c>
      <c r="I26" s="168">
        <v>137712.31685386624</v>
      </c>
      <c r="J26" s="168">
        <v>135489.94025461923</v>
      </c>
      <c r="K26" s="168">
        <v>132526.60916380404</v>
      </c>
      <c r="L26" s="168">
        <v>133161.50142018509</v>
      </c>
      <c r="M26" s="168">
        <v>130580.88556579633</v>
      </c>
      <c r="N26" s="168">
        <v>120728.16654355932</v>
      </c>
      <c r="O26" s="168">
        <v>121045.92973104393</v>
      </c>
      <c r="P26" s="168">
        <v>122927.36928735036</v>
      </c>
      <c r="Q26" s="168">
        <v>123882.98476533231</v>
      </c>
      <c r="R26" s="168">
        <v>114909.58625794211</v>
      </c>
      <c r="S26" s="168">
        <v>120022.65373429189</v>
      </c>
      <c r="T26" s="168">
        <v>120674.31958267304</v>
      </c>
      <c r="U26" s="168">
        <v>110352.89354411743</v>
      </c>
      <c r="V26" s="168">
        <v>112222.99916950916</v>
      </c>
      <c r="W26" s="224">
        <v>112892.12585882853</v>
      </c>
      <c r="X26" s="231">
        <v>111739.62040733089</v>
      </c>
      <c r="Y26" s="231">
        <v>111948.0725956676</v>
      </c>
      <c r="Z26" s="231">
        <v>110412.14552993987</v>
      </c>
      <c r="AA26" s="231">
        <v>109618.70830122543</v>
      </c>
      <c r="AB26" s="253">
        <v>77154.858633684082</v>
      </c>
      <c r="AC26" s="231">
        <v>65153.473029262808</v>
      </c>
      <c r="AD26" s="231">
        <v>71265.968999999997</v>
      </c>
      <c r="AE26" s="231">
        <v>69673.721999999994</v>
      </c>
    </row>
    <row r="27" spans="1:31" s="162" customFormat="1" ht="12.75" customHeight="1">
      <c r="A27" s="177">
        <v>23</v>
      </c>
      <c r="B27" s="181" t="s">
        <v>51</v>
      </c>
      <c r="C27" s="179" t="s">
        <v>52</v>
      </c>
      <c r="D27" s="172">
        <v>293008.19844475156</v>
      </c>
      <c r="E27" s="172">
        <v>288905.14738353604</v>
      </c>
      <c r="F27" s="172">
        <v>290277.16175108863</v>
      </c>
      <c r="G27" s="172">
        <v>281049.44335185108</v>
      </c>
      <c r="H27" s="172">
        <v>280747.20960146625</v>
      </c>
      <c r="I27" s="168">
        <v>267040.33704647928</v>
      </c>
      <c r="J27" s="168">
        <v>237066.1455490395</v>
      </c>
      <c r="K27" s="168">
        <v>217710.08035971454</v>
      </c>
      <c r="L27" s="168">
        <v>242224.91322240888</v>
      </c>
      <c r="M27" s="168">
        <v>248950.75348579139</v>
      </c>
      <c r="N27" s="168">
        <v>218078.36129072681</v>
      </c>
      <c r="O27" s="168">
        <v>241491.86207400708</v>
      </c>
      <c r="P27" s="168">
        <v>283470.84744396713</v>
      </c>
      <c r="Q27" s="168">
        <v>258183.42801496046</v>
      </c>
      <c r="R27" s="168">
        <v>234287.64551004668</v>
      </c>
      <c r="S27" s="168">
        <v>239813.16524005524</v>
      </c>
      <c r="T27" s="168">
        <v>250203.31276540461</v>
      </c>
      <c r="U27" s="168">
        <v>239878.35664347152</v>
      </c>
      <c r="V27" s="168">
        <v>236113.11731289094</v>
      </c>
      <c r="W27" s="224">
        <v>235823.07395984035</v>
      </c>
      <c r="X27" s="231">
        <v>233812.3873104396</v>
      </c>
      <c r="Y27" s="231">
        <v>232190.95032892891</v>
      </c>
      <c r="Z27" s="231">
        <v>241140.61417037252</v>
      </c>
      <c r="AA27" s="231">
        <v>243971.22720595245</v>
      </c>
      <c r="AB27" s="253">
        <v>263001.40070262167</v>
      </c>
      <c r="AC27" s="231">
        <v>239892.25084582131</v>
      </c>
      <c r="AD27" s="231">
        <v>219758.035</v>
      </c>
      <c r="AE27" s="231">
        <v>206501.42199999999</v>
      </c>
    </row>
    <row r="28" spans="1:31" s="209" customFormat="1" ht="12.75" customHeight="1">
      <c r="A28" s="200">
        <v>24</v>
      </c>
      <c r="B28" s="206">
        <v>24</v>
      </c>
      <c r="C28" s="202" t="s">
        <v>11</v>
      </c>
      <c r="D28" s="203">
        <v>1000714.4049624084</v>
      </c>
      <c r="E28" s="203">
        <v>974347.963536422</v>
      </c>
      <c r="F28" s="203">
        <v>1020175.4876778426</v>
      </c>
      <c r="G28" s="203">
        <v>1024568.6136199897</v>
      </c>
      <c r="H28" s="203">
        <v>995678.0871836266</v>
      </c>
      <c r="I28" s="204">
        <v>1047115.6450923367</v>
      </c>
      <c r="J28" s="204">
        <v>1022904.9223532458</v>
      </c>
      <c r="K28" s="204">
        <v>1008728.2204948496</v>
      </c>
      <c r="L28" s="204">
        <v>1083521.9915694867</v>
      </c>
      <c r="M28" s="204">
        <v>1078700.2113144</v>
      </c>
      <c r="N28" s="204">
        <v>1001853.4255997213</v>
      </c>
      <c r="O28" s="204">
        <v>1063352.0026393114</v>
      </c>
      <c r="P28" s="204">
        <v>1027055.1972178413</v>
      </c>
      <c r="Q28" s="204">
        <v>1018014.89955382</v>
      </c>
      <c r="R28" s="204">
        <v>773695.25513984472</v>
      </c>
      <c r="S28" s="204">
        <v>687706.17299999995</v>
      </c>
      <c r="T28" s="204">
        <v>725095.16200000001</v>
      </c>
      <c r="U28" s="204">
        <v>702416.11399999994</v>
      </c>
      <c r="V28" s="204">
        <v>702397.91399999999</v>
      </c>
      <c r="W28" s="223">
        <v>693048.94400000002</v>
      </c>
      <c r="X28" s="234">
        <v>732297.85400000005</v>
      </c>
      <c r="Y28" s="234">
        <v>751302.22699999996</v>
      </c>
      <c r="Z28" s="234">
        <v>742291.87899999996</v>
      </c>
      <c r="AA28" s="234">
        <v>755441.87399999995</v>
      </c>
      <c r="AB28" s="256">
        <v>714724.16200000001</v>
      </c>
      <c r="AC28" s="234">
        <v>618720.74199999997</v>
      </c>
      <c r="AD28" s="234">
        <v>745549.15599999996</v>
      </c>
      <c r="AE28" s="234">
        <v>656549.87100000004</v>
      </c>
    </row>
    <row r="29" spans="1:31" s="162" customFormat="1" ht="12.75" customHeight="1">
      <c r="A29" s="177">
        <v>25</v>
      </c>
      <c r="B29" s="181" t="s">
        <v>53</v>
      </c>
      <c r="C29" s="179" t="s">
        <v>54</v>
      </c>
      <c r="D29" s="172">
        <v>748604.31551723112</v>
      </c>
      <c r="E29" s="172">
        <v>722545.86656483053</v>
      </c>
      <c r="F29" s="172">
        <v>756684.09006549313</v>
      </c>
      <c r="G29" s="172">
        <v>752294.73604351131</v>
      </c>
      <c r="H29" s="172">
        <v>721592.68754790374</v>
      </c>
      <c r="I29" s="168">
        <v>771186.90350465686</v>
      </c>
      <c r="J29" s="168">
        <v>739196.89361594827</v>
      </c>
      <c r="K29" s="168">
        <v>729919.8642440642</v>
      </c>
      <c r="L29" s="168">
        <v>807622.36378676188</v>
      </c>
      <c r="M29" s="168">
        <v>795687.95639029471</v>
      </c>
      <c r="N29" s="168">
        <v>710816.12241024117</v>
      </c>
      <c r="O29" s="168">
        <v>781421.9123967886</v>
      </c>
      <c r="P29" s="168">
        <v>752210.84701608692</v>
      </c>
      <c r="Q29" s="168">
        <v>733749.37279452675</v>
      </c>
      <c r="R29" s="168">
        <v>574649.79892813938</v>
      </c>
      <c r="S29" s="168">
        <v>696518.22391018621</v>
      </c>
      <c r="T29" s="168">
        <v>731730.75095595454</v>
      </c>
      <c r="U29" s="168">
        <v>725730.90333352005</v>
      </c>
      <c r="V29" s="168">
        <v>696115.75084705278</v>
      </c>
      <c r="W29" s="224">
        <v>662209.02182661858</v>
      </c>
      <c r="X29" s="231">
        <v>670751.26105173689</v>
      </c>
      <c r="Y29" s="231">
        <v>669102.87358896458</v>
      </c>
      <c r="Z29" s="231">
        <v>657870.23190625443</v>
      </c>
      <c r="AA29" s="231">
        <v>667272.80654449365</v>
      </c>
      <c r="AB29" s="253">
        <v>619915.44046275667</v>
      </c>
      <c r="AC29" s="231">
        <v>419269.15238884679</v>
      </c>
      <c r="AD29" s="231">
        <v>623163.19200000004</v>
      </c>
      <c r="AE29" s="231">
        <v>546779.81000000006</v>
      </c>
    </row>
    <row r="30" spans="1:31" s="218" customFormat="1" ht="12.75" customHeight="1">
      <c r="A30" s="207">
        <v>26</v>
      </c>
      <c r="B30" s="216" t="s">
        <v>55</v>
      </c>
      <c r="C30" s="217" t="s">
        <v>56</v>
      </c>
      <c r="D30" s="172">
        <v>198676.22734436268</v>
      </c>
      <c r="E30" s="172">
        <v>197182.03797346866</v>
      </c>
      <c r="F30" s="172">
        <v>207381.60833604189</v>
      </c>
      <c r="G30" s="172">
        <v>213826.73252262361</v>
      </c>
      <c r="H30" s="172">
        <v>215003.37428294172</v>
      </c>
      <c r="I30" s="168">
        <v>215576.56265912487</v>
      </c>
      <c r="J30" s="168">
        <v>222844.65243290734</v>
      </c>
      <c r="K30" s="168">
        <v>219129.90476549242</v>
      </c>
      <c r="L30" s="168">
        <v>214225.36803014932</v>
      </c>
      <c r="M30" s="168">
        <v>222532.3147435649</v>
      </c>
      <c r="N30" s="168">
        <v>227497.61421441034</v>
      </c>
      <c r="O30" s="168">
        <v>218305.02126244205</v>
      </c>
      <c r="P30" s="168">
        <v>210488.36946838611</v>
      </c>
      <c r="Q30" s="168">
        <v>219643.49580507231</v>
      </c>
      <c r="R30" s="168">
        <v>152190.81736510078</v>
      </c>
      <c r="S30" s="168">
        <v>178147.92751004497</v>
      </c>
      <c r="T30" s="168">
        <v>170926.35484680164</v>
      </c>
      <c r="U30" s="168">
        <v>158800.02475571382</v>
      </c>
      <c r="V30" s="168">
        <v>159585.73674764048</v>
      </c>
      <c r="W30" s="224">
        <v>143704.98853174524</v>
      </c>
      <c r="X30" s="231">
        <v>161278.91615052935</v>
      </c>
      <c r="Y30" s="231">
        <v>159740.8770227916</v>
      </c>
      <c r="Z30" s="231">
        <v>154879.59753777986</v>
      </c>
      <c r="AA30" s="231">
        <v>149446.61505940932</v>
      </c>
      <c r="AB30" s="253">
        <v>138777.23694328137</v>
      </c>
      <c r="AC30" s="231">
        <v>78131.320902964944</v>
      </c>
      <c r="AD30" s="231">
        <v>80739.633000000002</v>
      </c>
      <c r="AE30" s="231">
        <v>68815.319000000003</v>
      </c>
    </row>
    <row r="31" spans="1:31" s="218" customFormat="1" ht="12.75" customHeight="1">
      <c r="A31" s="207">
        <v>27</v>
      </c>
      <c r="B31" s="216" t="s">
        <v>57</v>
      </c>
      <c r="C31" s="217" t="s">
        <v>58</v>
      </c>
      <c r="D31" s="172">
        <v>53433.862100814637</v>
      </c>
      <c r="E31" s="172">
        <v>54620.058998122848</v>
      </c>
      <c r="F31" s="172">
        <v>56109.789276307507</v>
      </c>
      <c r="G31" s="172">
        <v>58447.145053854816</v>
      </c>
      <c r="H31" s="172">
        <v>59082.025352781209</v>
      </c>
      <c r="I31" s="168">
        <v>60352.178928554938</v>
      </c>
      <c r="J31" s="168">
        <v>60863.376304390149</v>
      </c>
      <c r="K31" s="168">
        <v>59678.451485292993</v>
      </c>
      <c r="L31" s="168">
        <v>61674.259752575505</v>
      </c>
      <c r="M31" s="168">
        <v>60479.940180540238</v>
      </c>
      <c r="N31" s="168">
        <v>63539.688975069817</v>
      </c>
      <c r="O31" s="168">
        <v>63625.06898008081</v>
      </c>
      <c r="P31" s="168">
        <v>64355.980733368153</v>
      </c>
      <c r="Q31" s="168">
        <v>64622.030954220972</v>
      </c>
      <c r="R31" s="168">
        <v>46854.638846604576</v>
      </c>
      <c r="S31" s="168">
        <v>58373.55497370864</v>
      </c>
      <c r="T31" s="168">
        <v>57820.325564231025</v>
      </c>
      <c r="U31" s="168">
        <v>54687.259086972226</v>
      </c>
      <c r="V31" s="168">
        <v>49641.882897815762</v>
      </c>
      <c r="W31" s="224">
        <v>70315.524215450248</v>
      </c>
      <c r="X31" s="231">
        <v>76813.519965833329</v>
      </c>
      <c r="Y31" s="231">
        <v>78154.04916781238</v>
      </c>
      <c r="Z31" s="231">
        <v>77819.21423993037</v>
      </c>
      <c r="AA31" s="231">
        <v>77617.181636082925</v>
      </c>
      <c r="AB31" s="253">
        <v>69947.143165055124</v>
      </c>
      <c r="AC31" s="231">
        <v>37527.971021594887</v>
      </c>
      <c r="AD31" s="231">
        <v>41646.330999999998</v>
      </c>
      <c r="AE31" s="231">
        <v>40954.741999999998</v>
      </c>
    </row>
    <row r="32" spans="1:31" s="162" customFormat="1" ht="12.75" customHeight="1">
      <c r="A32" s="177">
        <v>28</v>
      </c>
      <c r="B32" s="176">
        <v>25</v>
      </c>
      <c r="C32" s="178" t="s">
        <v>59</v>
      </c>
      <c r="D32" s="172">
        <v>158074.0828545549</v>
      </c>
      <c r="E32" s="172">
        <v>156487.9641043758</v>
      </c>
      <c r="F32" s="172">
        <v>155095.92614978438</v>
      </c>
      <c r="G32" s="172">
        <v>159831.53666944752</v>
      </c>
      <c r="H32" s="172">
        <v>157253.43619715367</v>
      </c>
      <c r="I32" s="168">
        <v>156687.3778133083</v>
      </c>
      <c r="J32" s="168">
        <v>161313.30109558449</v>
      </c>
      <c r="K32" s="168">
        <v>152513.46682345358</v>
      </c>
      <c r="L32" s="168">
        <v>182688.38890820355</v>
      </c>
      <c r="M32" s="168">
        <v>172989.26924049013</v>
      </c>
      <c r="N32" s="168">
        <v>169021.9889094152</v>
      </c>
      <c r="O32" s="168">
        <v>176222.76464269392</v>
      </c>
      <c r="P32" s="168">
        <v>174657.82159622255</v>
      </c>
      <c r="Q32" s="168">
        <v>177314.28177776342</v>
      </c>
      <c r="R32" s="168">
        <v>159432.5731252589</v>
      </c>
      <c r="S32" s="168">
        <v>175952.36485041122</v>
      </c>
      <c r="T32" s="168">
        <v>178019.10772933462</v>
      </c>
      <c r="U32" s="168">
        <v>172604.79334834529</v>
      </c>
      <c r="V32" s="168">
        <v>187643.62619802426</v>
      </c>
      <c r="W32" s="224">
        <v>210503.18966368848</v>
      </c>
      <c r="X32" s="231">
        <v>177682.31655434697</v>
      </c>
      <c r="Y32" s="231">
        <v>182059.89345921387</v>
      </c>
      <c r="Z32" s="231">
        <v>177856.54531626927</v>
      </c>
      <c r="AA32" s="231">
        <v>168157.49933762359</v>
      </c>
      <c r="AB32" s="253">
        <v>156850.44064639093</v>
      </c>
      <c r="AC32" s="231">
        <v>88490.388411999214</v>
      </c>
      <c r="AD32" s="231">
        <v>93660.308000000005</v>
      </c>
      <c r="AE32" s="231">
        <v>88723.894</v>
      </c>
    </row>
    <row r="33" spans="1:31" s="162" customFormat="1" ht="12.75" customHeight="1">
      <c r="A33" s="177">
        <v>29</v>
      </c>
      <c r="B33" s="176">
        <v>26</v>
      </c>
      <c r="C33" s="178" t="s">
        <v>60</v>
      </c>
      <c r="D33" s="172">
        <v>66263.463349445039</v>
      </c>
      <c r="E33" s="172">
        <v>67665.685569880545</v>
      </c>
      <c r="F33" s="172">
        <v>64380.840213022719</v>
      </c>
      <c r="G33" s="172">
        <v>64196.788129210887</v>
      </c>
      <c r="H33" s="172">
        <v>63152.553039938459</v>
      </c>
      <c r="I33" s="168">
        <v>61978.120097254257</v>
      </c>
      <c r="J33" s="168">
        <v>66420.681245063141</v>
      </c>
      <c r="K33" s="168">
        <v>59154.836448425413</v>
      </c>
      <c r="L33" s="168">
        <v>56657.737639851963</v>
      </c>
      <c r="M33" s="168">
        <v>57464.987593693026</v>
      </c>
      <c r="N33" s="168">
        <v>55932.702558244542</v>
      </c>
      <c r="O33" s="168">
        <v>62534.665600869819</v>
      </c>
      <c r="P33" s="168">
        <v>62372.64841545582</v>
      </c>
      <c r="Q33" s="168">
        <v>55116.915573042228</v>
      </c>
      <c r="R33" s="168">
        <v>48790.119843371198</v>
      </c>
      <c r="S33" s="168">
        <v>50628.793190611141</v>
      </c>
      <c r="T33" s="168">
        <v>50927.057390125847</v>
      </c>
      <c r="U33" s="168">
        <v>51475.274191752411</v>
      </c>
      <c r="V33" s="168">
        <v>50564.227951607005</v>
      </c>
      <c r="W33" s="224">
        <v>58096.465427443029</v>
      </c>
      <c r="X33" s="231">
        <v>55668.537079704467</v>
      </c>
      <c r="Y33" s="231">
        <v>59198.705504980884</v>
      </c>
      <c r="Z33" s="231">
        <v>55152.547146475263</v>
      </c>
      <c r="AA33" s="231">
        <v>53330.252119695724</v>
      </c>
      <c r="AB33" s="253">
        <v>49581.68665980205</v>
      </c>
      <c r="AC33" s="231">
        <v>30802.570902136187</v>
      </c>
      <c r="AD33" s="231">
        <v>34459.249000000003</v>
      </c>
      <c r="AE33" s="231">
        <v>28778.879000000001</v>
      </c>
    </row>
    <row r="34" spans="1:31" s="162" customFormat="1" ht="12.75" customHeight="1">
      <c r="A34" s="177">
        <v>30</v>
      </c>
      <c r="B34" s="176">
        <v>27</v>
      </c>
      <c r="C34" s="178" t="s">
        <v>61</v>
      </c>
      <c r="D34" s="172">
        <v>90535.687036555319</v>
      </c>
      <c r="E34" s="172">
        <v>86742.940725603708</v>
      </c>
      <c r="F34" s="172">
        <v>81668.785697756874</v>
      </c>
      <c r="G34" s="172">
        <v>82822.985954458767</v>
      </c>
      <c r="H34" s="172">
        <v>81339.20952279841</v>
      </c>
      <c r="I34" s="168">
        <v>81373.429122370246</v>
      </c>
      <c r="J34" s="168">
        <v>84466.962483235329</v>
      </c>
      <c r="K34" s="168">
        <v>81177.940283893768</v>
      </c>
      <c r="L34" s="168">
        <v>83698.790616234357</v>
      </c>
      <c r="M34" s="168">
        <v>84017.904164877851</v>
      </c>
      <c r="N34" s="168">
        <v>83140.119444970915</v>
      </c>
      <c r="O34" s="168">
        <v>94059.359537963523</v>
      </c>
      <c r="P34" s="168">
        <v>92262.540810390827</v>
      </c>
      <c r="Q34" s="168">
        <v>85329.562501400127</v>
      </c>
      <c r="R34" s="168">
        <v>73994.857968215787</v>
      </c>
      <c r="S34" s="168">
        <v>78683.998324764456</v>
      </c>
      <c r="T34" s="168">
        <v>80796.997662987967</v>
      </c>
      <c r="U34" s="168">
        <v>78244.35074610576</v>
      </c>
      <c r="V34" s="168">
        <v>77468.669199770433</v>
      </c>
      <c r="W34" s="224">
        <v>82369.061835561995</v>
      </c>
      <c r="X34" s="231">
        <v>56637.17373228111</v>
      </c>
      <c r="Y34" s="231">
        <v>58096.691749860605</v>
      </c>
      <c r="Z34" s="231">
        <v>54917.474146136177</v>
      </c>
      <c r="AA34" s="231">
        <v>53688.899422650647</v>
      </c>
      <c r="AB34" s="253">
        <v>50521.945605677705</v>
      </c>
      <c r="AC34" s="231">
        <v>28438.837387705404</v>
      </c>
      <c r="AD34" s="231">
        <v>29534.596000000001</v>
      </c>
      <c r="AE34" s="231">
        <v>28883.904999999999</v>
      </c>
    </row>
    <row r="35" spans="1:31" s="162" customFormat="1" ht="12.75" customHeight="1">
      <c r="A35" s="177">
        <v>31</v>
      </c>
      <c r="B35" s="176">
        <v>28</v>
      </c>
      <c r="C35" s="178" t="s">
        <v>62</v>
      </c>
      <c r="D35" s="172">
        <v>169018.58218912379</v>
      </c>
      <c r="E35" s="172">
        <v>171114.68304825801</v>
      </c>
      <c r="F35" s="172">
        <v>159967.56291021366</v>
      </c>
      <c r="G35" s="172">
        <v>157015.92378392274</v>
      </c>
      <c r="H35" s="172">
        <v>153955.26145303945</v>
      </c>
      <c r="I35" s="168">
        <v>153059.26214506081</v>
      </c>
      <c r="J35" s="168">
        <v>155669.08132283154</v>
      </c>
      <c r="K35" s="168">
        <v>147001.03662558648</v>
      </c>
      <c r="L35" s="168">
        <v>157646.61289090116</v>
      </c>
      <c r="M35" s="168">
        <v>156965.12065653267</v>
      </c>
      <c r="N35" s="168">
        <v>158865.71508721411</v>
      </c>
      <c r="O35" s="168">
        <v>167111.45778221305</v>
      </c>
      <c r="P35" s="168">
        <v>171592.50832302653</v>
      </c>
      <c r="Q35" s="168">
        <v>179403.60703611051</v>
      </c>
      <c r="R35" s="168">
        <v>151564.37910018122</v>
      </c>
      <c r="S35" s="168">
        <v>164183.42800939686</v>
      </c>
      <c r="T35" s="168">
        <v>159273.66571463458</v>
      </c>
      <c r="U35" s="168">
        <v>157898.97565040772</v>
      </c>
      <c r="V35" s="168">
        <v>155526.3518672621</v>
      </c>
      <c r="W35" s="224">
        <v>151006.91552247514</v>
      </c>
      <c r="X35" s="231">
        <v>143888.00954184763</v>
      </c>
      <c r="Y35" s="231">
        <v>143168.80788396878</v>
      </c>
      <c r="Z35" s="231">
        <v>139232.39857002327</v>
      </c>
      <c r="AA35" s="231">
        <v>136374.48769542875</v>
      </c>
      <c r="AB35" s="253">
        <v>127922.16990487685</v>
      </c>
      <c r="AC35" s="231">
        <v>73421.484230633941</v>
      </c>
      <c r="AD35" s="231">
        <v>79559.788</v>
      </c>
      <c r="AE35" s="231">
        <v>74821.898000000001</v>
      </c>
    </row>
    <row r="36" spans="1:31" s="162" customFormat="1" ht="12.75" customHeight="1">
      <c r="A36" s="177">
        <v>32</v>
      </c>
      <c r="B36" s="176">
        <v>29</v>
      </c>
      <c r="C36" s="178" t="s">
        <v>63</v>
      </c>
      <c r="D36" s="172">
        <v>208972.13631640945</v>
      </c>
      <c r="E36" s="172">
        <v>207843.54677623196</v>
      </c>
      <c r="F36" s="172">
        <v>209370.70387886366</v>
      </c>
      <c r="G36" s="172">
        <v>217074.91696912493</v>
      </c>
      <c r="H36" s="172">
        <v>219952.08273481356</v>
      </c>
      <c r="I36" s="168">
        <v>219066.11173739992</v>
      </c>
      <c r="J36" s="168">
        <v>226130.70538215103</v>
      </c>
      <c r="K36" s="168">
        <v>225158.35257295577</v>
      </c>
      <c r="L36" s="168">
        <v>243655.92723178133</v>
      </c>
      <c r="M36" s="168">
        <v>250213.08637499681</v>
      </c>
      <c r="N36" s="168">
        <v>249569.30218878906</v>
      </c>
      <c r="O36" s="168">
        <v>243879.37901622482</v>
      </c>
      <c r="P36" s="168">
        <v>245837.68972664289</v>
      </c>
      <c r="Q36" s="168">
        <v>230803.33966507536</v>
      </c>
      <c r="R36" s="168">
        <v>200109.00203323254</v>
      </c>
      <c r="S36" s="168">
        <v>224387.07767174905</v>
      </c>
      <c r="T36" s="168">
        <v>220034.52297237399</v>
      </c>
      <c r="U36" s="168">
        <v>217346.64204466232</v>
      </c>
      <c r="V36" s="168">
        <v>223580.50705029044</v>
      </c>
      <c r="W36" s="224">
        <v>220852.47622322413</v>
      </c>
      <c r="X36" s="231">
        <v>215475.66500905412</v>
      </c>
      <c r="Y36" s="231">
        <v>218651.26370769014</v>
      </c>
      <c r="Z36" s="231">
        <v>208117.01433381197</v>
      </c>
      <c r="AA36" s="231">
        <v>200572.48029292375</v>
      </c>
      <c r="AB36" s="253">
        <v>189023.77082272861</v>
      </c>
      <c r="AC36" s="231">
        <v>108427.21320179774</v>
      </c>
      <c r="AD36" s="231">
        <v>134868.45600000001</v>
      </c>
      <c r="AE36" s="231">
        <v>123450.95600000001</v>
      </c>
    </row>
    <row r="37" spans="1:31" s="162" customFormat="1" ht="12.75" customHeight="1">
      <c r="A37" s="177">
        <v>33</v>
      </c>
      <c r="B37" s="176">
        <v>30</v>
      </c>
      <c r="C37" s="178" t="s">
        <v>64</v>
      </c>
      <c r="D37" s="172">
        <v>32200.488481038497</v>
      </c>
      <c r="E37" s="172">
        <v>32484.572667091001</v>
      </c>
      <c r="F37" s="172">
        <v>31367.026446016924</v>
      </c>
      <c r="G37" s="172">
        <v>30126.852865536068</v>
      </c>
      <c r="H37" s="172">
        <v>30417.327774817615</v>
      </c>
      <c r="I37" s="168">
        <v>30229.208864000637</v>
      </c>
      <c r="J37" s="168">
        <v>30961.638115384154</v>
      </c>
      <c r="K37" s="168">
        <v>31034.657988385447</v>
      </c>
      <c r="L37" s="168">
        <v>32700.760350313609</v>
      </c>
      <c r="M37" s="168">
        <v>33057.832305950273</v>
      </c>
      <c r="N37" s="168">
        <v>32930.983343839784</v>
      </c>
      <c r="O37" s="168">
        <v>33659.076025872957</v>
      </c>
      <c r="P37" s="168">
        <v>31101.406190099824</v>
      </c>
      <c r="Q37" s="168">
        <v>28734.54729981866</v>
      </c>
      <c r="R37" s="168">
        <v>26237.898837168046</v>
      </c>
      <c r="S37" s="168">
        <v>30848.973926254217</v>
      </c>
      <c r="T37" s="168">
        <v>28285.623234426967</v>
      </c>
      <c r="U37" s="168">
        <v>28440.967961666582</v>
      </c>
      <c r="V37" s="168">
        <v>30005.528581690185</v>
      </c>
      <c r="W37" s="224">
        <v>22588.885323110109</v>
      </c>
      <c r="X37" s="231">
        <v>23049.354211476457</v>
      </c>
      <c r="Y37" s="231">
        <v>21820.718265697433</v>
      </c>
      <c r="Z37" s="231">
        <v>18465.520998013424</v>
      </c>
      <c r="AA37" s="231">
        <v>19992.156028186004</v>
      </c>
      <c r="AB37" s="253">
        <v>19016.971864382169</v>
      </c>
      <c r="AC37" s="231">
        <v>12453.781704481728</v>
      </c>
      <c r="AD37" s="231">
        <v>13156.864</v>
      </c>
      <c r="AE37" s="231">
        <v>12584.593000000001</v>
      </c>
    </row>
    <row r="38" spans="1:31" s="180" customFormat="1" ht="12.75" customHeight="1">
      <c r="A38" s="177">
        <v>34</v>
      </c>
      <c r="B38" s="176" t="s">
        <v>65</v>
      </c>
      <c r="C38" s="178" t="s">
        <v>66</v>
      </c>
      <c r="D38" s="172">
        <v>40687.672520023756</v>
      </c>
      <c r="E38" s="172">
        <v>40294.816522447094</v>
      </c>
      <c r="F38" s="172">
        <v>40841.221305997562</v>
      </c>
      <c r="G38" s="172">
        <v>40245.028513475845</v>
      </c>
      <c r="H38" s="172">
        <v>39765.800737070203</v>
      </c>
      <c r="I38" s="168">
        <v>40348.136265521462</v>
      </c>
      <c r="J38" s="168">
        <v>45743.97688958246</v>
      </c>
      <c r="K38" s="168">
        <v>41264.259967002334</v>
      </c>
      <c r="L38" s="168">
        <v>41923.963300957403</v>
      </c>
      <c r="M38" s="168">
        <v>41235.640455048313</v>
      </c>
      <c r="N38" s="168">
        <v>41399.302259554068</v>
      </c>
      <c r="O38" s="168">
        <v>46367.03029499235</v>
      </c>
      <c r="P38" s="168">
        <v>47492.828117698897</v>
      </c>
      <c r="Q38" s="168">
        <v>47362.622064437681</v>
      </c>
      <c r="R38" s="168">
        <v>41671.937294443793</v>
      </c>
      <c r="S38" s="168">
        <v>44861.754405074687</v>
      </c>
      <c r="T38" s="168">
        <v>43099.565175803611</v>
      </c>
      <c r="U38" s="168">
        <v>44402.39710008572</v>
      </c>
      <c r="V38" s="168">
        <v>46418.070104442879</v>
      </c>
      <c r="W38" s="224">
        <v>43475.662180432133</v>
      </c>
      <c r="X38" s="231">
        <v>48821.699290474018</v>
      </c>
      <c r="Y38" s="231">
        <v>45830.167982094456</v>
      </c>
      <c r="Z38" s="231">
        <v>48360.938733475145</v>
      </c>
      <c r="AA38" s="231">
        <v>44073.229723423734</v>
      </c>
      <c r="AB38" s="253">
        <v>46145.134108818456</v>
      </c>
      <c r="AC38" s="231">
        <v>25487.7986540409</v>
      </c>
      <c r="AD38" s="231">
        <v>36399.298000000003</v>
      </c>
      <c r="AE38" s="231">
        <v>34018.192999999999</v>
      </c>
    </row>
    <row r="39" spans="1:31" s="180" customFormat="1" ht="12.75" customHeight="1">
      <c r="A39" s="177">
        <v>35</v>
      </c>
      <c r="B39" s="176">
        <v>33</v>
      </c>
      <c r="C39" s="178" t="s">
        <v>67</v>
      </c>
      <c r="D39" s="172">
        <v>6152.2658780075517</v>
      </c>
      <c r="E39" s="172">
        <v>6015.6807324942383</v>
      </c>
      <c r="F39" s="172">
        <v>5891.0063666403585</v>
      </c>
      <c r="G39" s="172">
        <v>6432.6857745393818</v>
      </c>
      <c r="H39" s="172">
        <v>6300.3358300506288</v>
      </c>
      <c r="I39" s="168">
        <v>6422.2416064835988</v>
      </c>
      <c r="J39" s="168">
        <v>24770.673585256809</v>
      </c>
      <c r="K39" s="168">
        <v>28259.704288030378</v>
      </c>
      <c r="L39" s="168">
        <v>23206.412196323025</v>
      </c>
      <c r="M39" s="168">
        <v>22983.487863220762</v>
      </c>
      <c r="N39" s="168">
        <v>24395.194110611345</v>
      </c>
      <c r="O39" s="168">
        <v>26881.565160016955</v>
      </c>
      <c r="P39" s="168">
        <v>21919.265763555588</v>
      </c>
      <c r="Q39" s="168">
        <v>20564.553092604707</v>
      </c>
      <c r="R39" s="168">
        <v>17390.272803811327</v>
      </c>
      <c r="S39" s="168">
        <v>21164.006293642451</v>
      </c>
      <c r="T39" s="168">
        <v>22046.77617404492</v>
      </c>
      <c r="U39" s="168">
        <v>22351.60069514285</v>
      </c>
      <c r="V39" s="168">
        <v>22399.603440636925</v>
      </c>
      <c r="W39" s="224">
        <v>31312.123025808189</v>
      </c>
      <c r="X39" s="231">
        <v>31921.959331470858</v>
      </c>
      <c r="Y39" s="231">
        <v>27990.258886473523</v>
      </c>
      <c r="Z39" s="231">
        <v>27450.013184424246</v>
      </c>
      <c r="AA39" s="231">
        <v>24110.709170652237</v>
      </c>
      <c r="AB39" s="253">
        <v>24781.923735583412</v>
      </c>
      <c r="AC39" s="231">
        <v>15835.990707574112</v>
      </c>
      <c r="AD39" s="231">
        <v>11833.187</v>
      </c>
      <c r="AE39" s="231">
        <v>10971.012000000001</v>
      </c>
    </row>
    <row r="40" spans="1:31" s="180" customFormat="1" ht="12.75" customHeight="1">
      <c r="A40" s="177">
        <v>36</v>
      </c>
      <c r="B40" s="176" t="s">
        <v>68</v>
      </c>
      <c r="C40" s="175" t="s">
        <v>69</v>
      </c>
      <c r="D40" s="172">
        <v>23636.041445119859</v>
      </c>
      <c r="E40" s="172">
        <v>27526.372592963944</v>
      </c>
      <c r="F40" s="172">
        <v>25863.510263293192</v>
      </c>
      <c r="G40" s="172">
        <v>25804.151799831765</v>
      </c>
      <c r="H40" s="172">
        <v>24631.301266140406</v>
      </c>
      <c r="I40" s="168">
        <v>23321.618533110934</v>
      </c>
      <c r="J40" s="168">
        <v>23835.851688302708</v>
      </c>
      <c r="K40" s="168">
        <v>23697.492726276607</v>
      </c>
      <c r="L40" s="168">
        <v>37322.574136020747</v>
      </c>
      <c r="M40" s="168">
        <v>35670.868656928273</v>
      </c>
      <c r="N40" s="168">
        <v>69719.870067869444</v>
      </c>
      <c r="O40" s="168">
        <v>61823.412424287962</v>
      </c>
      <c r="P40" s="168">
        <v>71968.930258503562</v>
      </c>
      <c r="Q40" s="168">
        <v>69568.045832349919</v>
      </c>
      <c r="R40" s="168">
        <v>66480.616821400909</v>
      </c>
      <c r="S40" s="168">
        <v>73776.450621714233</v>
      </c>
      <c r="T40" s="168">
        <v>67030.465680247464</v>
      </c>
      <c r="U40" s="168">
        <v>70886.482973479389</v>
      </c>
      <c r="V40" s="168">
        <v>48722.327717732187</v>
      </c>
      <c r="W40" s="224">
        <v>67813.476711109077</v>
      </c>
      <c r="X40" s="231">
        <v>52841.404748364286</v>
      </c>
      <c r="Y40" s="231">
        <v>56707.288956310076</v>
      </c>
      <c r="Z40" s="231">
        <v>55290.137062931091</v>
      </c>
      <c r="AA40" s="231">
        <v>55168.150036271647</v>
      </c>
      <c r="AB40" s="253">
        <v>53655.12349249309</v>
      </c>
      <c r="AC40" s="231">
        <v>1952398.8604934723</v>
      </c>
      <c r="AD40" s="231">
        <v>1773824.477</v>
      </c>
      <c r="AE40" s="231">
        <v>1593692.632</v>
      </c>
    </row>
    <row r="41" spans="1:31" s="180" customFormat="1" ht="12.75" customHeight="1">
      <c r="A41" s="177">
        <v>37</v>
      </c>
      <c r="B41" s="176" t="s">
        <v>70</v>
      </c>
      <c r="C41" s="178" t="s">
        <v>127</v>
      </c>
      <c r="D41" s="172">
        <v>4629.7708159385202</v>
      </c>
      <c r="E41" s="172">
        <v>4733.3068210526562</v>
      </c>
      <c r="F41" s="172">
        <v>4636.2304301029908</v>
      </c>
      <c r="G41" s="172">
        <v>4679.943648430597</v>
      </c>
      <c r="H41" s="172">
        <v>4248.4626260510195</v>
      </c>
      <c r="I41" s="168">
        <v>3943.5006553889539</v>
      </c>
      <c r="J41" s="168">
        <v>3734.3122652985298</v>
      </c>
      <c r="K41" s="168">
        <v>3986.3811994358648</v>
      </c>
      <c r="L41" s="168">
        <v>18374.412841335718</v>
      </c>
      <c r="M41" s="168">
        <v>17216.19776415548</v>
      </c>
      <c r="N41" s="168">
        <v>18886.374321368799</v>
      </c>
      <c r="O41" s="168">
        <v>18985.776372730765</v>
      </c>
      <c r="P41" s="168">
        <v>19168.358981966368</v>
      </c>
      <c r="Q41" s="168">
        <v>20693.016066863835</v>
      </c>
      <c r="R41" s="168">
        <v>25159.055479688381</v>
      </c>
      <c r="S41" s="168">
        <v>27649.965497089594</v>
      </c>
      <c r="T41" s="168">
        <v>27804.284054090262</v>
      </c>
      <c r="U41" s="168">
        <v>31963.246167053007</v>
      </c>
      <c r="V41" s="168">
        <v>10642.496392609244</v>
      </c>
      <c r="W41" s="224">
        <v>10433.844797660642</v>
      </c>
      <c r="X41" s="231">
        <v>10697.106450722471</v>
      </c>
      <c r="Y41" s="231">
        <v>14272.305753804972</v>
      </c>
      <c r="Z41" s="231">
        <v>12297.301018829206</v>
      </c>
      <c r="AA41" s="231">
        <v>13657.162478708862</v>
      </c>
      <c r="AB41" s="253">
        <v>13690.332053239392</v>
      </c>
      <c r="AC41" s="231">
        <v>1922630.0854411433</v>
      </c>
      <c r="AD41" s="231">
        <v>1772003.5120000001</v>
      </c>
      <c r="AE41" s="231">
        <v>1591737.9709999999</v>
      </c>
    </row>
    <row r="42" spans="1:31" s="180" customFormat="1" ht="12.75" customHeight="1">
      <c r="A42" s="177">
        <v>38</v>
      </c>
      <c r="B42" s="176" t="s">
        <v>71</v>
      </c>
      <c r="C42" s="178" t="s">
        <v>72</v>
      </c>
      <c r="D42" s="172">
        <v>19006.270629181337</v>
      </c>
      <c r="E42" s="172">
        <v>22793.065771911286</v>
      </c>
      <c r="F42" s="172">
        <v>21227.279833190201</v>
      </c>
      <c r="G42" s="172">
        <v>21124.208151401166</v>
      </c>
      <c r="H42" s="172">
        <v>20382.838640089387</v>
      </c>
      <c r="I42" s="168">
        <v>19378.117877721979</v>
      </c>
      <c r="J42" s="168">
        <v>20101.539423004178</v>
      </c>
      <c r="K42" s="168">
        <v>19711.111526840745</v>
      </c>
      <c r="L42" s="168">
        <v>18948.161294685025</v>
      </c>
      <c r="M42" s="168">
        <v>18454.670892772789</v>
      </c>
      <c r="N42" s="168">
        <v>50833.495746500645</v>
      </c>
      <c r="O42" s="168">
        <v>42837.636051557194</v>
      </c>
      <c r="P42" s="168">
        <v>52800.571276537194</v>
      </c>
      <c r="Q42" s="168">
        <v>48875.029765486084</v>
      </c>
      <c r="R42" s="168">
        <v>41321.561341712521</v>
      </c>
      <c r="S42" s="168">
        <v>46126.48512462464</v>
      </c>
      <c r="T42" s="168">
        <v>39226.181626157195</v>
      </c>
      <c r="U42" s="168">
        <v>38923.236806426386</v>
      </c>
      <c r="V42" s="168">
        <v>38079.831325122941</v>
      </c>
      <c r="W42" s="224">
        <v>57379.631913448437</v>
      </c>
      <c r="X42" s="231">
        <v>42144.298297641813</v>
      </c>
      <c r="Y42" s="231">
        <v>42434.9832025051</v>
      </c>
      <c r="Z42" s="231">
        <v>42992.836044101889</v>
      </c>
      <c r="AA42" s="231">
        <v>41510.987557562781</v>
      </c>
      <c r="AB42" s="253">
        <v>39964.791439253699</v>
      </c>
      <c r="AC42" s="231">
        <v>29768.775052329151</v>
      </c>
      <c r="AD42" s="231">
        <v>1820.9649999999999</v>
      </c>
      <c r="AE42" s="231">
        <v>1954.6610000000001</v>
      </c>
    </row>
    <row r="43" spans="1:31" s="161" customFormat="1" ht="12.75" customHeight="1">
      <c r="A43" s="177">
        <v>39</v>
      </c>
      <c r="B43" s="176" t="s">
        <v>73</v>
      </c>
      <c r="C43" s="175" t="s">
        <v>74</v>
      </c>
      <c r="D43" s="172">
        <v>165812.86033778446</v>
      </c>
      <c r="E43" s="172">
        <v>163794.09085521506</v>
      </c>
      <c r="F43" s="172">
        <v>163976.33390761798</v>
      </c>
      <c r="G43" s="172">
        <v>167196.95506097158</v>
      </c>
      <c r="H43" s="172">
        <v>164751.9338886021</v>
      </c>
      <c r="I43" s="168">
        <v>237303.2225583921</v>
      </c>
      <c r="J43" s="168">
        <v>222174.46159930597</v>
      </c>
      <c r="K43" s="168">
        <v>216009.96744084335</v>
      </c>
      <c r="L43" s="168">
        <v>191414.7688677228</v>
      </c>
      <c r="M43" s="168">
        <v>192634.76467343475</v>
      </c>
      <c r="N43" s="168">
        <v>193342.9659334945</v>
      </c>
      <c r="O43" s="168">
        <v>213344.79043688308</v>
      </c>
      <c r="P43" s="168">
        <v>209237.78473175626</v>
      </c>
      <c r="Q43" s="168">
        <v>202843.03709247598</v>
      </c>
      <c r="R43" s="168">
        <v>216642.66092976177</v>
      </c>
      <c r="S43" s="168">
        <v>211510.00128666052</v>
      </c>
      <c r="T43" s="168">
        <v>197226.48656457939</v>
      </c>
      <c r="U43" s="168">
        <v>187738.93624957613</v>
      </c>
      <c r="V43" s="168">
        <v>218843.09627356351</v>
      </c>
      <c r="W43" s="224">
        <v>199714.22849476887</v>
      </c>
      <c r="X43" s="231">
        <v>202011.57245875895</v>
      </c>
      <c r="Y43" s="231">
        <v>203407.54994061307</v>
      </c>
      <c r="Z43" s="231">
        <v>165687.07670199417</v>
      </c>
      <c r="AA43" s="231">
        <v>162264.50555260494</v>
      </c>
      <c r="AB43" s="253">
        <v>160755.7766223083</v>
      </c>
      <c r="AC43" s="231">
        <v>103208.02276364536</v>
      </c>
      <c r="AD43" s="231">
        <v>108273.769</v>
      </c>
      <c r="AE43" s="231">
        <v>102207.64</v>
      </c>
    </row>
    <row r="44" spans="1:31" s="180" customFormat="1" ht="12.75" customHeight="1">
      <c r="A44" s="177">
        <v>40</v>
      </c>
      <c r="B44" s="176">
        <v>36</v>
      </c>
      <c r="C44" s="178" t="s">
        <v>75</v>
      </c>
      <c r="D44" s="172">
        <v>57154.524813226824</v>
      </c>
      <c r="E44" s="172">
        <v>56940.293677156915</v>
      </c>
      <c r="F44" s="172">
        <v>56378.725280201303</v>
      </c>
      <c r="G44" s="172">
        <v>55301.510656725535</v>
      </c>
      <c r="H44" s="172">
        <v>54201.859798344645</v>
      </c>
      <c r="I44" s="168">
        <v>86086.128708384902</v>
      </c>
      <c r="J44" s="168">
        <v>81118.438958293933</v>
      </c>
      <c r="K44" s="168">
        <v>82478.826314698657</v>
      </c>
      <c r="L44" s="168">
        <v>79116.13369787937</v>
      </c>
      <c r="M44" s="168">
        <v>79112.662356253917</v>
      </c>
      <c r="N44" s="168">
        <v>78150.583219212785</v>
      </c>
      <c r="O44" s="168">
        <v>83763.740778276682</v>
      </c>
      <c r="P44" s="168">
        <v>80851.853179659796</v>
      </c>
      <c r="Q44" s="168">
        <v>79484.985107585584</v>
      </c>
      <c r="R44" s="168">
        <v>84558.131609345466</v>
      </c>
      <c r="S44" s="168">
        <v>87671.476884486212</v>
      </c>
      <c r="T44" s="168">
        <v>80313.347671143274</v>
      </c>
      <c r="U44" s="168">
        <v>75798.202914060254</v>
      </c>
      <c r="V44" s="168">
        <v>73321.960020807863</v>
      </c>
      <c r="W44" s="224">
        <v>79781.240891495792</v>
      </c>
      <c r="X44" s="231">
        <v>81604.296966515612</v>
      </c>
      <c r="Y44" s="231">
        <v>84193.605200137143</v>
      </c>
      <c r="Z44" s="231">
        <v>76956.338519719604</v>
      </c>
      <c r="AA44" s="231">
        <v>75107.017589750161</v>
      </c>
      <c r="AB44" s="253">
        <v>68862.862257631452</v>
      </c>
      <c r="AC44" s="231">
        <v>30066.45669297102</v>
      </c>
      <c r="AD44" s="231">
        <v>9217.3719999999994</v>
      </c>
      <c r="AE44" s="231">
        <v>8352.9950000000008</v>
      </c>
    </row>
    <row r="45" spans="1:31" s="162" customFormat="1" ht="12.75" customHeight="1">
      <c r="A45" s="177">
        <v>41</v>
      </c>
      <c r="B45" s="176" t="s">
        <v>76</v>
      </c>
      <c r="C45" s="178" t="s">
        <v>77</v>
      </c>
      <c r="D45" s="172">
        <v>108658.33552455759</v>
      </c>
      <c r="E45" s="172">
        <v>106853.79717805811</v>
      </c>
      <c r="F45" s="172">
        <v>107597.6086274167</v>
      </c>
      <c r="G45" s="172">
        <v>111895.44440424605</v>
      </c>
      <c r="H45" s="172">
        <v>110550.07409025742</v>
      </c>
      <c r="I45" s="168">
        <v>151217.09385000719</v>
      </c>
      <c r="J45" s="168">
        <v>141056.02264101204</v>
      </c>
      <c r="K45" s="168">
        <v>133531.14112614465</v>
      </c>
      <c r="L45" s="168">
        <v>112298.63516984342</v>
      </c>
      <c r="M45" s="168">
        <v>113522.10231718086</v>
      </c>
      <c r="N45" s="168">
        <v>115192.38271428169</v>
      </c>
      <c r="O45" s="168">
        <v>129581.0496586064</v>
      </c>
      <c r="P45" s="168">
        <v>128385.93155209646</v>
      </c>
      <c r="Q45" s="168">
        <v>123358.05198489038</v>
      </c>
      <c r="R45" s="168">
        <v>132084.52932041633</v>
      </c>
      <c r="S45" s="168">
        <v>123838.52440217428</v>
      </c>
      <c r="T45" s="168">
        <v>116913.13889343612</v>
      </c>
      <c r="U45" s="168">
        <v>111940.73333551586</v>
      </c>
      <c r="V45" s="168">
        <v>145521.13625275565</v>
      </c>
      <c r="W45" s="224">
        <v>119932.98760327308</v>
      </c>
      <c r="X45" s="231">
        <v>120407.27549224332</v>
      </c>
      <c r="Y45" s="231">
        <v>119213.94474047593</v>
      </c>
      <c r="Z45" s="231">
        <v>88730.738182274566</v>
      </c>
      <c r="AA45" s="231">
        <v>87157.487962854779</v>
      </c>
      <c r="AB45" s="253">
        <v>91892.914364676835</v>
      </c>
      <c r="AC45" s="231">
        <v>73141.566070674351</v>
      </c>
      <c r="AD45" s="231">
        <v>99056.395999999993</v>
      </c>
      <c r="AE45" s="231">
        <v>93854.645000000004</v>
      </c>
    </row>
    <row r="46" spans="1:31" s="162" customFormat="1" ht="12.75" customHeight="1">
      <c r="A46" s="177">
        <v>42</v>
      </c>
      <c r="B46" s="176">
        <v>37</v>
      </c>
      <c r="C46" s="179" t="s">
        <v>78</v>
      </c>
      <c r="D46" s="172">
        <v>15275.495323665889</v>
      </c>
      <c r="E46" s="172">
        <v>16770.994479158562</v>
      </c>
      <c r="F46" s="172">
        <v>16250.715643944772</v>
      </c>
      <c r="G46" s="172">
        <v>16847.545279558712</v>
      </c>
      <c r="H46" s="172">
        <v>17267.894149136097</v>
      </c>
      <c r="I46" s="168">
        <v>54161.91316079149</v>
      </c>
      <c r="J46" s="168">
        <v>53501.243265898731</v>
      </c>
      <c r="K46" s="168">
        <v>49484.365303619219</v>
      </c>
      <c r="L46" s="168">
        <v>47203.956481867252</v>
      </c>
      <c r="M46" s="168">
        <v>47244.455700251405</v>
      </c>
      <c r="N46" s="168">
        <v>46626.349446885113</v>
      </c>
      <c r="O46" s="168">
        <v>50425.585602210966</v>
      </c>
      <c r="P46" s="168">
        <v>48987.077747278621</v>
      </c>
      <c r="Q46" s="168">
        <v>48457.786708391803</v>
      </c>
      <c r="R46" s="168">
        <v>49763.100984327015</v>
      </c>
      <c r="S46" s="168">
        <v>51209.895941751631</v>
      </c>
      <c r="T46" s="168">
        <v>48112.914622629905</v>
      </c>
      <c r="U46" s="168">
        <v>46722.569608754922</v>
      </c>
      <c r="V46" s="168">
        <v>48093.32121108417</v>
      </c>
      <c r="W46" s="224">
        <v>49281.327326015205</v>
      </c>
      <c r="X46" s="231">
        <v>49321.335257079249</v>
      </c>
      <c r="Y46" s="231">
        <v>50042.469544777501</v>
      </c>
      <c r="Z46" s="231">
        <v>41364.311217484908</v>
      </c>
      <c r="AA46" s="231">
        <v>40584.137753584873</v>
      </c>
      <c r="AB46" s="253">
        <v>37524.120434358098</v>
      </c>
      <c r="AC46" s="231">
        <v>17483.347757817315</v>
      </c>
      <c r="AD46" s="231">
        <v>40216.758000000002</v>
      </c>
      <c r="AE46" s="231">
        <v>36717.027000000002</v>
      </c>
    </row>
    <row r="47" spans="1:31" s="162" customFormat="1" ht="12.75" customHeight="1">
      <c r="A47" s="177">
        <v>43</v>
      </c>
      <c r="B47" s="176" t="s">
        <v>79</v>
      </c>
      <c r="C47" s="179" t="s">
        <v>80</v>
      </c>
      <c r="D47" s="172">
        <v>93382.840200891704</v>
      </c>
      <c r="E47" s="172">
        <v>90082.802698899555</v>
      </c>
      <c r="F47" s="172">
        <v>91346.892983471931</v>
      </c>
      <c r="G47" s="172">
        <v>95047.899124687334</v>
      </c>
      <c r="H47" s="172">
        <v>93282.179941121329</v>
      </c>
      <c r="I47" s="168">
        <v>97055.180689215733</v>
      </c>
      <c r="J47" s="168">
        <v>87554.779375113285</v>
      </c>
      <c r="K47" s="168">
        <v>84046.775822525451</v>
      </c>
      <c r="L47" s="168">
        <v>65094.678687976164</v>
      </c>
      <c r="M47" s="168">
        <v>66277.646616929458</v>
      </c>
      <c r="N47" s="168">
        <v>68566.03326739659</v>
      </c>
      <c r="O47" s="168">
        <v>79155.464056395431</v>
      </c>
      <c r="P47" s="168">
        <v>79398.853804817845</v>
      </c>
      <c r="Q47" s="168">
        <v>74900.265276498583</v>
      </c>
      <c r="R47" s="168">
        <v>82321.428336089317</v>
      </c>
      <c r="S47" s="168">
        <v>72628.628460422653</v>
      </c>
      <c r="T47" s="168">
        <v>68800.224270806211</v>
      </c>
      <c r="U47" s="168">
        <v>65218.163726760933</v>
      </c>
      <c r="V47" s="168">
        <v>97427.815041671463</v>
      </c>
      <c r="W47" s="224">
        <v>70651.660277257877</v>
      </c>
      <c r="X47" s="231">
        <v>71085.940235164075</v>
      </c>
      <c r="Y47" s="231">
        <v>69171.475195698411</v>
      </c>
      <c r="Z47" s="231">
        <v>47366.426964789665</v>
      </c>
      <c r="AA47" s="231">
        <v>46573.350209269891</v>
      </c>
      <c r="AB47" s="253">
        <v>54368.79393031873</v>
      </c>
      <c r="AC47" s="231">
        <v>55658.21831285704</v>
      </c>
      <c r="AD47" s="231">
        <v>58839.637999999999</v>
      </c>
      <c r="AE47" s="231">
        <v>57137.618000000002</v>
      </c>
    </row>
    <row r="48" spans="1:31" s="162" customFormat="1" ht="12.75" customHeight="1">
      <c r="A48" s="177">
        <v>44</v>
      </c>
      <c r="B48" s="176" t="s">
        <v>81</v>
      </c>
      <c r="C48" s="175" t="s">
        <v>82</v>
      </c>
      <c r="D48" s="172">
        <v>323108.69464144687</v>
      </c>
      <c r="E48" s="172">
        <v>329908.92110749864</v>
      </c>
      <c r="F48" s="172">
        <v>319167.1055600174</v>
      </c>
      <c r="G48" s="172">
        <v>308151.36216446129</v>
      </c>
      <c r="H48" s="172">
        <v>313173.47753836506</v>
      </c>
      <c r="I48" s="168">
        <v>315590.18915297434</v>
      </c>
      <c r="J48" s="168">
        <v>305695.41540306993</v>
      </c>
      <c r="K48" s="168">
        <v>293703.63495145238</v>
      </c>
      <c r="L48" s="168">
        <v>278210.8137969746</v>
      </c>
      <c r="M48" s="168">
        <v>255588.11741410044</v>
      </c>
      <c r="N48" s="168">
        <v>252269.88295833807</v>
      </c>
      <c r="O48" s="168">
        <v>268749.14595949464</v>
      </c>
      <c r="P48" s="168">
        <v>243927.48996403487</v>
      </c>
      <c r="Q48" s="168">
        <v>244068.18108889961</v>
      </c>
      <c r="R48" s="168">
        <v>245212.66943170194</v>
      </c>
      <c r="S48" s="168">
        <v>247478.55558507383</v>
      </c>
      <c r="T48" s="168">
        <v>260115.40945074457</v>
      </c>
      <c r="U48" s="168">
        <v>235015.32673650872</v>
      </c>
      <c r="V48" s="168">
        <v>236991.79312944695</v>
      </c>
      <c r="W48" s="224">
        <v>239540.55338138877</v>
      </c>
      <c r="X48" s="231">
        <v>246340.9130922406</v>
      </c>
      <c r="Y48" s="231">
        <v>321193.60207533994</v>
      </c>
      <c r="Z48" s="231">
        <v>255640.26254332834</v>
      </c>
      <c r="AA48" s="231">
        <v>221424.62991278889</v>
      </c>
      <c r="AB48" s="253">
        <v>225509.01144778667</v>
      </c>
      <c r="AC48" s="231">
        <v>209792.80820900886</v>
      </c>
      <c r="AD48" s="231">
        <v>203983.69</v>
      </c>
      <c r="AE48" s="231">
        <v>201513.07</v>
      </c>
    </row>
    <row r="49" spans="1:31" s="162" customFormat="1" ht="12.75" customHeight="1">
      <c r="A49" s="177">
        <v>45</v>
      </c>
      <c r="B49" s="176" t="s">
        <v>83</v>
      </c>
      <c r="C49" s="178" t="s">
        <v>84</v>
      </c>
      <c r="D49" s="172">
        <v>236898.63155739341</v>
      </c>
      <c r="E49" s="172">
        <v>236627.56764337004</v>
      </c>
      <c r="F49" s="172">
        <v>230975.19900511071</v>
      </c>
      <c r="G49" s="172">
        <v>218617.79917061923</v>
      </c>
      <c r="H49" s="172">
        <v>226392.54411068032</v>
      </c>
      <c r="I49" s="168">
        <v>221374.66145766768</v>
      </c>
      <c r="J49" s="168">
        <v>209530.31229909501</v>
      </c>
      <c r="K49" s="168">
        <v>200594.52725889723</v>
      </c>
      <c r="L49" s="168">
        <v>190533.33728127833</v>
      </c>
      <c r="M49" s="168">
        <v>170673.65946917661</v>
      </c>
      <c r="N49" s="168">
        <v>169645.15757291322</v>
      </c>
      <c r="O49" s="168">
        <v>181381.30881356829</v>
      </c>
      <c r="P49" s="168">
        <v>166015.64164934243</v>
      </c>
      <c r="Q49" s="168">
        <v>166002.04582570228</v>
      </c>
      <c r="R49" s="168">
        <v>155851.39400270511</v>
      </c>
      <c r="S49" s="168">
        <v>154065.12011126458</v>
      </c>
      <c r="T49" s="168">
        <v>164875.040194484</v>
      </c>
      <c r="U49" s="168">
        <v>138275.46650464216</v>
      </c>
      <c r="V49" s="168">
        <v>136165.84218075391</v>
      </c>
      <c r="W49" s="224">
        <v>137781.4656155837</v>
      </c>
      <c r="X49" s="231">
        <v>142485.86477941519</v>
      </c>
      <c r="Y49" s="231">
        <v>207271.34750323315</v>
      </c>
      <c r="Z49" s="231">
        <v>144593.14822466418</v>
      </c>
      <c r="AA49" s="231">
        <v>115003.72979871354</v>
      </c>
      <c r="AB49" s="253">
        <v>117137.46655756094</v>
      </c>
      <c r="AC49" s="231">
        <v>112599.55545541995</v>
      </c>
      <c r="AD49" s="231">
        <v>121778.159</v>
      </c>
      <c r="AE49" s="231">
        <v>120776.00900000001</v>
      </c>
    </row>
    <row r="50" spans="1:31" s="162" customFormat="1" ht="12.75" customHeight="1">
      <c r="A50" s="177">
        <v>46</v>
      </c>
      <c r="B50" s="176">
        <v>43</v>
      </c>
      <c r="C50" s="178" t="s">
        <v>85</v>
      </c>
      <c r="D50" s="172">
        <v>86210.063084053472</v>
      </c>
      <c r="E50" s="172">
        <v>93281.353464128595</v>
      </c>
      <c r="F50" s="172">
        <v>88191.906554906658</v>
      </c>
      <c r="G50" s="172">
        <v>89533.562993842046</v>
      </c>
      <c r="H50" s="172">
        <v>86780.933427684708</v>
      </c>
      <c r="I50" s="168">
        <v>94215.527695306664</v>
      </c>
      <c r="J50" s="168">
        <v>96165.10310397495</v>
      </c>
      <c r="K50" s="168">
        <v>93109.107692555132</v>
      </c>
      <c r="L50" s="168">
        <v>87677.476515696238</v>
      </c>
      <c r="M50" s="168">
        <v>84914.457944923837</v>
      </c>
      <c r="N50" s="168">
        <v>82624.725385424856</v>
      </c>
      <c r="O50" s="168">
        <v>87367.837145926344</v>
      </c>
      <c r="P50" s="168">
        <v>77911.848314692455</v>
      </c>
      <c r="Q50" s="168">
        <v>78066.135263197313</v>
      </c>
      <c r="R50" s="168">
        <v>89361.275428996814</v>
      </c>
      <c r="S50" s="168">
        <v>93413.435473809266</v>
      </c>
      <c r="T50" s="168">
        <v>95240.369256260572</v>
      </c>
      <c r="U50" s="168">
        <v>96739.860231866565</v>
      </c>
      <c r="V50" s="168">
        <v>100825.95094869303</v>
      </c>
      <c r="W50" s="224">
        <v>101759.08776580507</v>
      </c>
      <c r="X50" s="231">
        <v>103855.04831282541</v>
      </c>
      <c r="Y50" s="231">
        <v>113922.25457210679</v>
      </c>
      <c r="Z50" s="231">
        <v>111047.11431866414</v>
      </c>
      <c r="AA50" s="231">
        <v>106420.90011407535</v>
      </c>
      <c r="AB50" s="253">
        <v>108371.54489022573</v>
      </c>
      <c r="AC50" s="231">
        <v>97193.252753588909</v>
      </c>
      <c r="AD50" s="231">
        <v>82205.531000000003</v>
      </c>
      <c r="AE50" s="231">
        <v>80737.06</v>
      </c>
    </row>
    <row r="51" spans="1:31" s="162" customFormat="1" ht="12.75" customHeight="1">
      <c r="A51" s="177">
        <v>47</v>
      </c>
      <c r="B51" s="176" t="s">
        <v>86</v>
      </c>
      <c r="C51" s="175" t="s">
        <v>87</v>
      </c>
      <c r="D51" s="172">
        <v>735907.27507753193</v>
      </c>
      <c r="E51" s="172">
        <v>774244.72446608497</v>
      </c>
      <c r="F51" s="172">
        <v>744023.77941673016</v>
      </c>
      <c r="G51" s="172">
        <v>749157.06466347631</v>
      </c>
      <c r="H51" s="172">
        <v>735088.65722910035</v>
      </c>
      <c r="I51" s="168">
        <v>704060.27190827299</v>
      </c>
      <c r="J51" s="168">
        <v>714209.0448917239</v>
      </c>
      <c r="K51" s="168">
        <v>703545.2772955047</v>
      </c>
      <c r="L51" s="168">
        <v>681245.27689114178</v>
      </c>
      <c r="M51" s="168">
        <v>666032.3885429895</v>
      </c>
      <c r="N51" s="168">
        <v>632577.27793766093</v>
      </c>
      <c r="O51" s="168">
        <v>644054.81692695618</v>
      </c>
      <c r="P51" s="168">
        <v>571831.27225641173</v>
      </c>
      <c r="Q51" s="168">
        <v>627796.59648007224</v>
      </c>
      <c r="R51" s="168">
        <v>593237.66829755763</v>
      </c>
      <c r="S51" s="168">
        <v>625405.37732614879</v>
      </c>
      <c r="T51" s="168">
        <v>582282.77630760754</v>
      </c>
      <c r="U51" s="168">
        <v>583212.0650701517</v>
      </c>
      <c r="V51" s="168">
        <v>597109.92284202005</v>
      </c>
      <c r="W51" s="224">
        <v>544162.58048186544</v>
      </c>
      <c r="X51" s="231">
        <v>559668.17708230019</v>
      </c>
      <c r="Y51" s="231">
        <v>541959.26051938196</v>
      </c>
      <c r="Z51" s="231">
        <v>516373.5800275057</v>
      </c>
      <c r="AA51" s="231">
        <v>484800.91614167293</v>
      </c>
      <c r="AB51" s="253">
        <v>466397.90419717552</v>
      </c>
      <c r="AC51" s="231">
        <v>341328.28604511084</v>
      </c>
      <c r="AD51" s="231">
        <v>285758.68699999998</v>
      </c>
      <c r="AE51" s="231">
        <v>273717.17499999999</v>
      </c>
    </row>
    <row r="52" spans="1:31" s="162" customFormat="1" ht="12.75" customHeight="1">
      <c r="A52" s="177">
        <v>48</v>
      </c>
      <c r="B52" s="176">
        <v>45</v>
      </c>
      <c r="C52" s="178" t="s">
        <v>88</v>
      </c>
      <c r="D52" s="172">
        <v>103931.79918803397</v>
      </c>
      <c r="E52" s="172">
        <v>112215.1166367551</v>
      </c>
      <c r="F52" s="172">
        <v>109766.46618829831</v>
      </c>
      <c r="G52" s="172">
        <v>115758.43926800898</v>
      </c>
      <c r="H52" s="172">
        <v>114401.46496908517</v>
      </c>
      <c r="I52" s="168">
        <v>106811.90340147613</v>
      </c>
      <c r="J52" s="168">
        <v>109234.85172914715</v>
      </c>
      <c r="K52" s="168">
        <v>98127.73144973848</v>
      </c>
      <c r="L52" s="168">
        <v>88806.964284543326</v>
      </c>
      <c r="M52" s="168">
        <v>84270.139999810635</v>
      </c>
      <c r="N52" s="168">
        <v>84592.213361220318</v>
      </c>
      <c r="O52" s="168">
        <v>91187.214470190971</v>
      </c>
      <c r="P52" s="168">
        <v>86604.713865223443</v>
      </c>
      <c r="Q52" s="168">
        <v>87726.670436322835</v>
      </c>
      <c r="R52" s="168">
        <v>84419.11618398843</v>
      </c>
      <c r="S52" s="168">
        <v>89187.906871383588</v>
      </c>
      <c r="T52" s="168">
        <v>82739.549511498291</v>
      </c>
      <c r="U52" s="168">
        <v>87593.702637476774</v>
      </c>
      <c r="V52" s="168">
        <v>89716.272325529979</v>
      </c>
      <c r="W52" s="224">
        <v>84070.427027126963</v>
      </c>
      <c r="X52" s="231">
        <v>85148.482844033235</v>
      </c>
      <c r="Y52" s="231">
        <v>86392.727843880886</v>
      </c>
      <c r="Z52" s="231">
        <v>79603.103966966301</v>
      </c>
      <c r="AA52" s="231">
        <v>67023.569293132852</v>
      </c>
      <c r="AB52" s="253">
        <v>63354.550557512048</v>
      </c>
      <c r="AC52" s="231">
        <v>47226.218566994321</v>
      </c>
      <c r="AD52" s="231">
        <v>42793.864000000001</v>
      </c>
      <c r="AE52" s="231">
        <v>39748.978999999999</v>
      </c>
    </row>
    <row r="53" spans="1:31" s="162" customFormat="1" ht="12.75" customHeight="1">
      <c r="A53" s="177">
        <v>49</v>
      </c>
      <c r="B53" s="176">
        <v>46</v>
      </c>
      <c r="C53" s="178" t="s">
        <v>89</v>
      </c>
      <c r="D53" s="172">
        <v>205875.73988928334</v>
      </c>
      <c r="E53" s="172">
        <v>215429.35952792646</v>
      </c>
      <c r="F53" s="172">
        <v>209020.77926164964</v>
      </c>
      <c r="G53" s="172">
        <v>212227.20779246269</v>
      </c>
      <c r="H53" s="172">
        <v>208637.56944175388</v>
      </c>
      <c r="I53" s="168">
        <v>200848.94500362501</v>
      </c>
      <c r="J53" s="168">
        <v>202803.57584075892</v>
      </c>
      <c r="K53" s="168">
        <v>191235.56739622712</v>
      </c>
      <c r="L53" s="168">
        <v>180980.49193904849</v>
      </c>
      <c r="M53" s="168">
        <v>182710.69763612101</v>
      </c>
      <c r="N53" s="168">
        <v>189171.92605858107</v>
      </c>
      <c r="O53" s="168">
        <v>205598.78292433984</v>
      </c>
      <c r="P53" s="168">
        <v>168445.61620189814</v>
      </c>
      <c r="Q53" s="168">
        <v>183871.92298823895</v>
      </c>
      <c r="R53" s="168">
        <v>165620.44932884243</v>
      </c>
      <c r="S53" s="168">
        <v>170049.01095431697</v>
      </c>
      <c r="T53" s="168">
        <v>160639.53294124285</v>
      </c>
      <c r="U53" s="168">
        <v>161726.14718707246</v>
      </c>
      <c r="V53" s="168">
        <v>166282.37962199125</v>
      </c>
      <c r="W53" s="224">
        <v>154955.54095547463</v>
      </c>
      <c r="X53" s="231">
        <v>158110.6031090536</v>
      </c>
      <c r="Y53" s="231">
        <v>155693.87405504353</v>
      </c>
      <c r="Z53" s="231">
        <v>153319.47204890705</v>
      </c>
      <c r="AA53" s="231">
        <v>149213.87478398337</v>
      </c>
      <c r="AB53" s="253">
        <v>145959.42350333926</v>
      </c>
      <c r="AC53" s="231">
        <v>117150.33089723985</v>
      </c>
      <c r="AD53" s="231">
        <v>113158.618</v>
      </c>
      <c r="AE53" s="231">
        <v>111729.323</v>
      </c>
    </row>
    <row r="54" spans="1:31" s="162" customFormat="1" ht="12.75" customHeight="1">
      <c r="A54" s="177">
        <v>50</v>
      </c>
      <c r="B54" s="176">
        <v>47</v>
      </c>
      <c r="C54" s="178" t="s">
        <v>90</v>
      </c>
      <c r="D54" s="172">
        <v>426099.73600021459</v>
      </c>
      <c r="E54" s="172">
        <v>446600.24830140342</v>
      </c>
      <c r="F54" s="172">
        <v>425236.53396678227</v>
      </c>
      <c r="G54" s="172">
        <v>421171.41760300461</v>
      </c>
      <c r="H54" s="172">
        <v>412049.62281826133</v>
      </c>
      <c r="I54" s="168">
        <v>396399.42350317183</v>
      </c>
      <c r="J54" s="168">
        <v>402170.6173218179</v>
      </c>
      <c r="K54" s="168">
        <v>414181.97844953905</v>
      </c>
      <c r="L54" s="168">
        <v>411457.82066754997</v>
      </c>
      <c r="M54" s="168">
        <v>399051.55090705788</v>
      </c>
      <c r="N54" s="168">
        <v>358813.13851785945</v>
      </c>
      <c r="O54" s="168">
        <v>347268.81953242538</v>
      </c>
      <c r="P54" s="168">
        <v>316780.94218929013</v>
      </c>
      <c r="Q54" s="168">
        <v>356198.0030555104</v>
      </c>
      <c r="R54" s="168">
        <v>343198.10278472671</v>
      </c>
      <c r="S54" s="168">
        <v>366168.4595004482</v>
      </c>
      <c r="T54" s="168">
        <v>338903.69385486637</v>
      </c>
      <c r="U54" s="168">
        <v>333892.21524560248</v>
      </c>
      <c r="V54" s="168">
        <v>341111.27089449886</v>
      </c>
      <c r="W54" s="224">
        <v>305136.61249926378</v>
      </c>
      <c r="X54" s="231">
        <v>316409.09112921334</v>
      </c>
      <c r="Y54" s="231">
        <v>299872.65862045751</v>
      </c>
      <c r="Z54" s="231">
        <v>283451.00401163235</v>
      </c>
      <c r="AA54" s="231">
        <v>268563.47206455673</v>
      </c>
      <c r="AB54" s="253">
        <v>257083.9301363242</v>
      </c>
      <c r="AC54" s="231">
        <v>176951.73658087666</v>
      </c>
      <c r="AD54" s="231">
        <v>129806.20600000001</v>
      </c>
      <c r="AE54" s="231">
        <v>122238.872</v>
      </c>
    </row>
    <row r="55" spans="1:31" s="162" customFormat="1" ht="12.75" customHeight="1">
      <c r="A55" s="177">
        <v>51</v>
      </c>
      <c r="B55" s="176" t="s">
        <v>91</v>
      </c>
      <c r="C55" s="175" t="s">
        <v>92</v>
      </c>
      <c r="D55" s="172">
        <v>920422.24587388232</v>
      </c>
      <c r="E55" s="172">
        <v>925311.06402873807</v>
      </c>
      <c r="F55" s="172">
        <v>942525.26435555378</v>
      </c>
      <c r="G55" s="172">
        <v>945148.43106830958</v>
      </c>
      <c r="H55" s="172">
        <v>1005824.3564970297</v>
      </c>
      <c r="I55" s="168">
        <v>1025498.6112342516</v>
      </c>
      <c r="J55" s="168">
        <v>1026509.1445581146</v>
      </c>
      <c r="K55" s="168">
        <v>1018823.6075062505</v>
      </c>
      <c r="L55" s="168">
        <v>1029124.5329981387</v>
      </c>
      <c r="M55" s="168">
        <v>1039595.3909956318</v>
      </c>
      <c r="N55" s="168">
        <v>1330835.4992666657</v>
      </c>
      <c r="O55" s="168">
        <v>1382274.8059955498</v>
      </c>
      <c r="P55" s="168">
        <v>1496592.553003466</v>
      </c>
      <c r="Q55" s="168">
        <v>1532968.9729922444</v>
      </c>
      <c r="R55" s="168">
        <v>1419376.3159340867</v>
      </c>
      <c r="S55" s="168">
        <v>1462411.1370443285</v>
      </c>
      <c r="T55" s="168">
        <v>1370415.2260923779</v>
      </c>
      <c r="U55" s="168">
        <v>1383470.9617709888</v>
      </c>
      <c r="V55" s="168">
        <v>1381924.4698044802</v>
      </c>
      <c r="W55" s="224">
        <v>1285719.384423733</v>
      </c>
      <c r="X55" s="231">
        <v>1324423.6432801415</v>
      </c>
      <c r="Y55" s="231">
        <v>1344094.8008659515</v>
      </c>
      <c r="Z55" s="231">
        <v>1342026.9575537944</v>
      </c>
      <c r="AA55" s="231">
        <v>1343798.0049129969</v>
      </c>
      <c r="AB55" s="253">
        <v>1465146.0320613165</v>
      </c>
      <c r="AC55" s="231">
        <v>960855.51428352878</v>
      </c>
      <c r="AD55" s="231">
        <v>1001779.363</v>
      </c>
      <c r="AE55" s="231">
        <v>1121178.9380000001</v>
      </c>
    </row>
    <row r="56" spans="1:31" s="162" customFormat="1" ht="12.75" customHeight="1">
      <c r="A56" s="177">
        <v>52</v>
      </c>
      <c r="B56" s="176" t="s">
        <v>93</v>
      </c>
      <c r="C56" s="178" t="s">
        <v>94</v>
      </c>
      <c r="D56" s="172">
        <v>172814.57193371907</v>
      </c>
      <c r="E56" s="172">
        <v>170678.73786620336</v>
      </c>
      <c r="F56" s="172">
        <v>178288.83418867187</v>
      </c>
      <c r="G56" s="172">
        <v>165896.55830304112</v>
      </c>
      <c r="H56" s="172">
        <v>165760.4529250531</v>
      </c>
      <c r="I56" s="168">
        <v>161501.20309298945</v>
      </c>
      <c r="J56" s="168">
        <v>160406.29515964739</v>
      </c>
      <c r="K56" s="168">
        <v>153917.2167457839</v>
      </c>
      <c r="L56" s="168">
        <v>153815.14183484309</v>
      </c>
      <c r="M56" s="168">
        <v>154461.31713251109</v>
      </c>
      <c r="N56" s="168">
        <v>154150.1353463945</v>
      </c>
      <c r="O56" s="168">
        <v>155170.44860410425</v>
      </c>
      <c r="P56" s="168">
        <v>152744.93364888089</v>
      </c>
      <c r="Q56" s="168">
        <v>155788.2129017277</v>
      </c>
      <c r="R56" s="168">
        <v>144207.73809159172</v>
      </c>
      <c r="S56" s="168">
        <v>149211.08249923968</v>
      </c>
      <c r="T56" s="168">
        <v>142749.37303643909</v>
      </c>
      <c r="U56" s="168">
        <v>106093.56877402333</v>
      </c>
      <c r="V56" s="168">
        <v>105404.02829042789</v>
      </c>
      <c r="W56" s="224">
        <v>67937.743219177588</v>
      </c>
      <c r="X56" s="231">
        <v>64308.33103488983</v>
      </c>
      <c r="Y56" s="231">
        <v>66307.142798144007</v>
      </c>
      <c r="Z56" s="231">
        <v>66902.907722639909</v>
      </c>
      <c r="AA56" s="231">
        <v>64574.254341902619</v>
      </c>
      <c r="AB56" s="253">
        <v>60795.978390198172</v>
      </c>
      <c r="AC56" s="231">
        <v>29222.306688590921</v>
      </c>
      <c r="AD56" s="231">
        <v>34011.487000000001</v>
      </c>
      <c r="AE56" s="231">
        <v>40621.107000000004</v>
      </c>
    </row>
    <row r="57" spans="1:31" s="162" customFormat="1" ht="12.75" customHeight="1">
      <c r="A57" s="177">
        <v>53</v>
      </c>
      <c r="B57" s="176" t="s">
        <v>95</v>
      </c>
      <c r="C57" s="178" t="s">
        <v>96</v>
      </c>
      <c r="D57" s="172">
        <v>164821.12297747872</v>
      </c>
      <c r="E57" s="172">
        <v>168084.45070443797</v>
      </c>
      <c r="F57" s="172">
        <v>163502.80200204917</v>
      </c>
      <c r="G57" s="172">
        <v>170446.6888927104</v>
      </c>
      <c r="H57" s="172">
        <v>185006.37504006247</v>
      </c>
      <c r="I57" s="168">
        <v>189979.47574192434</v>
      </c>
      <c r="J57" s="168">
        <v>196936.91859940512</v>
      </c>
      <c r="K57" s="168">
        <v>213283.12982332794</v>
      </c>
      <c r="L57" s="168">
        <v>214829.37761849831</v>
      </c>
      <c r="M57" s="168">
        <v>216791.01561475333</v>
      </c>
      <c r="N57" s="168">
        <v>216595.79021644537</v>
      </c>
      <c r="O57" s="168">
        <v>226364.34396554832</v>
      </c>
      <c r="P57" s="168">
        <v>237363.47257019731</v>
      </c>
      <c r="Q57" s="168">
        <v>227417.69004651386</v>
      </c>
      <c r="R57" s="168">
        <v>251135.55972231113</v>
      </c>
      <c r="S57" s="168">
        <v>260823.48945965574</v>
      </c>
      <c r="T57" s="168">
        <v>261186.48877849456</v>
      </c>
      <c r="U57" s="168">
        <v>244434.61390742377</v>
      </c>
      <c r="V57" s="168">
        <v>244367.05264567604</v>
      </c>
      <c r="W57" s="224">
        <v>272628.36084330798</v>
      </c>
      <c r="X57" s="231">
        <v>291935.52592296258</v>
      </c>
      <c r="Y57" s="231">
        <v>279043.97742870159</v>
      </c>
      <c r="Z57" s="231">
        <v>243975.62345417499</v>
      </c>
      <c r="AA57" s="231">
        <v>278230.87434829935</v>
      </c>
      <c r="AB57" s="253">
        <v>279805.76145428111</v>
      </c>
      <c r="AC57" s="231">
        <v>198786.95941506923</v>
      </c>
      <c r="AD57" s="231">
        <v>203244.978</v>
      </c>
      <c r="AE57" s="231">
        <v>214066.359</v>
      </c>
    </row>
    <row r="58" spans="1:31" s="162" customFormat="1" ht="12.75" customHeight="1">
      <c r="A58" s="177">
        <v>54</v>
      </c>
      <c r="B58" s="176">
        <v>50</v>
      </c>
      <c r="C58" s="178" t="s">
        <v>97</v>
      </c>
      <c r="D58" s="172">
        <v>91145.659966964085</v>
      </c>
      <c r="E58" s="172">
        <v>79893.864748741864</v>
      </c>
      <c r="F58" s="172">
        <v>80476.099660259119</v>
      </c>
      <c r="G58" s="172">
        <v>75576.253671107173</v>
      </c>
      <c r="H58" s="172">
        <v>80283.363229442475</v>
      </c>
      <c r="I58" s="168">
        <v>61086.553310406889</v>
      </c>
      <c r="J58" s="168">
        <v>57817.128349147599</v>
      </c>
      <c r="K58" s="168">
        <v>56185.708653460533</v>
      </c>
      <c r="L58" s="168">
        <v>56661.13499094038</v>
      </c>
      <c r="M58" s="168">
        <v>47965.681040778873</v>
      </c>
      <c r="N58" s="168">
        <v>289402.16513447691</v>
      </c>
      <c r="O58" s="168">
        <v>294136.1976061624</v>
      </c>
      <c r="P58" s="168">
        <v>392055.82816854783</v>
      </c>
      <c r="Q58" s="168">
        <v>436394.98857419082</v>
      </c>
      <c r="R58" s="168">
        <v>354148.49427092361</v>
      </c>
      <c r="S58" s="168">
        <v>382703.6766555768</v>
      </c>
      <c r="T58" s="168">
        <v>327538.66098119918</v>
      </c>
      <c r="U58" s="168">
        <v>373814.99499009352</v>
      </c>
      <c r="V58" s="168">
        <v>370580.98721546907</v>
      </c>
      <c r="W58" s="224">
        <v>319917.69123720092</v>
      </c>
      <c r="X58" s="231">
        <v>348718.58152501303</v>
      </c>
      <c r="Y58" s="231">
        <v>358235.48993700941</v>
      </c>
      <c r="Z58" s="231">
        <v>359011.14264384069</v>
      </c>
      <c r="AA58" s="231">
        <v>331900.94440183975</v>
      </c>
      <c r="AB58" s="253">
        <v>487371.11408915248</v>
      </c>
      <c r="AC58" s="231">
        <v>353863.40111410734</v>
      </c>
      <c r="AD58" s="231">
        <v>345491.962</v>
      </c>
      <c r="AE58" s="231">
        <v>319894.46899999998</v>
      </c>
    </row>
    <row r="59" spans="1:31" s="162" customFormat="1" ht="12.75" customHeight="1">
      <c r="A59" s="177">
        <v>55</v>
      </c>
      <c r="B59" s="176">
        <v>51</v>
      </c>
      <c r="C59" s="178" t="s">
        <v>98</v>
      </c>
      <c r="D59" s="172">
        <v>297617.08661670901</v>
      </c>
      <c r="E59" s="172">
        <v>312142.96946066647</v>
      </c>
      <c r="F59" s="172">
        <v>324324.88983192679</v>
      </c>
      <c r="G59" s="172">
        <v>333820.18748500565</v>
      </c>
      <c r="H59" s="172">
        <v>358021.70236103883</v>
      </c>
      <c r="I59" s="168">
        <v>379081.73624964181</v>
      </c>
      <c r="J59" s="168">
        <v>369552.08939318941</v>
      </c>
      <c r="K59" s="168">
        <v>365964.00722796697</v>
      </c>
      <c r="L59" s="168">
        <v>376558.79934137274</v>
      </c>
      <c r="M59" s="168">
        <v>383617.76040217787</v>
      </c>
      <c r="N59" s="168">
        <v>436720.07844825328</v>
      </c>
      <c r="O59" s="168">
        <v>450494.9734802508</v>
      </c>
      <c r="P59" s="168">
        <v>468256.59797364823</v>
      </c>
      <c r="Q59" s="168">
        <v>469164.01276347187</v>
      </c>
      <c r="R59" s="168">
        <v>435486.58569616609</v>
      </c>
      <c r="S59" s="168">
        <v>418066.46681517485</v>
      </c>
      <c r="T59" s="168">
        <v>398008.21630146448</v>
      </c>
      <c r="U59" s="168">
        <v>418494.56330413767</v>
      </c>
      <c r="V59" s="168">
        <v>416046.80210154346</v>
      </c>
      <c r="W59" s="224">
        <v>388351.79231608723</v>
      </c>
      <c r="X59" s="231">
        <v>380734.23261181213</v>
      </c>
      <c r="Y59" s="231">
        <v>400548.11613783048</v>
      </c>
      <c r="Z59" s="231">
        <v>416796.55924491322</v>
      </c>
      <c r="AA59" s="231">
        <v>415446.92493836861</v>
      </c>
      <c r="AB59" s="253">
        <v>397508.76962973352</v>
      </c>
      <c r="AC59" s="231">
        <v>170155.66187260483</v>
      </c>
      <c r="AD59" s="231">
        <v>228870.57800000001</v>
      </c>
      <c r="AE59" s="231">
        <v>349419.26699999999</v>
      </c>
    </row>
    <row r="60" spans="1:31" s="162" customFormat="1" ht="12.75" customHeight="1">
      <c r="A60" s="177">
        <v>56</v>
      </c>
      <c r="B60" s="176">
        <v>52</v>
      </c>
      <c r="C60" s="178" t="s">
        <v>99</v>
      </c>
      <c r="D60" s="172">
        <v>144802.47010659566</v>
      </c>
      <c r="E60" s="172">
        <v>145389.48172696546</v>
      </c>
      <c r="F60" s="172">
        <v>147605.10374304897</v>
      </c>
      <c r="G60" s="172">
        <v>149925.36530952319</v>
      </c>
      <c r="H60" s="172">
        <v>162421.34077367905</v>
      </c>
      <c r="I60" s="168">
        <v>179347.36061244295</v>
      </c>
      <c r="J60" s="168">
        <v>186897.79571714951</v>
      </c>
      <c r="K60" s="168">
        <v>175584.20335210222</v>
      </c>
      <c r="L60" s="168">
        <v>174892.82286133972</v>
      </c>
      <c r="M60" s="168">
        <v>182980.79448582479</v>
      </c>
      <c r="N60" s="168">
        <v>181073.84359842949</v>
      </c>
      <c r="O60" s="168">
        <v>200069.89323001454</v>
      </c>
      <c r="P60" s="168">
        <v>193344.25408293025</v>
      </c>
      <c r="Q60" s="168">
        <v>191969.139620392</v>
      </c>
      <c r="R60" s="168">
        <v>170801.86380122916</v>
      </c>
      <c r="S60" s="168">
        <v>185697.81928834165</v>
      </c>
      <c r="T60" s="168">
        <v>175930.46346796231</v>
      </c>
      <c r="U60" s="168">
        <v>175475.74918254337</v>
      </c>
      <c r="V60" s="168">
        <v>179527.33396140265</v>
      </c>
      <c r="W60" s="224">
        <v>179986.40403306874</v>
      </c>
      <c r="X60" s="231">
        <v>178673.72930884137</v>
      </c>
      <c r="Y60" s="231">
        <v>175458.90484760725</v>
      </c>
      <c r="Z60" s="231">
        <v>187710.91451008403</v>
      </c>
      <c r="AA60" s="231">
        <v>183517.27073324338</v>
      </c>
      <c r="AB60" s="253">
        <v>170241.57175971381</v>
      </c>
      <c r="AC60" s="231">
        <v>144099.98736202056</v>
      </c>
      <c r="AD60" s="231">
        <v>126774.16899999999</v>
      </c>
      <c r="AE60" s="231">
        <v>131854.11499999999</v>
      </c>
    </row>
    <row r="61" spans="1:31" s="162" customFormat="1" ht="12.75" customHeight="1">
      <c r="A61" s="177">
        <v>57</v>
      </c>
      <c r="B61" s="176">
        <v>53</v>
      </c>
      <c r="C61" s="178" t="s">
        <v>100</v>
      </c>
      <c r="D61" s="172">
        <v>49221.334272415756</v>
      </c>
      <c r="E61" s="172">
        <v>49121.559521723102</v>
      </c>
      <c r="F61" s="172">
        <v>48327.534929597823</v>
      </c>
      <c r="G61" s="172">
        <v>49483.377406922067</v>
      </c>
      <c r="H61" s="172">
        <v>54331.122167753609</v>
      </c>
      <c r="I61" s="168">
        <v>54502.282226846335</v>
      </c>
      <c r="J61" s="168">
        <v>54898.917339575601</v>
      </c>
      <c r="K61" s="168">
        <v>53889.341703608981</v>
      </c>
      <c r="L61" s="168">
        <v>52367.256351144453</v>
      </c>
      <c r="M61" s="168">
        <v>53778.822319585823</v>
      </c>
      <c r="N61" s="168">
        <v>52893.486522666288</v>
      </c>
      <c r="O61" s="168">
        <v>56038.949109469577</v>
      </c>
      <c r="P61" s="168">
        <v>52827.466559261266</v>
      </c>
      <c r="Q61" s="168">
        <v>52234.929085948228</v>
      </c>
      <c r="R61" s="168">
        <v>63596.074351864881</v>
      </c>
      <c r="S61" s="168">
        <v>65908.602326339809</v>
      </c>
      <c r="T61" s="168">
        <v>65002.023526818281</v>
      </c>
      <c r="U61" s="168">
        <v>65157.471612767018</v>
      </c>
      <c r="V61" s="168">
        <v>65998.265589961331</v>
      </c>
      <c r="W61" s="224">
        <v>56897.392774890344</v>
      </c>
      <c r="X61" s="231">
        <v>60053.242876622659</v>
      </c>
      <c r="Y61" s="231">
        <v>64501.169716658682</v>
      </c>
      <c r="Z61" s="231">
        <v>67629.809978141406</v>
      </c>
      <c r="AA61" s="231">
        <v>70127.736149343211</v>
      </c>
      <c r="AB61" s="253">
        <v>69422.836738237573</v>
      </c>
      <c r="AC61" s="231">
        <v>64727.197831135825</v>
      </c>
      <c r="AD61" s="231">
        <v>63386.188000000002</v>
      </c>
      <c r="AE61" s="231">
        <v>65323.622000000003</v>
      </c>
    </row>
    <row r="62" spans="1:31" s="162" customFormat="1" ht="12.75" customHeight="1">
      <c r="A62" s="177">
        <v>58</v>
      </c>
      <c r="B62" s="176" t="s">
        <v>101</v>
      </c>
      <c r="C62" s="175" t="s">
        <v>102</v>
      </c>
      <c r="D62" s="172">
        <v>180457.3604142628</v>
      </c>
      <c r="E62" s="172">
        <v>206344.47687041221</v>
      </c>
      <c r="F62" s="172">
        <v>196871.21723248082</v>
      </c>
      <c r="G62" s="172">
        <v>192809.46895575573</v>
      </c>
      <c r="H62" s="172">
        <v>193958.77633893685</v>
      </c>
      <c r="I62" s="168">
        <v>187672.16886210791</v>
      </c>
      <c r="J62" s="168">
        <v>190493.23870324425</v>
      </c>
      <c r="K62" s="168">
        <v>199709.04314098845</v>
      </c>
      <c r="L62" s="168">
        <v>200629.84552782105</v>
      </c>
      <c r="M62" s="168">
        <v>198940.31183088748</v>
      </c>
      <c r="N62" s="168">
        <v>194017.21236252875</v>
      </c>
      <c r="O62" s="168">
        <v>206017.69752346238</v>
      </c>
      <c r="P62" s="168">
        <v>179188.42121530764</v>
      </c>
      <c r="Q62" s="168">
        <v>180375.94117799544</v>
      </c>
      <c r="R62" s="168">
        <v>182937.73537975675</v>
      </c>
      <c r="S62" s="168">
        <v>187325.5283824807</v>
      </c>
      <c r="T62" s="168">
        <v>169636.60903040951</v>
      </c>
      <c r="U62" s="168">
        <v>162541.91700758931</v>
      </c>
      <c r="V62" s="168">
        <v>166387.58524382554</v>
      </c>
      <c r="W62" s="224">
        <v>163934.85050482029</v>
      </c>
      <c r="X62" s="231">
        <v>168638.11801737637</v>
      </c>
      <c r="Y62" s="231">
        <v>172696.04020695004</v>
      </c>
      <c r="Z62" s="231">
        <v>168418.14249151992</v>
      </c>
      <c r="AA62" s="231">
        <v>158626.78634888865</v>
      </c>
      <c r="AB62" s="253">
        <v>149818.55964438463</v>
      </c>
      <c r="AC62" s="231">
        <v>86315.510798364223</v>
      </c>
      <c r="AD62" s="231">
        <v>110770.715</v>
      </c>
      <c r="AE62" s="231">
        <v>113154.18</v>
      </c>
    </row>
    <row r="63" spans="1:31" s="162" customFormat="1" ht="12.75" customHeight="1">
      <c r="A63" s="177">
        <v>59</v>
      </c>
      <c r="B63" s="176" t="s">
        <v>103</v>
      </c>
      <c r="C63" s="175" t="s">
        <v>104</v>
      </c>
      <c r="D63" s="172">
        <v>107948.2772310813</v>
      </c>
      <c r="E63" s="172">
        <v>112365.38577466807</v>
      </c>
      <c r="F63" s="172">
        <v>113899.27738985101</v>
      </c>
      <c r="G63" s="172">
        <v>121264.37288892869</v>
      </c>
      <c r="H63" s="172">
        <v>126447.64095403439</v>
      </c>
      <c r="I63" s="168">
        <v>153230.15349994969</v>
      </c>
      <c r="J63" s="168">
        <v>157494.06399288395</v>
      </c>
      <c r="K63" s="168">
        <v>139159.75116866265</v>
      </c>
      <c r="L63" s="168">
        <v>139155.99249033519</v>
      </c>
      <c r="M63" s="168">
        <v>153548.2806965296</v>
      </c>
      <c r="N63" s="168">
        <v>156512.92966162926</v>
      </c>
      <c r="O63" s="168">
        <v>166521.20273218188</v>
      </c>
      <c r="P63" s="168">
        <v>164991.6714819968</v>
      </c>
      <c r="Q63" s="168">
        <v>168427.54891915881</v>
      </c>
      <c r="R63" s="168">
        <v>151653.90444784946</v>
      </c>
      <c r="S63" s="168">
        <v>154568.50446802139</v>
      </c>
      <c r="T63" s="168">
        <v>143693.04440436212</v>
      </c>
      <c r="U63" s="168">
        <v>139271.79908777273</v>
      </c>
      <c r="V63" s="168">
        <v>142292.23799750063</v>
      </c>
      <c r="W63" s="224">
        <v>131920.81593776445</v>
      </c>
      <c r="X63" s="231">
        <v>136549.5664093704</v>
      </c>
      <c r="Y63" s="231">
        <v>142657.88632565635</v>
      </c>
      <c r="Z63" s="231">
        <v>111126.81038017944</v>
      </c>
      <c r="AA63" s="231">
        <v>104018.0672977303</v>
      </c>
      <c r="AB63" s="253">
        <v>98977.019516540458</v>
      </c>
      <c r="AC63" s="231">
        <v>56868.406598174697</v>
      </c>
      <c r="AD63" s="231">
        <v>102937.406</v>
      </c>
      <c r="AE63" s="231">
        <v>107222.35400000001</v>
      </c>
    </row>
    <row r="64" spans="1:31" s="162" customFormat="1" ht="12.75" customHeight="1">
      <c r="A64" s="177">
        <v>60</v>
      </c>
      <c r="B64" s="176" t="s">
        <v>105</v>
      </c>
      <c r="C64" s="175" t="s">
        <v>106</v>
      </c>
      <c r="D64" s="172">
        <v>82988.313433126226</v>
      </c>
      <c r="E64" s="172">
        <v>88328.071054989938</v>
      </c>
      <c r="F64" s="172">
        <v>80452.355949637218</v>
      </c>
      <c r="G64" s="172">
        <v>81161.853469662718</v>
      </c>
      <c r="H64" s="172">
        <v>78568.509049217158</v>
      </c>
      <c r="I64" s="168">
        <v>78587.496964552309</v>
      </c>
      <c r="J64" s="168">
        <v>80751.566226574199</v>
      </c>
      <c r="K64" s="168">
        <v>82530.556701093796</v>
      </c>
      <c r="L64" s="168">
        <v>79517.522876643052</v>
      </c>
      <c r="M64" s="168">
        <v>75922.596076987204</v>
      </c>
      <c r="N64" s="168">
        <v>71707.389931368336</v>
      </c>
      <c r="O64" s="168">
        <v>72329.25068586455</v>
      </c>
      <c r="P64" s="168">
        <v>61482.220333822741</v>
      </c>
      <c r="Q64" s="168">
        <v>67941.465084877782</v>
      </c>
      <c r="R64" s="168">
        <v>63471.225183744762</v>
      </c>
      <c r="S64" s="168">
        <v>64713.085265260808</v>
      </c>
      <c r="T64" s="168">
        <v>57321.295366778351</v>
      </c>
      <c r="U64" s="168">
        <v>55864.103973242192</v>
      </c>
      <c r="V64" s="168">
        <v>59131.792063691581</v>
      </c>
      <c r="W64" s="224">
        <v>58288.259287163935</v>
      </c>
      <c r="X64" s="231">
        <v>56742.918178491265</v>
      </c>
      <c r="Y64" s="231">
        <v>57284.232807146305</v>
      </c>
      <c r="Z64" s="231">
        <v>52022.216272812111</v>
      </c>
      <c r="AA64" s="231">
        <v>46371.078933740493</v>
      </c>
      <c r="AB64" s="253">
        <v>45133.55888226549</v>
      </c>
      <c r="AC64" s="231">
        <v>32269.455462020684</v>
      </c>
      <c r="AD64" s="231">
        <v>14985.486000000001</v>
      </c>
      <c r="AE64" s="231">
        <v>14039.194</v>
      </c>
    </row>
    <row r="65" spans="1:31" s="162" customFormat="1" ht="12.75" customHeight="1">
      <c r="A65" s="177">
        <v>61</v>
      </c>
      <c r="B65" s="176" t="s">
        <v>107</v>
      </c>
      <c r="C65" s="175" t="s">
        <v>108</v>
      </c>
      <c r="D65" s="172">
        <v>63524.990611164918</v>
      </c>
      <c r="E65" s="172">
        <v>64711.27396105307</v>
      </c>
      <c r="F65" s="172">
        <v>68881.28790376753</v>
      </c>
      <c r="G65" s="172">
        <v>73691.314841531683</v>
      </c>
      <c r="H65" s="172">
        <v>74456.224070133831</v>
      </c>
      <c r="I65" s="168">
        <v>73374.554257419732</v>
      </c>
      <c r="J65" s="168">
        <v>68262.508553459993</v>
      </c>
      <c r="K65" s="168">
        <v>68490.317970922188</v>
      </c>
      <c r="L65" s="168">
        <v>69266.514689809963</v>
      </c>
      <c r="M65" s="168">
        <v>67392.938633171056</v>
      </c>
      <c r="N65" s="168">
        <v>67745.477417902934</v>
      </c>
      <c r="O65" s="168">
        <v>76295.148303639231</v>
      </c>
      <c r="P65" s="168">
        <v>72034.358459418494</v>
      </c>
      <c r="Q65" s="168">
        <v>72560.340268393935</v>
      </c>
      <c r="R65" s="168">
        <v>70854.584971093806</v>
      </c>
      <c r="S65" s="168">
        <v>72104.331603710016</v>
      </c>
      <c r="T65" s="168">
        <v>66215.363488142364</v>
      </c>
      <c r="U65" s="168">
        <v>69390.345143654573</v>
      </c>
      <c r="V65" s="168">
        <v>73962.42805571502</v>
      </c>
      <c r="W65" s="224">
        <v>71047.821331720988</v>
      </c>
      <c r="X65" s="231">
        <v>74264.438922518646</v>
      </c>
      <c r="Y65" s="231">
        <v>75645.70171815643</v>
      </c>
      <c r="Z65" s="231">
        <v>60379.830475868723</v>
      </c>
      <c r="AA65" s="231">
        <v>59193.160367287048</v>
      </c>
      <c r="AB65" s="253">
        <v>55744.654770285873</v>
      </c>
      <c r="AC65" s="231">
        <v>27426.844284405397</v>
      </c>
      <c r="AD65" s="231">
        <v>29942.371999999999</v>
      </c>
      <c r="AE65" s="231">
        <v>28431.782999999999</v>
      </c>
    </row>
    <row r="66" spans="1:31" s="162" customFormat="1" ht="12.75" customHeight="1">
      <c r="A66" s="177">
        <v>62</v>
      </c>
      <c r="B66" s="176" t="s">
        <v>109</v>
      </c>
      <c r="C66" s="175" t="s">
        <v>110</v>
      </c>
      <c r="D66" s="172">
        <v>150001.44690588495</v>
      </c>
      <c r="E66" s="172">
        <v>163867.74597996456</v>
      </c>
      <c r="F66" s="172">
        <v>163029.82367559156</v>
      </c>
      <c r="G66" s="172">
        <v>165261.90918070989</v>
      </c>
      <c r="H66" s="172">
        <v>169427.92837883355</v>
      </c>
      <c r="I66" s="168">
        <v>178548.94926071228</v>
      </c>
      <c r="J66" s="168">
        <v>199860.96883463062</v>
      </c>
      <c r="K66" s="168">
        <v>203684.44621207131</v>
      </c>
      <c r="L66" s="168">
        <v>199616.36752818708</v>
      </c>
      <c r="M66" s="168">
        <v>195769.35403476958</v>
      </c>
      <c r="N66" s="168">
        <v>207095.60084881459</v>
      </c>
      <c r="O66" s="168">
        <v>221863.88825543819</v>
      </c>
      <c r="P66" s="168">
        <v>213145.13918561477</v>
      </c>
      <c r="Q66" s="168">
        <v>227949.51168582999</v>
      </c>
      <c r="R66" s="168">
        <v>223762.96204014134</v>
      </c>
      <c r="S66" s="168">
        <v>231950.10486539121</v>
      </c>
      <c r="T66" s="168">
        <v>214925.92748295248</v>
      </c>
      <c r="U66" s="168">
        <v>213739.9281979182</v>
      </c>
      <c r="V66" s="168">
        <v>218102.14808995865</v>
      </c>
      <c r="W66" s="224">
        <v>226483.33594742697</v>
      </c>
      <c r="X66" s="231">
        <v>235086.28011091051</v>
      </c>
      <c r="Y66" s="231">
        <v>237878.86094093599</v>
      </c>
      <c r="Z66" s="231">
        <v>162197.7770592249</v>
      </c>
      <c r="AA66" s="231">
        <v>155301.28676398451</v>
      </c>
      <c r="AB66" s="253">
        <v>154814.88773503553</v>
      </c>
      <c r="AC66" s="231">
        <v>114216.7553895992</v>
      </c>
      <c r="AD66" s="231">
        <v>91550.683000000005</v>
      </c>
      <c r="AE66" s="231">
        <v>90317.497000000003</v>
      </c>
    </row>
    <row r="67" spans="1:31" s="162" customFormat="1" ht="12.75" customHeight="1">
      <c r="A67" s="177">
        <v>63</v>
      </c>
      <c r="B67" s="176" t="s">
        <v>111</v>
      </c>
      <c r="C67" s="175" t="s">
        <v>112</v>
      </c>
      <c r="D67" s="172">
        <v>85385.134833327596</v>
      </c>
      <c r="E67" s="172">
        <v>83665.865307239263</v>
      </c>
      <c r="F67" s="172">
        <v>84127.522297857809</v>
      </c>
      <c r="G67" s="172">
        <v>88851.648415754724</v>
      </c>
      <c r="H67" s="172">
        <v>91752.950445940733</v>
      </c>
      <c r="I67" s="168">
        <v>27639.162044576558</v>
      </c>
      <c r="J67" s="168">
        <v>28795.413541291069</v>
      </c>
      <c r="K67" s="168">
        <v>30494.348266667017</v>
      </c>
      <c r="L67" s="168">
        <v>28803.464929545698</v>
      </c>
      <c r="M67" s="168">
        <v>28258.929662425071</v>
      </c>
      <c r="N67" s="168">
        <v>32587.976918510456</v>
      </c>
      <c r="O67" s="168">
        <v>30292.885205192604</v>
      </c>
      <c r="P67" s="168">
        <v>32837.963545124541</v>
      </c>
      <c r="Q67" s="168">
        <v>33866.784151380067</v>
      </c>
      <c r="R67" s="168">
        <v>32863.404951845878</v>
      </c>
      <c r="S67" s="168">
        <v>35052.579678844915</v>
      </c>
      <c r="T67" s="168">
        <v>33084.02439384273</v>
      </c>
      <c r="U67" s="168">
        <v>32759.092166454004</v>
      </c>
      <c r="V67" s="168">
        <v>35819.915145457016</v>
      </c>
      <c r="W67" s="224">
        <v>38620.835120269243</v>
      </c>
      <c r="X67" s="231">
        <v>39442.0429313719</v>
      </c>
      <c r="Y67" s="231">
        <v>34999.091958506506</v>
      </c>
      <c r="Z67" s="231">
        <v>36027.177992512276</v>
      </c>
      <c r="AA67" s="231">
        <v>33594.128548515204</v>
      </c>
      <c r="AB67" s="253">
        <v>33213.988231837873</v>
      </c>
      <c r="AC67" s="231">
        <v>24500.686184531405</v>
      </c>
      <c r="AD67" s="231">
        <v>69208.849000000002</v>
      </c>
      <c r="AE67" s="231">
        <v>65558.907000000007</v>
      </c>
    </row>
    <row r="68" spans="1:31" s="162" customFormat="1" ht="12.75" customHeight="1">
      <c r="A68" s="177">
        <v>64</v>
      </c>
      <c r="B68" s="176" t="s">
        <v>113</v>
      </c>
      <c r="C68" s="175" t="s">
        <v>114</v>
      </c>
      <c r="D68" s="172">
        <v>259944.14059304306</v>
      </c>
      <c r="E68" s="172">
        <v>271029.42973693786</v>
      </c>
      <c r="F68" s="172">
        <v>260293.73446394768</v>
      </c>
      <c r="G68" s="172">
        <v>253644.15961841328</v>
      </c>
      <c r="H68" s="172">
        <v>237120.32775055795</v>
      </c>
      <c r="I68" s="168">
        <v>238253.73030964064</v>
      </c>
      <c r="J68" s="168">
        <v>233126.77401676221</v>
      </c>
      <c r="K68" s="168">
        <v>228682.7123882267</v>
      </c>
      <c r="L68" s="168">
        <v>220233.28119576501</v>
      </c>
      <c r="M68" s="168">
        <v>211280.5785994688</v>
      </c>
      <c r="N68" s="168">
        <v>211968.06429218373</v>
      </c>
      <c r="O68" s="168">
        <v>235230.05505525036</v>
      </c>
      <c r="P68" s="168">
        <v>208955.8999335042</v>
      </c>
      <c r="Q68" s="168">
        <v>225160.41305365294</v>
      </c>
      <c r="R68" s="168">
        <v>211887.43327955436</v>
      </c>
      <c r="S68" s="168">
        <v>220771.56413277527</v>
      </c>
      <c r="T68" s="168">
        <v>198166.3686444952</v>
      </c>
      <c r="U68" s="168">
        <v>185684.55771631357</v>
      </c>
      <c r="V68" s="168">
        <v>198241.63719634851</v>
      </c>
      <c r="W68" s="224">
        <v>199864.12164075155</v>
      </c>
      <c r="X68" s="231">
        <v>206927.91439618662</v>
      </c>
      <c r="Y68" s="231">
        <v>208972.91799053276</v>
      </c>
      <c r="Z68" s="231">
        <v>183094.12855823967</v>
      </c>
      <c r="AA68" s="231">
        <v>171842.40965797578</v>
      </c>
      <c r="AB68" s="253">
        <v>171967.27363742859</v>
      </c>
      <c r="AC68" s="231">
        <v>123555.91539602148</v>
      </c>
      <c r="AD68" s="231">
        <v>84731.728000000003</v>
      </c>
      <c r="AE68" s="231">
        <v>78730.289000000004</v>
      </c>
    </row>
    <row r="69" spans="1:31" s="162" customFormat="1" ht="12.75" customHeight="1">
      <c r="A69" s="177">
        <v>65</v>
      </c>
      <c r="B69" s="176" t="s">
        <v>115</v>
      </c>
      <c r="C69" s="175" t="s">
        <v>116</v>
      </c>
      <c r="D69" s="172">
        <v>158959.13093224989</v>
      </c>
      <c r="E69" s="172">
        <v>182210.49799212907</v>
      </c>
      <c r="F69" s="172">
        <v>166761.81533942567</v>
      </c>
      <c r="G69" s="172">
        <v>167208.74646554445</v>
      </c>
      <c r="H69" s="172">
        <v>161178.17812944856</v>
      </c>
      <c r="I69" s="168">
        <v>148364.24966271649</v>
      </c>
      <c r="J69" s="168">
        <v>159752.82078642538</v>
      </c>
      <c r="K69" s="168">
        <v>151851.39592006037</v>
      </c>
      <c r="L69" s="168">
        <v>152046.38720773428</v>
      </c>
      <c r="M69" s="168">
        <v>151260.08583803923</v>
      </c>
      <c r="N69" s="168">
        <v>159716.53226485202</v>
      </c>
      <c r="O69" s="168">
        <v>164690.40712156711</v>
      </c>
      <c r="P69" s="168">
        <v>137399.41162251763</v>
      </c>
      <c r="Q69" s="168">
        <v>149720.04252357263</v>
      </c>
      <c r="R69" s="168">
        <v>133866.43614568998</v>
      </c>
      <c r="S69" s="168">
        <v>157459.08290779014</v>
      </c>
      <c r="T69" s="168">
        <v>132162.77016452697</v>
      </c>
      <c r="U69" s="168">
        <v>120536.82013381839</v>
      </c>
      <c r="V69" s="168">
        <v>132599.94731671008</v>
      </c>
      <c r="W69" s="224">
        <v>121006.9732040347</v>
      </c>
      <c r="X69" s="231">
        <v>120327.72332033855</v>
      </c>
      <c r="Y69" s="231">
        <v>117748.50285214034</v>
      </c>
      <c r="Z69" s="231">
        <v>115379.45957870799</v>
      </c>
      <c r="AA69" s="231">
        <v>103159.58953251959</v>
      </c>
      <c r="AB69" s="253">
        <v>104243.01629887696</v>
      </c>
      <c r="AC69" s="231">
        <v>79047.073275314309</v>
      </c>
      <c r="AD69" s="231">
        <v>107683.554</v>
      </c>
      <c r="AE69" s="231">
        <v>82264.046000000002</v>
      </c>
    </row>
    <row r="70" spans="1:31" s="162" customFormat="1" ht="12.75" customHeight="1">
      <c r="A70" s="177">
        <v>66</v>
      </c>
      <c r="B70" s="176" t="s">
        <v>117</v>
      </c>
      <c r="C70" s="175" t="s">
        <v>118</v>
      </c>
      <c r="D70" s="172">
        <v>210307.49405858689</v>
      </c>
      <c r="E70" s="172">
        <v>241436.41018130135</v>
      </c>
      <c r="F70" s="172">
        <v>230838.12785693276</v>
      </c>
      <c r="G70" s="172">
        <v>230594.90121011343</v>
      </c>
      <c r="H70" s="172">
        <v>229552.79198615375</v>
      </c>
      <c r="I70" s="168">
        <v>219837.75893211382</v>
      </c>
      <c r="J70" s="168">
        <v>231311.69513601525</v>
      </c>
      <c r="K70" s="168">
        <v>241724.08046871494</v>
      </c>
      <c r="L70" s="168">
        <v>241750.21441490954</v>
      </c>
      <c r="M70" s="168">
        <v>234363.77067685127</v>
      </c>
      <c r="N70" s="168">
        <v>249225.53643829896</v>
      </c>
      <c r="O70" s="168">
        <v>277852.65674602007</v>
      </c>
      <c r="P70" s="168">
        <v>239091.24219259276</v>
      </c>
      <c r="Q70" s="168">
        <v>253513.5929806183</v>
      </c>
      <c r="R70" s="168">
        <v>246169.22321844185</v>
      </c>
      <c r="S70" s="168">
        <v>261973.54838268535</v>
      </c>
      <c r="T70" s="168">
        <v>242096.15110298849</v>
      </c>
      <c r="U70" s="168">
        <v>230346.80902107293</v>
      </c>
      <c r="V70" s="168">
        <v>247211.78459440797</v>
      </c>
      <c r="W70" s="224">
        <v>245543.42184491083</v>
      </c>
      <c r="X70" s="231">
        <v>258817.81342062022</v>
      </c>
      <c r="Y70" s="231">
        <v>258116.30602628505</v>
      </c>
      <c r="Z70" s="231">
        <v>244124.27177554482</v>
      </c>
      <c r="AA70" s="231">
        <v>227914.66738914006</v>
      </c>
      <c r="AB70" s="253">
        <v>228121.16171936158</v>
      </c>
      <c r="AC70" s="231">
        <v>163344.98180534568</v>
      </c>
      <c r="AD70" s="231">
        <v>126538.742</v>
      </c>
      <c r="AE70" s="231">
        <v>118327.935</v>
      </c>
    </row>
    <row r="71" spans="1:31" s="162" customFormat="1" ht="12.75" customHeight="1">
      <c r="A71" s="177">
        <v>67</v>
      </c>
      <c r="B71" s="176" t="s">
        <v>119</v>
      </c>
      <c r="C71" s="175" t="s">
        <v>120</v>
      </c>
      <c r="D71" s="172">
        <v>246156.1393590206</v>
      </c>
      <c r="E71" s="172">
        <v>256674.37197167374</v>
      </c>
      <c r="F71" s="172">
        <v>243106.54927703028</v>
      </c>
      <c r="G71" s="172">
        <v>257457.27212125456</v>
      </c>
      <c r="H71" s="172">
        <v>257994.45513686317</v>
      </c>
      <c r="I71" s="168">
        <v>250931.81307065726</v>
      </c>
      <c r="J71" s="168">
        <v>265839.73963960138</v>
      </c>
      <c r="K71" s="168">
        <v>242346.62999890751</v>
      </c>
      <c r="L71" s="168">
        <v>226798.04819583165</v>
      </c>
      <c r="M71" s="168">
        <v>220815.80048370932</v>
      </c>
      <c r="N71" s="168">
        <v>222511.1782523091</v>
      </c>
      <c r="O71" s="168">
        <v>217690.1159506875</v>
      </c>
      <c r="P71" s="168">
        <v>190323.60337816994</v>
      </c>
      <c r="Q71" s="168">
        <v>202932.62073074337</v>
      </c>
      <c r="R71" s="168">
        <v>183021.22342202906</v>
      </c>
      <c r="S71" s="168">
        <v>202262.56716589877</v>
      </c>
      <c r="T71" s="168">
        <v>174098.39570620123</v>
      </c>
      <c r="U71" s="168">
        <v>166997.30697590692</v>
      </c>
      <c r="V71" s="168">
        <v>173072.10517223206</v>
      </c>
      <c r="W71" s="224">
        <v>167710.00236238353</v>
      </c>
      <c r="X71" s="231">
        <v>169880.2244506951</v>
      </c>
      <c r="Y71" s="231">
        <v>152516.89390658037</v>
      </c>
      <c r="Z71" s="231">
        <v>139139.80452490726</v>
      </c>
      <c r="AA71" s="231">
        <v>128050.75654183836</v>
      </c>
      <c r="AB71" s="253">
        <v>158704.03918291564</v>
      </c>
      <c r="AC71" s="231">
        <v>117722.22947753637</v>
      </c>
      <c r="AD71" s="231">
        <v>79382.629000000001</v>
      </c>
      <c r="AE71" s="231">
        <v>77119.813999999998</v>
      </c>
    </row>
    <row r="72" spans="1:31" s="162" customFormat="1" ht="17.25" customHeight="1">
      <c r="A72" s="167"/>
      <c r="B72" s="174"/>
      <c r="C72" s="173"/>
      <c r="D72" s="172"/>
      <c r="E72" s="172"/>
      <c r="F72" s="172"/>
      <c r="G72" s="172"/>
      <c r="H72" s="172"/>
      <c r="I72" s="168"/>
      <c r="J72" s="168"/>
      <c r="K72" s="168"/>
      <c r="L72" s="168"/>
      <c r="M72" s="168"/>
      <c r="N72" s="168"/>
      <c r="O72" s="168"/>
      <c r="P72" s="168"/>
      <c r="Q72" s="168"/>
      <c r="R72" s="168"/>
      <c r="S72" s="168"/>
      <c r="T72" s="168"/>
      <c r="U72" s="168"/>
      <c r="V72" s="168"/>
      <c r="W72" s="226"/>
      <c r="X72" s="232"/>
      <c r="Y72" s="231"/>
      <c r="Z72" s="231"/>
      <c r="AA72" s="246"/>
      <c r="AB72" s="254"/>
    </row>
    <row r="73" spans="1:31" s="162" customFormat="1" ht="12.75" customHeight="1">
      <c r="A73" s="167">
        <v>68</v>
      </c>
      <c r="B73" s="166"/>
      <c r="C73" s="165" t="s">
        <v>121</v>
      </c>
      <c r="D73" s="171">
        <f t="shared" ref="D73:V73" si="0">SUM(D5+D9+D13+D40+D43+D48+D51+D55)+SUM(D62:D71)</f>
        <v>9317164.9849592149</v>
      </c>
      <c r="E73" s="171">
        <f t="shared" si="0"/>
        <v>9460150.5947863813</v>
      </c>
      <c r="F73" s="171">
        <f t="shared" si="0"/>
        <v>9376579.6526500266</v>
      </c>
      <c r="G73" s="171">
        <f t="shared" si="0"/>
        <v>9385884.3663479183</v>
      </c>
      <c r="H73" s="171">
        <f t="shared" si="0"/>
        <v>9347936.8553619105</v>
      </c>
      <c r="I73" s="163">
        <f t="shared" si="0"/>
        <v>9469322.7418623734</v>
      </c>
      <c r="J73" s="163">
        <f t="shared" si="0"/>
        <v>9463549.051222425</v>
      </c>
      <c r="K73" s="163">
        <f t="shared" si="0"/>
        <v>9323115.6841707565</v>
      </c>
      <c r="L73" s="163">
        <f t="shared" si="0"/>
        <v>9454801.1781263929</v>
      </c>
      <c r="M73" s="163">
        <f t="shared" si="0"/>
        <v>9542301.1590758208</v>
      </c>
      <c r="N73" s="163">
        <f t="shared" si="0"/>
        <v>9923080.4646679591</v>
      </c>
      <c r="O73" s="163">
        <f t="shared" si="0"/>
        <v>10121371.06247399</v>
      </c>
      <c r="P73" s="163">
        <f t="shared" si="0"/>
        <v>10010133.246131122</v>
      </c>
      <c r="Q73" s="163">
        <f t="shared" si="0"/>
        <v>10067414.783807676</v>
      </c>
      <c r="R73" s="163">
        <f t="shared" si="0"/>
        <v>9227187.9858875573</v>
      </c>
      <c r="S73" s="163">
        <f t="shared" si="0"/>
        <v>9895252.1142229103</v>
      </c>
      <c r="T73" s="163">
        <f t="shared" si="0"/>
        <v>9593122.4604997188</v>
      </c>
      <c r="U73" s="163">
        <f t="shared" si="0"/>
        <v>9349363.2896118537</v>
      </c>
      <c r="V73" s="163">
        <f t="shared" si="0"/>
        <v>9483277.3717613351</v>
      </c>
      <c r="W73" s="225">
        <v>9268123.8031512424</v>
      </c>
      <c r="X73" s="233">
        <f t="shared" ref="X73" si="1">SUM(X5+X9+X13+X40+X43+X48+X51+X55)+SUM(X62:X71)</f>
        <v>9348018.8751375489</v>
      </c>
      <c r="Y73" s="233">
        <v>9377971.1056194771</v>
      </c>
      <c r="Z73" s="233">
        <v>9115441.1402133703</v>
      </c>
      <c r="AA73" s="233">
        <v>8771601.531075757</v>
      </c>
      <c r="AB73" s="255">
        <f t="shared" ref="AB73" si="2">SUM(AB5+AB9+AB13+AB40+AB43+AB48+AB51+AB55)+SUM(AB62:AB71)</f>
        <v>8658436.7000993732</v>
      </c>
      <c r="AC73" s="233">
        <f>AC5+AC9+AC13+AC40+AC43+AC48+AC51+AC55+SUM(AC62:AC71)</f>
        <v>8342307.7897266969</v>
      </c>
      <c r="AD73" s="233">
        <v>8694023.2650000006</v>
      </c>
      <c r="AE73" s="233">
        <v>8170247.1169999996</v>
      </c>
    </row>
    <row r="74" spans="1:31" s="162" customFormat="1" ht="12.75" customHeight="1">
      <c r="A74" s="167">
        <v>69</v>
      </c>
      <c r="B74" s="166"/>
      <c r="C74" s="170" t="s">
        <v>312</v>
      </c>
      <c r="D74" s="172">
        <v>4890618.6667376626</v>
      </c>
      <c r="E74" s="172">
        <v>5223041.2961450452</v>
      </c>
      <c r="F74" s="172">
        <v>5136472.1216111453</v>
      </c>
      <c r="G74" s="172">
        <v>5019256.1371019166</v>
      </c>
      <c r="H74" s="172">
        <v>4888825.5134502565</v>
      </c>
      <c r="I74" s="168">
        <v>4821033.6105840793</v>
      </c>
      <c r="J74" s="168">
        <v>5126587.9008911699</v>
      </c>
      <c r="K74" s="168">
        <v>5034150.6764666326</v>
      </c>
      <c r="L74" s="168">
        <v>5066945.2193930699</v>
      </c>
      <c r="M74" s="168">
        <v>4973657.4706552923</v>
      </c>
      <c r="N74" s="168">
        <v>4898152.5898836814</v>
      </c>
      <c r="O74" s="168">
        <v>4922514.6977037173</v>
      </c>
      <c r="P74" s="168">
        <v>4546245.1180145061</v>
      </c>
      <c r="Q74" s="168">
        <v>4796380.4880523477</v>
      </c>
      <c r="R74" s="168">
        <v>4720537.642462465</v>
      </c>
      <c r="S74" s="168">
        <v>4921495.4618132114</v>
      </c>
      <c r="T74" s="168">
        <v>4517816.8764256062</v>
      </c>
      <c r="U74" s="168">
        <v>4543488.5037017986</v>
      </c>
      <c r="V74" s="168">
        <v>4695146.8578612562</v>
      </c>
      <c r="W74" s="224">
        <v>4294161.6608795598</v>
      </c>
      <c r="X74" s="231">
        <v>4359105.8929409636</v>
      </c>
      <c r="Y74" s="231">
        <v>4435950.8944245577</v>
      </c>
      <c r="Z74" s="231">
        <v>4474860.8184533408</v>
      </c>
      <c r="AA74" s="231">
        <v>4398737.984489141</v>
      </c>
      <c r="AB74" s="253">
        <v>4408923.3722889563</v>
      </c>
      <c r="AC74" s="231">
        <v>3635150.0176211684</v>
      </c>
      <c r="AD74" s="231">
        <v>3793067.08</v>
      </c>
      <c r="AE74" s="231">
        <v>3684367.6910000001</v>
      </c>
    </row>
    <row r="75" spans="1:31" s="162" customFormat="1" ht="12.75" customHeight="1">
      <c r="A75" s="167">
        <v>70</v>
      </c>
      <c r="B75" s="166"/>
      <c r="C75" s="165" t="s">
        <v>311</v>
      </c>
      <c r="D75" s="171">
        <f t="shared" ref="D75:V75" si="3">SUM(D73:D74)</f>
        <v>14207783.651696878</v>
      </c>
      <c r="E75" s="171">
        <f t="shared" si="3"/>
        <v>14683191.890931427</v>
      </c>
      <c r="F75" s="171">
        <f t="shared" si="3"/>
        <v>14513051.774261173</v>
      </c>
      <c r="G75" s="171">
        <f t="shared" si="3"/>
        <v>14405140.503449835</v>
      </c>
      <c r="H75" s="171">
        <f t="shared" si="3"/>
        <v>14236762.368812166</v>
      </c>
      <c r="I75" s="163">
        <f t="shared" si="3"/>
        <v>14290356.352446452</v>
      </c>
      <c r="J75" s="163">
        <f t="shared" si="3"/>
        <v>14590136.952113595</v>
      </c>
      <c r="K75" s="163">
        <f t="shared" si="3"/>
        <v>14357266.360637389</v>
      </c>
      <c r="L75" s="163">
        <f t="shared" si="3"/>
        <v>14521746.397519462</v>
      </c>
      <c r="M75" s="163">
        <f t="shared" si="3"/>
        <v>14515958.629731113</v>
      </c>
      <c r="N75" s="163">
        <f t="shared" si="3"/>
        <v>14821233.054551641</v>
      </c>
      <c r="O75" s="163">
        <f t="shared" si="3"/>
        <v>15043885.760177707</v>
      </c>
      <c r="P75" s="163">
        <f t="shared" si="3"/>
        <v>14556378.364145629</v>
      </c>
      <c r="Q75" s="163">
        <f t="shared" si="3"/>
        <v>14863795.271860024</v>
      </c>
      <c r="R75" s="163">
        <f t="shared" si="3"/>
        <v>13947725.628350023</v>
      </c>
      <c r="S75" s="163">
        <f t="shared" si="3"/>
        <v>14816747.576036122</v>
      </c>
      <c r="T75" s="163">
        <f t="shared" si="3"/>
        <v>14110939.336925324</v>
      </c>
      <c r="U75" s="163">
        <f t="shared" si="3"/>
        <v>13892851.793313652</v>
      </c>
      <c r="V75" s="163">
        <f t="shared" si="3"/>
        <v>14178424.229622591</v>
      </c>
      <c r="W75" s="225">
        <v>13562285.464030802</v>
      </c>
      <c r="X75" s="233">
        <f t="shared" ref="X75" si="4">SUM(X73:X74)</f>
        <v>13707124.768078513</v>
      </c>
      <c r="Y75" s="233">
        <v>13813922.000044035</v>
      </c>
      <c r="Z75" s="233">
        <v>13590301.958666712</v>
      </c>
      <c r="AA75" s="233">
        <v>13170339.515564898</v>
      </c>
      <c r="AB75" s="255">
        <f t="shared" ref="AB75" si="5">SUM(AB73:AB74)</f>
        <v>13067360.072388329</v>
      </c>
      <c r="AC75" s="233">
        <f t="shared" ref="AC75" si="6">SUM(AC73:AC74)</f>
        <v>11977457.807347866</v>
      </c>
      <c r="AD75" s="233">
        <v>12487090.345000001</v>
      </c>
      <c r="AE75" s="233">
        <v>11854614.807</v>
      </c>
    </row>
    <row r="76" spans="1:31" s="162" customFormat="1" ht="12.75" customHeight="1">
      <c r="A76" s="167">
        <v>71</v>
      </c>
      <c r="B76" s="166"/>
      <c r="C76" s="170" t="s">
        <v>310</v>
      </c>
      <c r="D76" s="169">
        <v>-119750.60443313755</v>
      </c>
      <c r="E76" s="169">
        <v>-120745.79882272668</v>
      </c>
      <c r="F76" s="169">
        <v>-123508.97312826055</v>
      </c>
      <c r="G76" s="169">
        <v>-102601.84996453348</v>
      </c>
      <c r="H76" s="169">
        <v>-128593.38273068896</v>
      </c>
      <c r="I76" s="168">
        <v>-112792.19169781743</v>
      </c>
      <c r="J76" s="168">
        <v>-193525.17396727818</v>
      </c>
      <c r="K76" s="168">
        <v>-202974.62066292192</v>
      </c>
      <c r="L76" s="168">
        <v>-250600.68267188672</v>
      </c>
      <c r="M76" s="168">
        <v>-266970.68732143985</v>
      </c>
      <c r="N76" s="168">
        <v>-537976.07914643968</v>
      </c>
      <c r="O76" s="168">
        <v>-530954.01389529626</v>
      </c>
      <c r="P76" s="168">
        <v>-664112.57385672256</v>
      </c>
      <c r="Q76" s="168">
        <v>-706782.27827239863</v>
      </c>
      <c r="R76" s="168">
        <v>-617513.31390306912</v>
      </c>
      <c r="S76" s="168">
        <v>-636612.97747766529</v>
      </c>
      <c r="T76" s="168">
        <v>-580987.31537005887</v>
      </c>
      <c r="U76" s="168">
        <v>-617477.40260352881</v>
      </c>
      <c r="V76" s="168">
        <v>-583921.71173710271</v>
      </c>
      <c r="W76" s="224">
        <v>-511485.78109851817</v>
      </c>
      <c r="X76" s="231">
        <v>-534424.44207851309</v>
      </c>
      <c r="Y76" s="231">
        <v>-539256.56128330308</v>
      </c>
      <c r="Z76" s="231">
        <v>-86994.825013986265</v>
      </c>
      <c r="AA76" s="231">
        <v>-33834.21573799313</v>
      </c>
      <c r="AB76" s="253"/>
      <c r="AC76" s="231">
        <v>592292.46580625605</v>
      </c>
      <c r="AD76" s="231">
        <v>160939.924</v>
      </c>
      <c r="AE76" s="231">
        <v>169516.7</v>
      </c>
    </row>
    <row r="77" spans="1:31" s="162" customFormat="1" ht="12.75" customHeight="1">
      <c r="A77" s="167">
        <v>72</v>
      </c>
      <c r="B77" s="166"/>
      <c r="C77" s="170" t="s">
        <v>309</v>
      </c>
      <c r="D77" s="169">
        <v>16481</v>
      </c>
      <c r="E77" s="169">
        <v>38649</v>
      </c>
      <c r="F77" s="169">
        <v>77851</v>
      </c>
      <c r="G77" s="169">
        <v>68531.725999999995</v>
      </c>
      <c r="H77" s="169">
        <v>65924.587795048952</v>
      </c>
      <c r="I77" s="168">
        <v>52406.447908286413</v>
      </c>
      <c r="J77" s="168">
        <v>87667.903192371479</v>
      </c>
      <c r="K77" s="168">
        <v>102864</v>
      </c>
      <c r="L77" s="168">
        <v>170799.5796844273</v>
      </c>
      <c r="M77" s="168">
        <v>167821.60779265457</v>
      </c>
      <c r="N77" s="168">
        <v>99326.733840819914</v>
      </c>
      <c r="O77" s="168">
        <v>148956.07108663095</v>
      </c>
      <c r="P77" s="168">
        <v>126017.01569804762</v>
      </c>
      <c r="Q77" s="168">
        <v>49451.294897060412</v>
      </c>
      <c r="R77" s="168">
        <v>55541.30214478667</v>
      </c>
      <c r="S77" s="168">
        <v>-115310</v>
      </c>
      <c r="T77" s="168">
        <v>-78648</v>
      </c>
      <c r="U77" s="168">
        <v>22517.952502856017</v>
      </c>
      <c r="V77" s="168">
        <v>75773.361546835833</v>
      </c>
      <c r="W77" s="224">
        <v>-26519.389800239813</v>
      </c>
      <c r="X77" s="231">
        <v>-71911.325999999885</v>
      </c>
      <c r="Y77" s="231">
        <v>40623.031857445676</v>
      </c>
      <c r="Z77" s="231">
        <v>66008</v>
      </c>
      <c r="AA77" s="231">
        <v>83974</v>
      </c>
      <c r="AB77" s="253"/>
      <c r="AC77" s="231">
        <v>477651.93835466867</v>
      </c>
      <c r="AD77" s="231">
        <v>58223.326000000001</v>
      </c>
      <c r="AE77" s="231">
        <v>61149.03</v>
      </c>
    </row>
    <row r="78" spans="1:31" s="162" customFormat="1" ht="12.75" customHeight="1">
      <c r="A78" s="167">
        <v>73</v>
      </c>
      <c r="B78" s="166"/>
      <c r="C78" s="170" t="s">
        <v>308</v>
      </c>
      <c r="D78" s="169">
        <v>164457</v>
      </c>
      <c r="E78" s="169">
        <v>144842</v>
      </c>
      <c r="F78" s="169">
        <v>146534</v>
      </c>
      <c r="G78" s="169">
        <v>149499</v>
      </c>
      <c r="H78" s="169">
        <v>149183</v>
      </c>
      <c r="I78" s="168">
        <v>170832.06400000001</v>
      </c>
      <c r="J78" s="168">
        <v>194347.09399999998</v>
      </c>
      <c r="K78" s="168">
        <v>170204</v>
      </c>
      <c r="L78" s="168">
        <v>158130.49130780427</v>
      </c>
      <c r="M78" s="168">
        <v>174531.39685212547</v>
      </c>
      <c r="N78" s="168">
        <v>175774.45158057308</v>
      </c>
      <c r="O78" s="168">
        <v>174905.77965060755</v>
      </c>
      <c r="P78" s="168">
        <v>178590.46671546239</v>
      </c>
      <c r="Q78" s="168">
        <v>173222.23132452936</v>
      </c>
      <c r="R78" s="168">
        <v>145113.19010270332</v>
      </c>
      <c r="S78" s="168">
        <v>151931.23721061982</v>
      </c>
      <c r="T78" s="168">
        <v>148031.01342514431</v>
      </c>
      <c r="U78" s="168">
        <v>149164.829</v>
      </c>
      <c r="V78" s="168">
        <v>151333.6716992</v>
      </c>
      <c r="W78" s="224">
        <v>155302</v>
      </c>
      <c r="X78" s="231">
        <v>160722</v>
      </c>
      <c r="Y78" s="231">
        <v>175329</v>
      </c>
      <c r="Z78" s="231">
        <v>173298</v>
      </c>
      <c r="AA78" s="231">
        <v>163804</v>
      </c>
      <c r="AB78" s="253"/>
      <c r="AC78" s="231">
        <v>55410.801000000007</v>
      </c>
      <c r="AD78" s="231">
        <v>577619.125</v>
      </c>
      <c r="AE78" s="231">
        <v>647374.55900000001</v>
      </c>
    </row>
    <row r="79" spans="1:31" s="162" customFormat="1" ht="12.75" customHeight="1">
      <c r="A79" s="167">
        <v>74</v>
      </c>
      <c r="B79" s="166"/>
      <c r="C79" s="165" t="s">
        <v>307</v>
      </c>
      <c r="D79" s="164">
        <f>SUM(D75:D78)</f>
        <v>14268971.04726374</v>
      </c>
      <c r="E79" s="164">
        <f>SUM(E75:E78)</f>
        <v>14745937.0921087</v>
      </c>
      <c r="F79" s="164">
        <f>SUM(F75:F78)</f>
        <v>14613927.801132912</v>
      </c>
      <c r="G79" s="164">
        <f>SUM(G75:G78)</f>
        <v>14520569.379485302</v>
      </c>
      <c r="H79" s="164">
        <v>14323276.573876526</v>
      </c>
      <c r="I79" s="163">
        <v>14400802.67265692</v>
      </c>
      <c r="J79" s="163">
        <v>14678626.775338689</v>
      </c>
      <c r="K79" s="163">
        <v>14427359.739974467</v>
      </c>
      <c r="L79" s="163">
        <v>14600075.785839807</v>
      </c>
      <c r="M79" s="163">
        <v>14591340.947054455</v>
      </c>
      <c r="N79" s="163">
        <v>14558358.160826594</v>
      </c>
      <c r="O79" s="163">
        <v>14836793.59701965</v>
      </c>
      <c r="P79" s="163">
        <v>14196873.272702416</v>
      </c>
      <c r="Q79" s="163">
        <v>14379686.519809216</v>
      </c>
      <c r="R79" s="163">
        <v>13530866.806694444</v>
      </c>
      <c r="S79" s="163">
        <v>14216755.835769076</v>
      </c>
      <c r="T79" s="163">
        <v>13599335.034980409</v>
      </c>
      <c r="U79" s="163">
        <v>13447057.172212979</v>
      </c>
      <c r="V79" s="163">
        <v>13821609.551131524</v>
      </c>
      <c r="W79" s="225">
        <v>13179582.293132044</v>
      </c>
      <c r="X79" s="233">
        <f t="shared" ref="X79" si="7">SUM(X75:X78)</f>
        <v>13261511.000000002</v>
      </c>
      <c r="Y79" s="233">
        <v>13490617.470618177</v>
      </c>
      <c r="Z79" s="233">
        <v>13522993.000000004</v>
      </c>
      <c r="AA79" s="233">
        <v>13129043</v>
      </c>
      <c r="AB79" s="253"/>
      <c r="AC79" s="231">
        <v>48163.654000000337</v>
      </c>
      <c r="AD79" s="231">
        <v>481485.95199999999</v>
      </c>
      <c r="AE79" s="231">
        <v>493498.196</v>
      </c>
    </row>
    <row r="80" spans="1:31" ht="12.75" customHeight="1">
      <c r="A80" s="161" t="s">
        <v>306</v>
      </c>
      <c r="C80" s="160"/>
      <c r="D80" s="159"/>
      <c r="E80" s="159"/>
      <c r="F80" s="159"/>
      <c r="G80" s="159"/>
      <c r="H80" s="159"/>
      <c r="I80" s="158"/>
      <c r="J80" s="158"/>
      <c r="K80" s="158"/>
      <c r="L80" s="158"/>
      <c r="M80" s="158"/>
      <c r="N80" s="158"/>
      <c r="O80" s="158"/>
      <c r="P80" s="158"/>
      <c r="Q80" s="158"/>
      <c r="R80" s="158"/>
      <c r="S80" s="158"/>
      <c r="T80" s="158"/>
      <c r="U80" s="158"/>
      <c r="Y80" s="231"/>
      <c r="AB80" s="253"/>
      <c r="AC80" s="231">
        <v>-104336.41299485028</v>
      </c>
      <c r="AD80" s="231">
        <v>-75838.475000000006</v>
      </c>
      <c r="AE80" s="231">
        <v>-12018.624</v>
      </c>
    </row>
    <row r="81" spans="1:31" ht="11.25" customHeight="1">
      <c r="A81" s="157" t="s">
        <v>125</v>
      </c>
      <c r="C81" s="160"/>
      <c r="D81" s="159"/>
      <c r="E81" s="159"/>
      <c r="F81" s="159"/>
      <c r="G81" s="159"/>
      <c r="H81" s="159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  <c r="U81" s="158"/>
      <c r="Y81" s="231"/>
      <c r="AB81" s="253"/>
      <c r="AC81" s="231">
        <v>143676.68199999997</v>
      </c>
      <c r="AD81" s="231">
        <v>24988.713</v>
      </c>
      <c r="AE81" s="231">
        <v>-122170.78</v>
      </c>
    </row>
    <row r="82" spans="1:31" ht="11.25" customHeight="1">
      <c r="A82" s="157" t="s">
        <v>123</v>
      </c>
      <c r="C82" s="152"/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153"/>
      <c r="U82" s="153"/>
      <c r="Y82" s="231"/>
      <c r="AB82" s="255"/>
      <c r="AC82" s="233">
        <f t="shared" ref="AC82" si="8">AC75-AC76+AC77-AC78+AC79+AC80+AC81</f>
        <v>11894910.40190143</v>
      </c>
      <c r="AD82" s="233">
        <v>12442824.007999999</v>
      </c>
      <c r="AE82" s="233">
        <v>11674916.710000001</v>
      </c>
    </row>
    <row r="83" spans="1:31" ht="11.25" customHeight="1">
      <c r="A83" s="156" t="s">
        <v>305</v>
      </c>
      <c r="C83" s="151"/>
      <c r="H83" s="155"/>
      <c r="I83" s="153"/>
      <c r="J83" s="153"/>
      <c r="K83" s="153"/>
      <c r="L83" s="153"/>
      <c r="M83" s="153"/>
      <c r="N83" s="153"/>
      <c r="O83" s="153"/>
      <c r="P83" s="153"/>
      <c r="Q83" s="153"/>
      <c r="R83" s="153"/>
      <c r="S83" s="153"/>
      <c r="T83" s="153"/>
      <c r="U83" s="153"/>
      <c r="Y83" s="231"/>
    </row>
    <row r="84" spans="1:31" ht="11.25" customHeight="1">
      <c r="A84" s="152" t="s">
        <v>304</v>
      </c>
      <c r="C84" s="151"/>
      <c r="I84" s="153"/>
      <c r="J84" s="153"/>
      <c r="K84" s="153"/>
      <c r="L84" s="153"/>
      <c r="M84" s="153"/>
      <c r="N84" s="153"/>
      <c r="O84" s="153"/>
      <c r="P84" s="153"/>
      <c r="Q84" s="153"/>
      <c r="R84" s="153"/>
      <c r="S84" s="153"/>
      <c r="T84" s="153"/>
      <c r="U84" s="153"/>
      <c r="Y84" s="231"/>
    </row>
    <row r="85" spans="1:31" ht="11.25" customHeight="1">
      <c r="A85" s="150" t="s">
        <v>303</v>
      </c>
      <c r="C85" s="151"/>
      <c r="I85" s="153"/>
      <c r="J85" s="153"/>
      <c r="K85" s="153"/>
      <c r="L85" s="153"/>
      <c r="M85" s="153"/>
      <c r="N85" s="153"/>
      <c r="O85" s="153"/>
      <c r="P85" s="153"/>
      <c r="Q85" s="153"/>
      <c r="R85" s="153"/>
      <c r="S85" s="153"/>
      <c r="T85" s="153"/>
      <c r="U85" s="153"/>
      <c r="Y85" s="231"/>
    </row>
    <row r="86" spans="1:31" ht="12" customHeight="1">
      <c r="A86" s="150" t="s">
        <v>302</v>
      </c>
      <c r="C86" s="151"/>
      <c r="I86" s="153"/>
      <c r="J86" s="153"/>
      <c r="K86" s="153"/>
      <c r="L86" s="153"/>
      <c r="M86" s="153"/>
      <c r="N86" s="153"/>
      <c r="O86" s="153"/>
      <c r="P86" s="153"/>
      <c r="Q86" s="153"/>
      <c r="R86" s="153"/>
      <c r="S86" s="153"/>
      <c r="T86" s="153"/>
      <c r="U86" s="153"/>
      <c r="Y86" s="231"/>
    </row>
    <row r="87" spans="1:31" ht="15" customHeight="1">
      <c r="B87" s="152"/>
      <c r="C87" s="151"/>
      <c r="I87" s="153"/>
      <c r="J87" s="153"/>
      <c r="K87" s="153"/>
      <c r="L87" s="153"/>
      <c r="M87" s="153"/>
      <c r="N87" s="153"/>
      <c r="O87" s="154"/>
      <c r="P87" s="153"/>
      <c r="Q87" s="153"/>
      <c r="R87" s="153"/>
      <c r="S87" s="153"/>
      <c r="T87" s="153"/>
      <c r="U87" s="153"/>
      <c r="Y87" s="231"/>
    </row>
    <row r="88" spans="1:31" ht="15" customHeight="1">
      <c r="B88" s="152"/>
      <c r="C88" s="151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Y88" s="231"/>
    </row>
    <row r="89" spans="1:31" ht="15" customHeight="1">
      <c r="B89" s="152"/>
      <c r="C89" s="151"/>
      <c r="Y89" s="231"/>
    </row>
    <row r="90" spans="1:31" ht="15" customHeight="1">
      <c r="B90" s="152"/>
      <c r="C90" s="151"/>
      <c r="Y90" s="231"/>
    </row>
    <row r="91" spans="1:31" ht="15" customHeight="1">
      <c r="B91" s="152"/>
      <c r="C91" s="151"/>
      <c r="Y91" s="231"/>
    </row>
    <row r="92" spans="1:31" ht="15" customHeight="1">
      <c r="B92" s="152"/>
      <c r="C92" s="151"/>
      <c r="Y92" s="231"/>
    </row>
    <row r="93" spans="1:31" ht="15" customHeight="1">
      <c r="B93" s="152"/>
      <c r="C93" s="151"/>
      <c r="Y93" s="231"/>
    </row>
    <row r="94" spans="1:31" ht="15" customHeight="1">
      <c r="B94" s="152"/>
      <c r="C94" s="151"/>
      <c r="Y94" s="231"/>
    </row>
    <row r="95" spans="1:31" ht="15" customHeight="1">
      <c r="B95" s="152"/>
      <c r="C95" s="151"/>
      <c r="Y95" s="231"/>
    </row>
    <row r="96" spans="1:31" ht="15" customHeight="1">
      <c r="B96" s="152"/>
      <c r="C96" s="151"/>
      <c r="Y96" s="231"/>
    </row>
    <row r="97" spans="2:25" ht="15" customHeight="1">
      <c r="B97" s="152"/>
      <c r="C97" s="151"/>
      <c r="Y97" s="231"/>
    </row>
    <row r="98" spans="2:25" ht="15" customHeight="1">
      <c r="B98" s="152"/>
      <c r="C98" s="151"/>
      <c r="Y98" s="231"/>
    </row>
    <row r="99" spans="2:25" ht="15" customHeight="1">
      <c r="B99" s="152"/>
      <c r="C99" s="151"/>
      <c r="Y99" s="231"/>
    </row>
    <row r="100" spans="2:25" ht="15" customHeight="1">
      <c r="B100" s="152"/>
      <c r="C100" s="151"/>
      <c r="Y100" s="231"/>
    </row>
    <row r="101" spans="2:25" ht="15" customHeight="1">
      <c r="B101" s="152"/>
      <c r="C101" s="151"/>
      <c r="Y101" s="231"/>
    </row>
    <row r="102" spans="2:25" ht="15" customHeight="1">
      <c r="B102" s="152"/>
      <c r="C102" s="151"/>
      <c r="Y102" s="231"/>
    </row>
    <row r="103" spans="2:25" ht="15" customHeight="1">
      <c r="B103" s="152"/>
      <c r="C103" s="151"/>
      <c r="Y103" s="231"/>
    </row>
    <row r="104" spans="2:25" ht="15" customHeight="1">
      <c r="B104" s="152"/>
      <c r="C104" s="151"/>
      <c r="Y104" s="231"/>
    </row>
    <row r="105" spans="2:25" ht="15" customHeight="1">
      <c r="B105" s="152"/>
      <c r="C105" s="151"/>
      <c r="Y105" s="231"/>
    </row>
    <row r="106" spans="2:25" ht="15" customHeight="1">
      <c r="B106" s="152"/>
      <c r="C106" s="151"/>
      <c r="Y106" s="231"/>
    </row>
    <row r="107" spans="2:25" ht="15" customHeight="1">
      <c r="B107" s="152"/>
      <c r="C107" s="151"/>
      <c r="Y107" s="231"/>
    </row>
    <row r="108" spans="2:25" ht="15" customHeight="1">
      <c r="B108" s="152"/>
      <c r="C108" s="151"/>
      <c r="Y108" s="231"/>
    </row>
    <row r="109" spans="2:25" ht="15" customHeight="1">
      <c r="B109" s="152"/>
      <c r="C109" s="151"/>
      <c r="Y109" s="231"/>
    </row>
    <row r="110" spans="2:25" ht="15" customHeight="1">
      <c r="B110" s="152"/>
      <c r="C110" s="151"/>
      <c r="Y110" s="231"/>
    </row>
    <row r="111" spans="2:25" ht="15" customHeight="1">
      <c r="B111" s="152"/>
      <c r="C111" s="151"/>
      <c r="Y111" s="231"/>
    </row>
    <row r="112" spans="2:25" ht="15" customHeight="1">
      <c r="B112" s="152"/>
      <c r="C112" s="151"/>
      <c r="Y112" s="231"/>
    </row>
    <row r="113" spans="2:25" ht="15" customHeight="1">
      <c r="B113" s="152"/>
      <c r="C113" s="151"/>
      <c r="Y113" s="231"/>
    </row>
    <row r="114" spans="2:25" ht="15" customHeight="1">
      <c r="B114" s="152"/>
      <c r="C114" s="151"/>
      <c r="Y114" s="231"/>
    </row>
    <row r="115" spans="2:25" ht="15" customHeight="1">
      <c r="B115" s="152"/>
      <c r="C115" s="151"/>
      <c r="Y115" s="231"/>
    </row>
    <row r="116" spans="2:25" ht="15" customHeight="1">
      <c r="B116" s="152"/>
      <c r="C116" s="151"/>
      <c r="Y116" s="231"/>
    </row>
    <row r="117" spans="2:25" ht="15" customHeight="1">
      <c r="B117" s="152"/>
      <c r="C117" s="151"/>
      <c r="Y117" s="231"/>
    </row>
    <row r="118" spans="2:25" ht="15" customHeight="1">
      <c r="B118" s="152"/>
      <c r="C118" s="151"/>
      <c r="Y118" s="231"/>
    </row>
    <row r="119" spans="2:25" ht="15" customHeight="1">
      <c r="B119" s="152"/>
      <c r="C119" s="151"/>
      <c r="Y119" s="231"/>
    </row>
    <row r="120" spans="2:25" ht="15" customHeight="1">
      <c r="B120" s="152"/>
      <c r="C120" s="151"/>
      <c r="Y120" s="231"/>
    </row>
    <row r="121" spans="2:25" ht="15" customHeight="1">
      <c r="B121" s="152"/>
      <c r="C121" s="151"/>
      <c r="Y121" s="231"/>
    </row>
    <row r="122" spans="2:25" ht="15" customHeight="1">
      <c r="B122" s="152"/>
      <c r="C122" s="151"/>
      <c r="Y122" s="231"/>
    </row>
    <row r="123" spans="2:25" ht="15" customHeight="1">
      <c r="B123" s="152"/>
      <c r="C123" s="151"/>
      <c r="Y123" s="231"/>
    </row>
    <row r="124" spans="2:25" ht="15" customHeight="1">
      <c r="B124" s="152"/>
      <c r="C124" s="151"/>
      <c r="Y124" s="231"/>
    </row>
    <row r="125" spans="2:25" ht="15" customHeight="1">
      <c r="B125" s="152"/>
      <c r="C125" s="151"/>
      <c r="Y125" s="231"/>
    </row>
    <row r="126" spans="2:25" ht="15" customHeight="1">
      <c r="B126" s="152"/>
      <c r="C126" s="151"/>
      <c r="Y126" s="231"/>
    </row>
    <row r="127" spans="2:25" ht="15" customHeight="1">
      <c r="B127" s="152"/>
      <c r="C127" s="151"/>
      <c r="Y127" s="231"/>
    </row>
    <row r="128" spans="2:25" ht="15" customHeight="1">
      <c r="B128" s="152"/>
      <c r="C128" s="151"/>
      <c r="Y128" s="231"/>
    </row>
    <row r="129" spans="2:25" ht="15" customHeight="1">
      <c r="B129" s="152"/>
      <c r="C129" s="151"/>
      <c r="Y129" s="231"/>
    </row>
    <row r="130" spans="2:25" ht="15" customHeight="1">
      <c r="B130" s="152"/>
      <c r="C130" s="151"/>
      <c r="Y130" s="231"/>
    </row>
    <row r="131" spans="2:25" ht="15" customHeight="1">
      <c r="B131" s="152"/>
      <c r="C131" s="151"/>
      <c r="Y131" s="231"/>
    </row>
    <row r="132" spans="2:25" ht="15" customHeight="1">
      <c r="B132" s="152"/>
      <c r="C132" s="151"/>
      <c r="Y132" s="231"/>
    </row>
    <row r="133" spans="2:25" ht="15" customHeight="1">
      <c r="B133" s="152"/>
      <c r="C133" s="151"/>
      <c r="Y133" s="231"/>
    </row>
    <row r="134" spans="2:25" ht="15" customHeight="1">
      <c r="B134" s="152"/>
      <c r="C134" s="151"/>
      <c r="Y134" s="231"/>
    </row>
    <row r="135" spans="2:25" ht="15" customHeight="1">
      <c r="B135" s="152"/>
      <c r="C135" s="151"/>
      <c r="Y135" s="231"/>
    </row>
    <row r="136" spans="2:25" ht="15" customHeight="1">
      <c r="B136" s="152"/>
      <c r="C136" s="151"/>
      <c r="Y136" s="231"/>
    </row>
    <row r="137" spans="2:25" ht="15" customHeight="1">
      <c r="B137" s="152"/>
      <c r="C137" s="151"/>
      <c r="Y137" s="231"/>
    </row>
    <row r="138" spans="2:25" ht="15" customHeight="1">
      <c r="B138" s="152"/>
      <c r="C138" s="151"/>
      <c r="Y138" s="231"/>
    </row>
    <row r="139" spans="2:25" ht="15" customHeight="1">
      <c r="B139" s="152"/>
      <c r="C139" s="151"/>
      <c r="Y139" s="231"/>
    </row>
    <row r="140" spans="2:25" ht="15" customHeight="1">
      <c r="B140" s="152"/>
      <c r="C140" s="151"/>
      <c r="Y140" s="231"/>
    </row>
    <row r="141" spans="2:25" ht="15" customHeight="1">
      <c r="B141" s="152"/>
      <c r="C141" s="151"/>
      <c r="Y141" s="231"/>
    </row>
    <row r="142" spans="2:25" ht="15" customHeight="1">
      <c r="B142" s="152"/>
      <c r="C142" s="151"/>
      <c r="Y142" s="231"/>
    </row>
    <row r="143" spans="2:25" ht="15" customHeight="1">
      <c r="B143" s="152"/>
      <c r="C143" s="151"/>
      <c r="Y143" s="231"/>
    </row>
    <row r="144" spans="2:25" ht="15" customHeight="1">
      <c r="B144" s="152"/>
      <c r="C144" s="151"/>
      <c r="Y144" s="231"/>
    </row>
    <row r="145" spans="2:25" ht="15" customHeight="1">
      <c r="B145" s="152"/>
      <c r="C145" s="151"/>
      <c r="Y145" s="231"/>
    </row>
    <row r="146" spans="2:25" ht="15" customHeight="1">
      <c r="B146" s="152"/>
      <c r="C146" s="151"/>
      <c r="Y146" s="231"/>
    </row>
    <row r="147" spans="2:25" ht="15" customHeight="1">
      <c r="B147" s="152"/>
      <c r="C147" s="151"/>
      <c r="Y147" s="231"/>
    </row>
    <row r="148" spans="2:25" ht="15" customHeight="1">
      <c r="B148" s="152"/>
      <c r="C148" s="151"/>
      <c r="Y148" s="231"/>
    </row>
    <row r="149" spans="2:25" ht="15" customHeight="1">
      <c r="B149" s="152"/>
      <c r="C149" s="151"/>
      <c r="Y149" s="231"/>
    </row>
    <row r="150" spans="2:25" ht="15" customHeight="1">
      <c r="B150" s="152"/>
      <c r="C150" s="151"/>
      <c r="Y150" s="231"/>
    </row>
    <row r="151" spans="2:25" ht="15" customHeight="1">
      <c r="B151" s="152"/>
      <c r="C151" s="151"/>
      <c r="Y151" s="231"/>
    </row>
    <row r="152" spans="2:25" ht="15" customHeight="1">
      <c r="B152" s="152"/>
      <c r="C152" s="151"/>
      <c r="Y152" s="231"/>
    </row>
    <row r="153" spans="2:25" ht="15" customHeight="1">
      <c r="B153" s="152"/>
      <c r="C153" s="151"/>
      <c r="Y153" s="231"/>
    </row>
    <row r="154" spans="2:25" ht="15" customHeight="1">
      <c r="B154" s="152"/>
      <c r="C154" s="151"/>
      <c r="Y154" s="231"/>
    </row>
    <row r="155" spans="2:25" ht="15" customHeight="1">
      <c r="B155" s="152"/>
      <c r="C155" s="151"/>
      <c r="Y155" s="231"/>
    </row>
    <row r="156" spans="2:25" ht="15" customHeight="1">
      <c r="B156" s="152"/>
      <c r="C156" s="151"/>
      <c r="Y156" s="231"/>
    </row>
    <row r="157" spans="2:25" ht="15" customHeight="1">
      <c r="B157" s="152"/>
      <c r="C157" s="151"/>
      <c r="Y157" s="231"/>
    </row>
    <row r="158" spans="2:25" ht="15" customHeight="1">
      <c r="B158" s="152"/>
      <c r="C158" s="151"/>
      <c r="Y158" s="231"/>
    </row>
    <row r="159" spans="2:25" ht="15" customHeight="1">
      <c r="B159" s="152"/>
      <c r="C159" s="151"/>
      <c r="Y159" s="231"/>
    </row>
    <row r="160" spans="2:25" ht="15" customHeight="1">
      <c r="B160" s="152"/>
      <c r="C160" s="151"/>
      <c r="Y160" s="231"/>
    </row>
    <row r="161" spans="2:25" ht="15" customHeight="1">
      <c r="B161" s="152"/>
      <c r="C161" s="151"/>
      <c r="Y161" s="231"/>
    </row>
    <row r="162" spans="2:25" ht="15" customHeight="1">
      <c r="B162" s="152"/>
      <c r="C162" s="151"/>
      <c r="Y162" s="231"/>
    </row>
    <row r="163" spans="2:25" ht="15" customHeight="1">
      <c r="B163" s="152"/>
      <c r="C163" s="151"/>
      <c r="Y163" s="231"/>
    </row>
    <row r="164" spans="2:25" ht="15" customHeight="1">
      <c r="B164" s="152"/>
      <c r="C164" s="151"/>
      <c r="Y164" s="231"/>
    </row>
    <row r="165" spans="2:25" ht="15" customHeight="1">
      <c r="B165" s="152"/>
      <c r="C165" s="151"/>
      <c r="Y165" s="231"/>
    </row>
    <row r="166" spans="2:25" ht="15" customHeight="1">
      <c r="B166" s="152"/>
      <c r="C166" s="151"/>
      <c r="Y166" s="231"/>
    </row>
    <row r="167" spans="2:25" ht="15" customHeight="1">
      <c r="B167" s="152"/>
      <c r="C167" s="151"/>
      <c r="Y167" s="231"/>
    </row>
    <row r="168" spans="2:25" ht="15" customHeight="1">
      <c r="B168" s="152"/>
      <c r="C168" s="151"/>
      <c r="Y168" s="231"/>
    </row>
    <row r="169" spans="2:25" ht="15" customHeight="1">
      <c r="B169" s="152"/>
      <c r="C169" s="151"/>
      <c r="Y169" s="231"/>
    </row>
    <row r="170" spans="2:25" ht="15" customHeight="1">
      <c r="B170" s="152"/>
      <c r="C170" s="151"/>
      <c r="Y170" s="231"/>
    </row>
    <row r="171" spans="2:25" ht="15" customHeight="1">
      <c r="B171" s="152"/>
      <c r="C171" s="151"/>
      <c r="Y171" s="231"/>
    </row>
    <row r="172" spans="2:25" ht="15" customHeight="1">
      <c r="B172" s="152"/>
      <c r="C172" s="151"/>
      <c r="Y172" s="231"/>
    </row>
    <row r="173" spans="2:25" ht="15" customHeight="1">
      <c r="B173" s="152"/>
      <c r="C173" s="151"/>
      <c r="Y173" s="231"/>
    </row>
    <row r="174" spans="2:25" ht="15" customHeight="1">
      <c r="B174" s="152"/>
      <c r="C174" s="151"/>
      <c r="Y174" s="231"/>
    </row>
    <row r="175" spans="2:25" ht="15" customHeight="1">
      <c r="B175" s="152"/>
      <c r="C175" s="151"/>
      <c r="Y175" s="231"/>
    </row>
    <row r="176" spans="2:25" ht="15" customHeight="1">
      <c r="B176" s="152"/>
      <c r="C176" s="151"/>
      <c r="Y176" s="231"/>
    </row>
    <row r="177" spans="2:25" ht="15" customHeight="1">
      <c r="B177" s="152"/>
      <c r="C177" s="151"/>
      <c r="Y177" s="231"/>
    </row>
    <row r="178" spans="2:25" ht="15" customHeight="1">
      <c r="B178" s="152"/>
      <c r="C178" s="151"/>
      <c r="Y178" s="231"/>
    </row>
    <row r="179" spans="2:25" ht="15" customHeight="1">
      <c r="B179" s="152"/>
      <c r="C179" s="151"/>
      <c r="Y179" s="231"/>
    </row>
    <row r="180" spans="2:25" ht="15" customHeight="1">
      <c r="B180" s="152"/>
      <c r="C180" s="151"/>
      <c r="Y180" s="231"/>
    </row>
    <row r="181" spans="2:25" ht="15" customHeight="1">
      <c r="B181" s="152"/>
      <c r="C181" s="151"/>
      <c r="Y181" s="231"/>
    </row>
    <row r="182" spans="2:25" ht="15" customHeight="1">
      <c r="C182" s="151"/>
      <c r="Y182" s="231"/>
    </row>
    <row r="183" spans="2:25" ht="15" customHeight="1">
      <c r="C183" s="151"/>
      <c r="Y183" s="231"/>
    </row>
    <row r="184" spans="2:25" ht="15" customHeight="1">
      <c r="C184" s="151"/>
      <c r="Y184" s="231"/>
    </row>
    <row r="185" spans="2:25" ht="15" customHeight="1">
      <c r="C185" s="151"/>
      <c r="Y185" s="231"/>
    </row>
    <row r="186" spans="2:25" ht="15" customHeight="1">
      <c r="C186" s="151"/>
      <c r="Y186" s="231"/>
    </row>
    <row r="187" spans="2:25" ht="15" customHeight="1">
      <c r="C187" s="151"/>
      <c r="Y187" s="231"/>
    </row>
    <row r="188" spans="2:25" ht="15" customHeight="1">
      <c r="C188" s="151"/>
      <c r="Y188" s="231"/>
    </row>
    <row r="189" spans="2:25" ht="15" customHeight="1">
      <c r="C189" s="151"/>
      <c r="Y189" s="231"/>
    </row>
    <row r="190" spans="2:25" ht="15" customHeight="1">
      <c r="C190" s="151"/>
      <c r="Y190" s="231"/>
    </row>
    <row r="191" spans="2:25" ht="15" customHeight="1">
      <c r="C191" s="151"/>
      <c r="Y191" s="231"/>
    </row>
    <row r="192" spans="2:25" ht="15" customHeight="1">
      <c r="C192" s="151"/>
      <c r="Y192" s="231"/>
    </row>
    <row r="193" spans="3:25" ht="15" customHeight="1">
      <c r="C193" s="151"/>
      <c r="Y193" s="231"/>
    </row>
    <row r="194" spans="3:25" ht="15" customHeight="1">
      <c r="C194" s="151"/>
      <c r="Y194" s="231"/>
    </row>
    <row r="195" spans="3:25" ht="15" customHeight="1">
      <c r="C195" s="151"/>
      <c r="Y195" s="231"/>
    </row>
    <row r="196" spans="3:25" ht="15" customHeight="1">
      <c r="C196" s="151"/>
      <c r="Y196" s="231"/>
    </row>
    <row r="197" spans="3:25" ht="15" customHeight="1">
      <c r="C197" s="151"/>
    </row>
    <row r="198" spans="3:25" ht="15" customHeight="1">
      <c r="C198" s="151"/>
    </row>
    <row r="199" spans="3:25" ht="15" customHeight="1">
      <c r="C199" s="151"/>
    </row>
    <row r="200" spans="3:25" ht="15" customHeight="1">
      <c r="C200" s="151"/>
    </row>
    <row r="201" spans="3:25" ht="15" customHeight="1">
      <c r="C201" s="151"/>
    </row>
    <row r="202" spans="3:25" ht="15" customHeight="1">
      <c r="C202" s="151"/>
    </row>
    <row r="203" spans="3:25" ht="15" customHeight="1">
      <c r="C203" s="151"/>
    </row>
    <row r="204" spans="3:25" ht="15" customHeight="1">
      <c r="C204" s="151"/>
    </row>
    <row r="205" spans="3:25" ht="15" customHeight="1">
      <c r="C205" s="151"/>
    </row>
    <row r="206" spans="3:25" ht="15" customHeight="1">
      <c r="C206" s="151"/>
    </row>
    <row r="207" spans="3:25" ht="15" customHeight="1">
      <c r="C207" s="151"/>
    </row>
    <row r="208" spans="3:25" ht="15" customHeight="1">
      <c r="C208" s="151"/>
    </row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  <row r="901" ht="15" customHeight="1"/>
    <row r="902" ht="15" customHeight="1"/>
    <row r="903" ht="15" customHeight="1"/>
    <row r="904" ht="15" customHeight="1"/>
    <row r="905" ht="15" customHeight="1"/>
    <row r="906" ht="15" customHeight="1"/>
    <row r="907" ht="15" customHeight="1"/>
    <row r="908" ht="15" customHeight="1"/>
    <row r="909" ht="15" customHeight="1"/>
    <row r="910" ht="15" customHeight="1"/>
    <row r="911" ht="15" customHeight="1"/>
    <row r="912" ht="15" customHeight="1"/>
    <row r="913" ht="15" customHeight="1"/>
    <row r="914" ht="15" customHeight="1"/>
    <row r="915" ht="15" customHeight="1"/>
    <row r="916" ht="15" customHeight="1"/>
    <row r="917" ht="15" customHeight="1"/>
    <row r="918" ht="15" customHeight="1"/>
    <row r="919" ht="15" customHeight="1"/>
    <row r="920" ht="15" customHeight="1"/>
    <row r="921" ht="15" customHeight="1"/>
    <row r="922" ht="15" customHeight="1"/>
    <row r="923" ht="15" customHeight="1"/>
    <row r="924" ht="15" customHeight="1"/>
    <row r="925" ht="15" customHeight="1"/>
    <row r="926" ht="15" customHeight="1"/>
    <row r="927" ht="15" customHeight="1"/>
    <row r="928" ht="15" customHeight="1"/>
    <row r="929" ht="15" customHeight="1"/>
    <row r="930" ht="15" customHeight="1"/>
    <row r="931" ht="15" customHeight="1"/>
    <row r="932" ht="15" customHeight="1"/>
    <row r="933" ht="15" customHeight="1"/>
    <row r="934" ht="15" customHeight="1"/>
    <row r="935" ht="15" customHeight="1"/>
    <row r="936" ht="15" customHeight="1"/>
    <row r="937" ht="15" customHeight="1"/>
    <row r="938" ht="15" customHeight="1"/>
    <row r="939" ht="15" customHeight="1"/>
    <row r="940" ht="15" customHeight="1"/>
    <row r="941" ht="15" customHeight="1"/>
    <row r="942" ht="15" customHeight="1"/>
    <row r="943" ht="15" customHeight="1"/>
    <row r="944" ht="15" customHeight="1"/>
    <row r="945" ht="15" customHeight="1"/>
    <row r="946" ht="15" customHeight="1"/>
    <row r="947" ht="15" customHeight="1"/>
    <row r="948" ht="15" customHeight="1"/>
    <row r="949" ht="15" customHeight="1"/>
    <row r="950" ht="15" customHeight="1"/>
    <row r="951" ht="15" customHeight="1"/>
    <row r="952" ht="15" customHeight="1"/>
    <row r="953" ht="15" customHeight="1"/>
    <row r="954" ht="15" customHeight="1"/>
    <row r="955" ht="15" customHeight="1"/>
    <row r="956" ht="15" customHeight="1"/>
    <row r="957" ht="15" customHeight="1"/>
    <row r="958" ht="15" customHeight="1"/>
    <row r="959" ht="15" customHeight="1"/>
    <row r="960" ht="15" customHeight="1"/>
    <row r="961" ht="15" customHeight="1"/>
    <row r="962" ht="15" customHeight="1"/>
    <row r="963" ht="15" customHeight="1"/>
    <row r="964" ht="15" customHeight="1"/>
    <row r="965" ht="15" customHeight="1"/>
    <row r="966" ht="15" customHeight="1"/>
    <row r="967" ht="15" customHeight="1"/>
    <row r="968" ht="15" customHeight="1"/>
    <row r="969" ht="15" customHeight="1"/>
    <row r="970" ht="15" customHeight="1"/>
    <row r="971" ht="15" customHeight="1"/>
    <row r="972" ht="15" customHeight="1"/>
    <row r="973" ht="15" customHeight="1"/>
    <row r="974" ht="15" customHeight="1"/>
    <row r="975" ht="15" customHeight="1"/>
    <row r="976" ht="15" customHeight="1"/>
    <row r="977" ht="15" customHeight="1"/>
    <row r="978" ht="15" customHeight="1"/>
    <row r="979" ht="15" customHeight="1"/>
    <row r="980" ht="1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  <row r="1002" ht="15" customHeight="1"/>
    <row r="1003" ht="15" customHeight="1"/>
    <row r="1004" ht="15" customHeight="1"/>
    <row r="1005" ht="15" customHeight="1"/>
    <row r="1006" ht="15" customHeight="1"/>
    <row r="1007" ht="15" customHeight="1"/>
    <row r="1008" ht="15" customHeight="1"/>
    <row r="1009" ht="15" customHeight="1"/>
    <row r="1010" ht="15" customHeight="1"/>
    <row r="1011" ht="15" customHeight="1"/>
    <row r="1012" ht="15" customHeight="1"/>
    <row r="1013" ht="15" customHeight="1"/>
    <row r="1014" ht="15" customHeight="1"/>
    <row r="1015" ht="15" customHeight="1"/>
    <row r="1016" ht="15" customHeight="1"/>
    <row r="1017" ht="15" customHeight="1"/>
    <row r="1018" ht="15" customHeight="1"/>
    <row r="1019" ht="15" customHeight="1"/>
    <row r="1020" ht="15" customHeight="1"/>
    <row r="1021" ht="15" customHeight="1"/>
    <row r="1022" ht="15" customHeight="1"/>
    <row r="1023" ht="15" customHeight="1"/>
    <row r="1024" ht="15" customHeight="1"/>
    <row r="1025" ht="15" customHeight="1"/>
    <row r="1026" ht="15" customHeight="1"/>
    <row r="1027" ht="15" customHeight="1"/>
    <row r="1028" ht="15" customHeight="1"/>
    <row r="1029" ht="15" customHeight="1"/>
    <row r="1030" ht="15" customHeight="1"/>
    <row r="1031" ht="15" customHeight="1"/>
    <row r="1032" ht="15" customHeight="1"/>
    <row r="1033" ht="15" customHeight="1"/>
    <row r="1034" ht="15" customHeight="1"/>
    <row r="1035" ht="15" customHeight="1"/>
    <row r="1036" ht="15" customHeight="1"/>
    <row r="1037" ht="15" customHeight="1"/>
    <row r="1038" ht="15" customHeight="1"/>
    <row r="1039" ht="15" customHeight="1"/>
    <row r="1040" ht="15" customHeight="1"/>
    <row r="1041" ht="15" customHeight="1"/>
    <row r="1042" ht="15" customHeight="1"/>
    <row r="1043" ht="15" customHeight="1"/>
    <row r="1044" ht="15" customHeight="1"/>
    <row r="1045" ht="15" customHeight="1"/>
    <row r="1046" ht="15" customHeight="1"/>
    <row r="1047" ht="15" customHeight="1"/>
    <row r="1048" ht="15" customHeight="1"/>
    <row r="1049" ht="15" customHeight="1"/>
    <row r="1050" ht="15" customHeight="1"/>
    <row r="1051" ht="15" customHeight="1"/>
    <row r="1052" ht="15" customHeight="1"/>
    <row r="1053" ht="15" customHeight="1"/>
    <row r="1054" ht="15" customHeight="1"/>
    <row r="1055" ht="15" customHeight="1"/>
    <row r="1056" ht="15" customHeight="1"/>
    <row r="1057" ht="15" customHeight="1"/>
    <row r="1058" ht="15" customHeight="1"/>
    <row r="1059" ht="15" customHeight="1"/>
    <row r="1060" ht="15" customHeight="1"/>
    <row r="1061" ht="15" customHeight="1"/>
    <row r="1062" ht="15" customHeight="1"/>
    <row r="1063" ht="15" customHeight="1"/>
    <row r="1064" ht="15" customHeight="1"/>
    <row r="1065" ht="15" customHeight="1"/>
    <row r="1066" ht="15" customHeight="1"/>
    <row r="1067" ht="15" customHeight="1"/>
    <row r="1068" ht="15" customHeight="1"/>
    <row r="1069" ht="15" customHeight="1"/>
    <row r="1070" ht="15" customHeight="1"/>
    <row r="1071" ht="15" customHeight="1"/>
    <row r="1072" ht="15" customHeight="1"/>
    <row r="1073" ht="15" customHeight="1"/>
    <row r="1074" ht="15" customHeight="1"/>
    <row r="1075" ht="15" customHeight="1"/>
    <row r="1076" ht="15" customHeight="1"/>
    <row r="1077" ht="15" customHeight="1"/>
    <row r="1078" ht="15" customHeight="1"/>
    <row r="1079" ht="15" customHeight="1"/>
    <row r="1080" ht="15" customHeight="1"/>
    <row r="1081" ht="15" customHeight="1"/>
    <row r="1082" ht="15" customHeight="1"/>
    <row r="1083" ht="15" customHeight="1"/>
    <row r="1084" ht="15" customHeight="1"/>
    <row r="1085" ht="15" customHeight="1"/>
    <row r="1086" ht="15" customHeight="1"/>
    <row r="1087" ht="15" customHeight="1"/>
    <row r="1088" ht="15" customHeight="1"/>
    <row r="1089" ht="15" customHeight="1"/>
    <row r="1090" ht="15" customHeight="1"/>
    <row r="1091" ht="15" customHeight="1"/>
    <row r="1092" ht="15" customHeight="1"/>
    <row r="1093" ht="15" customHeight="1"/>
    <row r="1094" ht="15" customHeight="1"/>
    <row r="1095" ht="15" customHeight="1"/>
    <row r="1096" ht="15" customHeight="1"/>
    <row r="1097" ht="15" customHeight="1"/>
    <row r="1098" ht="15" customHeight="1"/>
    <row r="1099" ht="15" customHeight="1"/>
    <row r="1100" ht="15" customHeight="1"/>
    <row r="1101" ht="15" customHeight="1"/>
    <row r="1102" ht="15" customHeight="1"/>
    <row r="1103" ht="15" customHeight="1"/>
    <row r="1104" ht="15" customHeight="1"/>
    <row r="1105" ht="15" customHeight="1"/>
    <row r="1106" ht="15" customHeight="1"/>
    <row r="1107" ht="15" customHeight="1"/>
    <row r="1108" ht="15" customHeight="1"/>
    <row r="1109" ht="15" customHeight="1"/>
    <row r="1110" ht="15" customHeight="1"/>
    <row r="1111" ht="15" customHeight="1"/>
    <row r="1112" ht="15" customHeight="1"/>
    <row r="1113" ht="15" customHeight="1"/>
    <row r="1114" ht="15" customHeight="1"/>
    <row r="1115" ht="15" customHeight="1"/>
    <row r="1116" ht="15" customHeight="1"/>
    <row r="1117" ht="15" customHeight="1"/>
    <row r="1118" ht="15" customHeight="1"/>
    <row r="1119" ht="15" customHeight="1"/>
    <row r="1120" ht="15" customHeight="1"/>
    <row r="1121" ht="15" customHeight="1"/>
    <row r="1122" ht="15" customHeight="1"/>
    <row r="1123" ht="15" customHeight="1"/>
    <row r="1124" ht="15" customHeight="1"/>
    <row r="1125" ht="15" customHeight="1"/>
    <row r="1126" ht="15" customHeight="1"/>
    <row r="1127" ht="15" customHeight="1"/>
    <row r="1128" ht="15" customHeight="1"/>
    <row r="1129" ht="15" customHeight="1"/>
    <row r="1130" ht="15" customHeight="1"/>
    <row r="1131" ht="15" customHeight="1"/>
    <row r="1132" ht="15" customHeight="1"/>
    <row r="1133" ht="15" customHeight="1"/>
    <row r="1134" ht="15" customHeight="1"/>
    <row r="1135" ht="15" customHeight="1"/>
    <row r="1136" ht="15" customHeight="1"/>
    <row r="1137" ht="15" customHeight="1"/>
    <row r="1138" ht="15" customHeight="1"/>
    <row r="1139" ht="15" customHeight="1"/>
    <row r="1140" ht="15" customHeight="1"/>
    <row r="1141" ht="15" customHeight="1"/>
    <row r="1142" ht="15" customHeight="1"/>
    <row r="1143" ht="15" customHeight="1"/>
    <row r="1144" ht="15" customHeight="1"/>
    <row r="1145" ht="15" customHeight="1"/>
    <row r="1146" ht="15" customHeight="1"/>
    <row r="1147" ht="15" customHeight="1"/>
    <row r="1148" ht="15" customHeight="1"/>
    <row r="1149" ht="15" customHeight="1"/>
    <row r="1150" ht="15" customHeight="1"/>
    <row r="1151" ht="15" customHeight="1"/>
    <row r="1152" ht="15" customHeight="1"/>
    <row r="1153" ht="15" customHeight="1"/>
    <row r="1154" ht="15" customHeight="1"/>
    <row r="1155" ht="15" customHeight="1"/>
    <row r="1156" ht="15" customHeight="1"/>
    <row r="1157" ht="15" customHeight="1"/>
    <row r="1158" ht="15" customHeight="1"/>
    <row r="1159" ht="15" customHeight="1"/>
    <row r="1160" ht="15" customHeight="1"/>
    <row r="1161" ht="15" customHeight="1"/>
    <row r="1162" ht="15" customHeight="1"/>
    <row r="1163" ht="15" customHeight="1"/>
    <row r="1164" ht="15" customHeight="1"/>
    <row r="1165" ht="15" customHeight="1"/>
    <row r="1166" ht="15" customHeight="1"/>
    <row r="1167" ht="15" customHeight="1"/>
    <row r="1168" ht="15" customHeight="1"/>
    <row r="1169" ht="15" customHeight="1"/>
    <row r="1170" ht="15" customHeight="1"/>
    <row r="1171" ht="15" customHeight="1"/>
    <row r="1172" ht="15" customHeight="1"/>
    <row r="1173" ht="15" customHeight="1"/>
    <row r="1174" ht="15" customHeight="1"/>
    <row r="1175" ht="15" customHeight="1"/>
    <row r="1176" ht="15" customHeight="1"/>
    <row r="1177" ht="15" customHeight="1"/>
    <row r="1178" ht="15" customHeight="1"/>
    <row r="1179" ht="15" customHeight="1"/>
    <row r="1180" ht="15" customHeight="1"/>
    <row r="1181" ht="15" customHeight="1"/>
    <row r="1182" ht="15" customHeight="1"/>
    <row r="1183" ht="15" customHeight="1"/>
    <row r="1184" ht="15" customHeight="1"/>
    <row r="1185" ht="15" customHeight="1"/>
    <row r="1186" ht="15" customHeight="1"/>
    <row r="1187" ht="15" customHeight="1"/>
    <row r="1188" ht="15" customHeight="1"/>
    <row r="1189" ht="15" customHeight="1"/>
    <row r="1190" ht="15" customHeight="1"/>
    <row r="1191" ht="15" customHeight="1"/>
    <row r="1192" ht="15" customHeight="1"/>
    <row r="1193" ht="15" customHeight="1"/>
    <row r="1194" ht="15" customHeight="1"/>
    <row r="1195" ht="15" customHeight="1"/>
    <row r="1196" ht="15" customHeight="1"/>
    <row r="1197" ht="15" customHeight="1"/>
    <row r="1198" ht="15" customHeight="1"/>
    <row r="1199" ht="15" customHeight="1"/>
    <row r="1200" ht="15" customHeight="1"/>
    <row r="1201" ht="15" customHeight="1"/>
    <row r="1202" ht="15" customHeight="1"/>
    <row r="1203" ht="15" customHeight="1"/>
    <row r="1204" ht="15" customHeight="1"/>
    <row r="1205" ht="15" customHeight="1"/>
    <row r="1206" ht="15" customHeight="1"/>
    <row r="1207" ht="15" customHeight="1"/>
    <row r="1208" ht="15" customHeight="1"/>
    <row r="1209" ht="15" customHeight="1"/>
    <row r="1210" ht="15" customHeight="1"/>
    <row r="1211" ht="15" customHeight="1"/>
    <row r="1212" ht="15" customHeight="1"/>
    <row r="1213" ht="15" customHeight="1"/>
    <row r="1214" ht="15" customHeight="1"/>
    <row r="1215" ht="15" customHeight="1"/>
    <row r="1216" ht="15" customHeight="1"/>
    <row r="1217" ht="15" customHeight="1"/>
    <row r="1218" ht="15" customHeight="1"/>
    <row r="1219" ht="15" customHeight="1"/>
    <row r="1220" ht="15" customHeight="1"/>
    <row r="1221" ht="15" customHeight="1"/>
    <row r="1222" ht="15" customHeight="1"/>
    <row r="1223" ht="15" customHeight="1"/>
    <row r="1224" ht="15" customHeight="1"/>
    <row r="1225" ht="15" customHeight="1"/>
    <row r="1226" ht="15" customHeight="1"/>
    <row r="1227" ht="15" customHeight="1"/>
    <row r="1228" ht="15" customHeight="1"/>
    <row r="1229" ht="15" customHeight="1"/>
    <row r="1230" ht="15" customHeight="1"/>
    <row r="1231" ht="15" customHeight="1"/>
    <row r="1232" ht="15" customHeight="1"/>
    <row r="1233" ht="15" customHeight="1"/>
    <row r="1234" ht="15" customHeight="1"/>
    <row r="1235" ht="15" customHeight="1"/>
    <row r="1236" ht="15" customHeight="1"/>
    <row r="1237" ht="15" customHeight="1"/>
    <row r="1238" ht="15" customHeight="1"/>
    <row r="1239" ht="15" customHeight="1"/>
    <row r="1240" ht="15" customHeight="1"/>
    <row r="1241" ht="15" customHeight="1"/>
    <row r="1242" ht="15" customHeight="1"/>
    <row r="1243" ht="15" customHeight="1"/>
    <row r="1244" ht="15" customHeight="1"/>
    <row r="1245" ht="15" customHeight="1"/>
    <row r="1246" ht="15" customHeight="1"/>
    <row r="1247" ht="15" customHeight="1"/>
    <row r="1248" ht="15" customHeight="1"/>
    <row r="1249" ht="15" customHeight="1"/>
    <row r="1250" ht="15" customHeight="1"/>
    <row r="1251" ht="15" customHeight="1"/>
    <row r="1252" ht="15" customHeight="1"/>
    <row r="1253" ht="15" customHeight="1"/>
    <row r="1254" ht="15" customHeight="1"/>
    <row r="1255" ht="15" customHeight="1"/>
    <row r="1256" ht="15" customHeight="1"/>
    <row r="1257" ht="15" customHeight="1"/>
    <row r="1258" ht="15" customHeight="1"/>
    <row r="1259" ht="15" customHeight="1"/>
    <row r="1260" ht="15" customHeight="1"/>
    <row r="1261" ht="15" customHeight="1"/>
    <row r="1262" ht="15" customHeight="1"/>
    <row r="1263" ht="15" customHeight="1"/>
    <row r="1264" ht="15" customHeight="1"/>
    <row r="1265" ht="15" customHeight="1"/>
    <row r="1266" ht="15" customHeight="1"/>
    <row r="1267" ht="15" customHeight="1"/>
    <row r="1268" ht="15" customHeight="1"/>
    <row r="1269" ht="15" customHeight="1"/>
    <row r="1270" ht="15" customHeight="1"/>
    <row r="1271" ht="15" customHeight="1"/>
    <row r="1272" ht="15" customHeight="1"/>
    <row r="1273" ht="15" customHeight="1"/>
    <row r="1274" ht="15" customHeight="1"/>
    <row r="1275" ht="15" customHeight="1"/>
    <row r="1276" ht="15" customHeight="1"/>
    <row r="1277" ht="15" customHeight="1"/>
    <row r="1278" ht="15" customHeight="1"/>
    <row r="1279" ht="15" customHeight="1"/>
    <row r="1280" ht="15" customHeight="1"/>
    <row r="1281" ht="15" customHeight="1"/>
    <row r="1282" ht="15" customHeight="1"/>
    <row r="1283" ht="15" customHeight="1"/>
    <row r="1284" ht="15" customHeight="1"/>
    <row r="1285" ht="15" customHeight="1"/>
    <row r="1286" ht="15" customHeight="1"/>
    <row r="1287" ht="15" customHeight="1"/>
    <row r="1288" ht="15" customHeight="1"/>
    <row r="1289" ht="15" customHeight="1"/>
    <row r="1290" ht="15" customHeight="1"/>
    <row r="1291" ht="15" customHeight="1"/>
    <row r="1292" ht="15" customHeight="1"/>
    <row r="1293" ht="15" customHeight="1"/>
    <row r="1294" ht="15" customHeight="1"/>
    <row r="1295" ht="15" customHeight="1"/>
    <row r="1296" ht="15" customHeight="1"/>
    <row r="1297" ht="15" customHeight="1"/>
    <row r="1298" ht="15" customHeight="1"/>
    <row r="1299" ht="15" customHeight="1"/>
    <row r="1300" ht="15" customHeight="1"/>
    <row r="1301" ht="15" customHeight="1"/>
    <row r="1302" ht="15" customHeight="1"/>
    <row r="1303" ht="15" customHeight="1"/>
    <row r="1304" ht="15" customHeight="1"/>
    <row r="1305" ht="15" customHeight="1"/>
    <row r="1306" ht="15" customHeight="1"/>
    <row r="1307" ht="15" customHeight="1"/>
    <row r="1308" ht="15" customHeight="1"/>
    <row r="1309" ht="15" customHeight="1"/>
    <row r="1310" ht="15" customHeight="1"/>
    <row r="1311" ht="15" customHeight="1"/>
    <row r="1312" ht="15" customHeight="1"/>
    <row r="1313" ht="15" customHeight="1"/>
    <row r="1314" ht="15" customHeight="1"/>
    <row r="1315" ht="15" customHeight="1"/>
    <row r="1316" ht="15" customHeight="1"/>
    <row r="1317" ht="15" customHeight="1"/>
    <row r="1318" ht="15" customHeight="1"/>
    <row r="1319" ht="15" customHeight="1"/>
    <row r="1320" ht="15" customHeight="1"/>
    <row r="1321" ht="15" customHeight="1"/>
    <row r="1322" ht="15" customHeight="1"/>
    <row r="1323" ht="15" customHeight="1"/>
    <row r="1324" ht="15" customHeight="1"/>
    <row r="1325" ht="15" customHeight="1"/>
    <row r="1326" ht="15" customHeight="1"/>
    <row r="1327" ht="15" customHeight="1"/>
    <row r="1328" ht="15" customHeight="1"/>
    <row r="1329" ht="15" customHeight="1"/>
    <row r="1330" ht="15" customHeight="1"/>
    <row r="1331" ht="15" customHeight="1"/>
    <row r="1332" ht="15" customHeight="1"/>
    <row r="1333" ht="15" customHeight="1"/>
    <row r="1334" ht="15" customHeight="1"/>
    <row r="1335" ht="15" customHeight="1"/>
    <row r="1336" ht="15" customHeight="1"/>
    <row r="1337" ht="15" customHeight="1"/>
    <row r="1338" ht="15" customHeight="1"/>
    <row r="1339" ht="15" customHeight="1"/>
    <row r="1340" ht="15" customHeight="1"/>
    <row r="1341" ht="15" customHeight="1"/>
    <row r="1342" ht="15" customHeight="1"/>
    <row r="1343" ht="15" customHeight="1"/>
    <row r="1344" ht="15" customHeight="1"/>
    <row r="1345" ht="15" customHeight="1"/>
    <row r="1346" ht="15" customHeight="1"/>
    <row r="1347" ht="15" customHeight="1"/>
    <row r="1348" ht="15" customHeight="1"/>
    <row r="1349" ht="15" customHeight="1"/>
    <row r="1350" ht="15" customHeight="1"/>
    <row r="1351" ht="15" customHeight="1"/>
    <row r="1352" ht="15" customHeight="1"/>
    <row r="1353" ht="15" customHeight="1"/>
    <row r="1354" ht="15" customHeight="1"/>
    <row r="1355" ht="15" customHeight="1"/>
    <row r="1356" ht="15" customHeight="1"/>
    <row r="1357" ht="15" customHeight="1"/>
    <row r="1358" ht="15" customHeight="1"/>
    <row r="1359" ht="15" customHeight="1"/>
    <row r="1360" ht="15" customHeight="1"/>
    <row r="1361" ht="15" customHeight="1"/>
    <row r="1362" ht="15" customHeight="1"/>
    <row r="1363" ht="15" customHeight="1"/>
    <row r="1364" ht="15" customHeight="1"/>
    <row r="1365" ht="15" customHeight="1"/>
    <row r="1366" ht="15" customHeight="1"/>
    <row r="1367" ht="15" customHeight="1"/>
    <row r="1368" ht="15" customHeight="1"/>
    <row r="1369" ht="15" customHeight="1"/>
    <row r="1370" ht="15" customHeight="1"/>
    <row r="1371" ht="15" customHeight="1"/>
    <row r="1372" ht="15" customHeight="1"/>
    <row r="1373" ht="15" customHeight="1"/>
    <row r="1374" ht="15" customHeight="1"/>
    <row r="1375" ht="15" customHeight="1"/>
    <row r="1376" ht="15" customHeight="1"/>
    <row r="1377" ht="15" customHeight="1"/>
    <row r="1378" ht="15" customHeight="1"/>
    <row r="1379" ht="15" customHeight="1"/>
    <row r="1380" ht="15" customHeight="1"/>
    <row r="1381" ht="15" customHeight="1"/>
    <row r="1382" ht="15" customHeight="1"/>
    <row r="1383" ht="15" customHeight="1"/>
    <row r="1384" ht="15" customHeight="1"/>
    <row r="1385" ht="15" customHeight="1"/>
    <row r="1386" ht="15" customHeight="1"/>
    <row r="1387" ht="15" customHeight="1"/>
    <row r="1388" ht="15" customHeight="1"/>
    <row r="1389" ht="15" customHeight="1"/>
    <row r="1390" ht="15" customHeight="1"/>
    <row r="1391" ht="15" customHeight="1"/>
    <row r="1392" ht="15" customHeight="1"/>
    <row r="1393" ht="15" customHeight="1"/>
    <row r="1394" ht="15" customHeight="1"/>
    <row r="1395" ht="15" customHeight="1"/>
    <row r="1396" ht="15" customHeight="1"/>
    <row r="1397" ht="15" customHeight="1"/>
    <row r="1398" ht="15" customHeight="1"/>
    <row r="1399" ht="15" customHeight="1"/>
    <row r="1400" ht="15" customHeight="1"/>
    <row r="1401" ht="15" customHeight="1"/>
    <row r="1402" ht="15" customHeight="1"/>
    <row r="1403" ht="15" customHeight="1"/>
    <row r="1404" ht="15" customHeight="1"/>
    <row r="1405" ht="15" customHeight="1"/>
    <row r="1406" ht="15" customHeight="1"/>
    <row r="1407" ht="15" customHeight="1"/>
    <row r="1408" ht="15" customHeight="1"/>
    <row r="1409" ht="15" customHeight="1"/>
    <row r="1410" ht="15" customHeight="1"/>
    <row r="1411" ht="15" customHeight="1"/>
    <row r="1412" ht="15" customHeight="1"/>
    <row r="1413" ht="15" customHeight="1"/>
    <row r="1414" ht="15" customHeight="1"/>
    <row r="1415" ht="15" customHeight="1"/>
    <row r="1416" ht="15" customHeight="1"/>
    <row r="1417" ht="15" customHeight="1"/>
    <row r="1418" ht="15" customHeight="1"/>
    <row r="1419" ht="15" customHeight="1"/>
    <row r="1420" ht="15" customHeight="1"/>
    <row r="1421" ht="15" customHeight="1"/>
    <row r="1422" ht="15" customHeight="1"/>
    <row r="1423" ht="15" customHeight="1"/>
    <row r="1424" ht="15" customHeight="1"/>
    <row r="1425" ht="15" customHeight="1"/>
    <row r="1426" ht="15" customHeight="1"/>
    <row r="1427" ht="15" customHeight="1"/>
    <row r="1428" ht="15" customHeight="1"/>
    <row r="1429" ht="15" customHeight="1"/>
    <row r="1430" ht="15" customHeight="1"/>
    <row r="1431" ht="15" customHeight="1"/>
    <row r="1432" ht="15" customHeight="1"/>
    <row r="1433" ht="15" customHeight="1"/>
    <row r="1434" ht="15" customHeight="1"/>
    <row r="1435" ht="15" customHeight="1"/>
    <row r="1436" ht="15" customHeight="1"/>
    <row r="1437" ht="15" customHeight="1"/>
    <row r="1438" ht="15" customHeight="1"/>
    <row r="1439" ht="15" customHeight="1"/>
    <row r="1440" ht="15" customHeight="1"/>
    <row r="1441" ht="15" customHeight="1"/>
    <row r="1442" ht="15" customHeight="1"/>
    <row r="1443" ht="15" customHeight="1"/>
    <row r="1444" ht="15" customHeight="1"/>
    <row r="1445" ht="15" customHeight="1"/>
    <row r="1446" ht="15" customHeight="1"/>
    <row r="1447" ht="15" customHeight="1"/>
    <row r="1448" ht="15" customHeight="1"/>
    <row r="1449" ht="15" customHeight="1"/>
    <row r="1450" ht="15" customHeight="1"/>
    <row r="1451" ht="15" customHeight="1"/>
    <row r="1452" ht="15" customHeight="1"/>
    <row r="1453" ht="15" customHeight="1"/>
    <row r="1454" ht="15" customHeight="1"/>
    <row r="1455" ht="15" customHeight="1"/>
    <row r="1456" ht="15" customHeight="1"/>
    <row r="1457" ht="15" customHeight="1"/>
    <row r="1458" ht="15" customHeight="1"/>
    <row r="1459" ht="15" customHeight="1"/>
    <row r="1460" ht="15" customHeight="1"/>
    <row r="1461" ht="15" customHeight="1"/>
    <row r="1462" ht="15" customHeight="1"/>
    <row r="1463" ht="15" customHeight="1"/>
    <row r="1464" ht="15" customHeight="1"/>
    <row r="1465" ht="15" customHeight="1"/>
    <row r="1466" ht="15" customHeight="1"/>
    <row r="1467" ht="15" customHeight="1"/>
    <row r="1468" ht="15" customHeight="1"/>
    <row r="1469" ht="15" customHeight="1"/>
    <row r="1470" ht="15" customHeight="1"/>
    <row r="1471" ht="15" customHeight="1"/>
    <row r="1472" ht="15" customHeight="1"/>
    <row r="1473" ht="15" customHeight="1"/>
    <row r="1474" ht="15" customHeight="1"/>
    <row r="1475" ht="15" customHeight="1"/>
    <row r="1476" ht="15" customHeight="1"/>
    <row r="1477" ht="15" customHeight="1"/>
    <row r="1478" ht="15" customHeight="1"/>
    <row r="1479" ht="15" customHeight="1"/>
    <row r="1480" ht="15" customHeight="1"/>
    <row r="1481" ht="15" customHeight="1"/>
    <row r="1482" ht="15" customHeight="1"/>
    <row r="1483" ht="15" customHeight="1"/>
    <row r="1484" ht="15" customHeight="1"/>
    <row r="1485" ht="15" customHeight="1"/>
    <row r="1486" ht="15" customHeight="1"/>
    <row r="1487" ht="15" customHeight="1"/>
    <row r="1488" ht="15" customHeight="1"/>
    <row r="1489" ht="15" customHeight="1"/>
    <row r="1490" ht="15" customHeight="1"/>
    <row r="1491" ht="15" customHeight="1"/>
    <row r="1492" ht="15" customHeight="1"/>
    <row r="1493" ht="15" customHeight="1"/>
    <row r="1494" ht="15" customHeight="1"/>
    <row r="1495" ht="15" customHeight="1"/>
    <row r="1496" ht="15" customHeight="1"/>
    <row r="1497" ht="15" customHeight="1"/>
    <row r="1498" ht="15" customHeight="1"/>
    <row r="1499" ht="15" customHeight="1"/>
    <row r="1500" ht="15" customHeight="1"/>
    <row r="1501" ht="15" customHeight="1"/>
    <row r="1502" ht="15" customHeight="1"/>
    <row r="1503" ht="15" customHeight="1"/>
    <row r="1504" ht="15" customHeight="1"/>
    <row r="1505" ht="15" customHeight="1"/>
    <row r="1506" ht="15" customHeight="1"/>
    <row r="1507" ht="15" customHeight="1"/>
    <row r="1508" ht="15" customHeight="1"/>
    <row r="1509" ht="15" customHeight="1"/>
    <row r="1510" ht="15" customHeight="1"/>
    <row r="1511" ht="15" customHeight="1"/>
    <row r="1512" ht="15" customHeight="1"/>
    <row r="1513" ht="15" customHeight="1"/>
    <row r="1514" ht="15" customHeight="1"/>
    <row r="1515" ht="15" customHeight="1"/>
    <row r="1516" ht="15" customHeight="1"/>
    <row r="1517" ht="15" customHeight="1"/>
    <row r="1518" ht="15" customHeight="1"/>
    <row r="1519" ht="15" customHeight="1"/>
    <row r="1520" ht="15" customHeight="1"/>
    <row r="1521" ht="15" customHeight="1"/>
    <row r="1522" ht="15" customHeight="1"/>
    <row r="1523" ht="15" customHeight="1"/>
    <row r="1524" ht="15" customHeight="1"/>
    <row r="1525" ht="15" customHeight="1"/>
    <row r="1526" ht="15" customHeight="1"/>
    <row r="1527" ht="15" customHeight="1"/>
    <row r="1528" ht="15" customHeight="1"/>
    <row r="1529" ht="15" customHeight="1"/>
    <row r="1530" ht="15" customHeight="1"/>
    <row r="1531" ht="15" customHeight="1"/>
    <row r="1532" ht="15" customHeight="1"/>
    <row r="1533" ht="15" customHeight="1"/>
    <row r="1534" ht="15" customHeight="1"/>
    <row r="1535" ht="15" customHeight="1"/>
    <row r="1536" ht="15" customHeight="1"/>
    <row r="1537" ht="15" customHeight="1"/>
    <row r="1538" ht="15" customHeight="1"/>
    <row r="1539" ht="15" customHeight="1"/>
    <row r="1540" ht="15" customHeight="1"/>
    <row r="1541" ht="15" customHeight="1"/>
    <row r="1542" ht="15" customHeight="1"/>
    <row r="1543" ht="15" customHeight="1"/>
    <row r="1544" ht="15" customHeight="1"/>
    <row r="1545" ht="15" customHeight="1"/>
    <row r="1546" ht="15" customHeight="1"/>
    <row r="1547" ht="15" customHeight="1"/>
    <row r="1548" ht="15" customHeight="1"/>
    <row r="1549" ht="15" customHeight="1"/>
    <row r="1550" ht="15" customHeight="1"/>
    <row r="1551" ht="15" customHeight="1"/>
    <row r="1552" ht="15" customHeight="1"/>
    <row r="1553" ht="15" customHeight="1"/>
    <row r="1554" ht="15" customHeight="1"/>
    <row r="1555" ht="15" customHeight="1"/>
    <row r="1556" ht="15" customHeight="1"/>
    <row r="1557" ht="15" customHeight="1"/>
    <row r="1558" ht="15" customHeight="1"/>
    <row r="1559" ht="15" customHeight="1"/>
    <row r="1560" ht="15" customHeight="1"/>
    <row r="1561" ht="15" customHeight="1"/>
    <row r="1562" ht="15" customHeight="1"/>
    <row r="1563" ht="15" customHeight="1"/>
    <row r="1564" ht="15" customHeight="1"/>
    <row r="1565" ht="15" customHeight="1"/>
    <row r="1566" ht="15" customHeight="1"/>
    <row r="1567" ht="15" customHeight="1"/>
    <row r="1568" ht="15" customHeight="1"/>
    <row r="1569" ht="15" customHeight="1"/>
    <row r="1570" ht="15" customHeight="1"/>
    <row r="1571" ht="15" customHeight="1"/>
    <row r="1572" ht="15" customHeight="1"/>
    <row r="1573" ht="15" customHeight="1"/>
    <row r="1574" ht="15" customHeight="1"/>
    <row r="1575" ht="15" customHeight="1"/>
    <row r="1576" ht="15" customHeight="1"/>
    <row r="1577" ht="15" customHeight="1"/>
    <row r="1578" ht="15" customHeight="1"/>
    <row r="1579" ht="15" customHeight="1"/>
    <row r="1580" ht="15" customHeight="1"/>
    <row r="1581" ht="15" customHeight="1"/>
    <row r="1582" ht="15" customHeight="1"/>
    <row r="1583" ht="15" customHeight="1"/>
    <row r="1584" ht="15" customHeight="1"/>
    <row r="1585" ht="15" customHeight="1"/>
    <row r="1586" ht="15" customHeight="1"/>
    <row r="1587" ht="15" customHeight="1"/>
    <row r="1588" ht="15" customHeight="1"/>
    <row r="1589" ht="15" customHeight="1"/>
    <row r="1590" ht="15" customHeight="1"/>
    <row r="1591" ht="15" customHeight="1"/>
    <row r="1592" ht="15" customHeight="1"/>
    <row r="1593" ht="15" customHeight="1"/>
    <row r="1594" ht="15" customHeight="1"/>
    <row r="1595" ht="15" customHeight="1"/>
    <row r="1596" ht="15" customHeight="1"/>
    <row r="1597" ht="15" customHeight="1"/>
    <row r="1598" ht="15" customHeight="1"/>
    <row r="1599" ht="15" customHeight="1"/>
    <row r="1600" ht="15" customHeight="1"/>
    <row r="1601" ht="15" customHeight="1"/>
    <row r="1602" ht="15" customHeight="1"/>
    <row r="1603" ht="15" customHeight="1"/>
    <row r="1604" ht="15" customHeight="1"/>
    <row r="1605" ht="15" customHeight="1"/>
    <row r="1606" ht="15" customHeight="1"/>
    <row r="1607" ht="15" customHeight="1"/>
    <row r="1608" ht="15" customHeight="1"/>
    <row r="1609" ht="15" customHeight="1"/>
    <row r="1610" ht="15" customHeight="1"/>
    <row r="1611" ht="15" customHeight="1"/>
    <row r="1612" ht="15" customHeight="1"/>
    <row r="1613" ht="15" customHeight="1"/>
    <row r="1614" ht="15" customHeight="1"/>
    <row r="1615" ht="15" customHeight="1"/>
    <row r="1616" ht="15" customHeight="1"/>
    <row r="1617" ht="15" customHeight="1"/>
    <row r="1618" ht="15" customHeight="1"/>
    <row r="1619" ht="15" customHeight="1"/>
    <row r="1620" ht="15" customHeight="1"/>
    <row r="1621" ht="15" customHeight="1"/>
    <row r="1622" ht="15" customHeight="1"/>
    <row r="1623" ht="15" customHeight="1"/>
    <row r="1624" ht="15" customHeight="1"/>
    <row r="1625" ht="15" customHeight="1"/>
    <row r="1626" ht="15" customHeight="1"/>
    <row r="1627" ht="15" customHeight="1"/>
    <row r="1628" ht="15" customHeight="1"/>
    <row r="1629" ht="15" customHeight="1"/>
    <row r="1630" ht="15" customHeight="1"/>
    <row r="1631" ht="15" customHeight="1"/>
    <row r="1632" ht="15" customHeight="1"/>
    <row r="1633" ht="15" customHeight="1"/>
    <row r="1634" ht="15" customHeight="1"/>
    <row r="1635" ht="15" customHeight="1"/>
    <row r="1636" ht="15" customHeight="1"/>
    <row r="1637" ht="15" customHeight="1"/>
    <row r="1638" ht="15" customHeight="1"/>
    <row r="1639" ht="15" customHeight="1"/>
    <row r="1640" ht="15" customHeight="1"/>
    <row r="1641" ht="15" customHeight="1"/>
    <row r="1642" ht="15" customHeight="1"/>
    <row r="1643" ht="15" customHeight="1"/>
    <row r="1644" ht="15" customHeight="1"/>
    <row r="1645" ht="15" customHeight="1"/>
    <row r="1646" ht="15" customHeight="1"/>
    <row r="1647" ht="15" customHeight="1"/>
    <row r="1648" ht="15" customHeight="1"/>
    <row r="1649" ht="15" customHeight="1"/>
    <row r="1650" ht="15" customHeight="1"/>
    <row r="1651" ht="15" customHeight="1"/>
    <row r="1652" ht="15" customHeight="1"/>
    <row r="1653" ht="15" customHeight="1"/>
    <row r="1654" ht="15" customHeight="1"/>
    <row r="1655" ht="15" customHeight="1"/>
    <row r="1656" ht="15" customHeight="1"/>
    <row r="1657" ht="15" customHeight="1"/>
    <row r="1658" ht="15" customHeight="1"/>
    <row r="1659" ht="15" customHeight="1"/>
    <row r="1660" ht="15" customHeight="1"/>
    <row r="1661" ht="15" customHeight="1"/>
    <row r="1662" ht="15" customHeight="1"/>
  </sheetData>
  <mergeCells count="2">
    <mergeCell ref="A2:B2"/>
    <mergeCell ref="R2:S2"/>
  </mergeCells>
  <pageMargins left="0.39370078740157483" right="0.19685039370078741" top="0.78740157480314965" bottom="0.39370078740157483" header="0.11811023622047245" footer="0.11811023622047245"/>
  <pageSetup paperSize="9" scale="70" fitToWidth="2" orientation="portrait" verticalDpi="300" r:id="rId1"/>
  <headerFooter alignWithMargins="0">
    <oddHeader>&amp;R&amp;"MetaNormalLF-Roman,Standard"&amp;10Teil 2</oddHeader>
    <oddFooter>&amp;L&amp;"MetaNormalLF-Roman,Standard"&amp;10Statistisches Bundesamt, Umweltnutzung und Wirtschaft, Tabellenband, 2015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36"/>
  <sheetViews>
    <sheetView topLeftCell="E1" zoomScale="85" zoomScaleNormal="85" workbookViewId="0">
      <selection activeCell="R18" sqref="R18"/>
    </sheetView>
  </sheetViews>
  <sheetFormatPr baseColWidth="10" defaultColWidth="11.42578125" defaultRowHeight="12.75"/>
  <cols>
    <col min="1" max="2" width="11.42578125" style="17"/>
    <col min="3" max="3" width="67.5703125" style="17" bestFit="1" customWidth="1"/>
    <col min="4" max="17" width="11.42578125" style="17"/>
    <col min="18" max="18" width="15" style="17" customWidth="1"/>
    <col min="19" max="16384" width="11.42578125" style="17"/>
  </cols>
  <sheetData>
    <row r="1" spans="1:26" ht="21">
      <c r="A1" s="49" t="s">
        <v>316</v>
      </c>
      <c r="P1" s="17" t="s">
        <v>317</v>
      </c>
    </row>
    <row r="2" spans="1:26" ht="14.25">
      <c r="A2" s="191" t="s">
        <v>314</v>
      </c>
      <c r="B2" s="188" t="s">
        <v>13</v>
      </c>
      <c r="C2" s="188" t="s">
        <v>313</v>
      </c>
      <c r="D2" s="189">
        <v>2000</v>
      </c>
      <c r="E2" s="188">
        <v>2001</v>
      </c>
      <c r="F2" s="187">
        <v>2002</v>
      </c>
      <c r="G2" s="188">
        <v>2003</v>
      </c>
      <c r="H2" s="188">
        <v>2004</v>
      </c>
      <c r="I2" s="187">
        <v>2005</v>
      </c>
      <c r="J2" s="188">
        <v>2006</v>
      </c>
      <c r="K2" s="188">
        <v>2007</v>
      </c>
      <c r="L2" s="187">
        <v>2008</v>
      </c>
      <c r="M2" s="188">
        <v>2009</v>
      </c>
      <c r="N2" s="188">
        <v>2010</v>
      </c>
      <c r="O2" s="187">
        <v>2011</v>
      </c>
      <c r="P2" s="188">
        <v>2012</v>
      </c>
      <c r="Q2" s="187">
        <v>2013</v>
      </c>
      <c r="R2" s="188">
        <v>2014</v>
      </c>
      <c r="S2" s="187">
        <v>2015</v>
      </c>
      <c r="T2" s="187">
        <v>2016</v>
      </c>
      <c r="U2" s="187">
        <v>2017</v>
      </c>
      <c r="V2" s="187">
        <v>2018</v>
      </c>
      <c r="W2" s="187">
        <v>2019</v>
      </c>
      <c r="X2" s="187">
        <v>2020</v>
      </c>
      <c r="Y2" s="187">
        <v>2021</v>
      </c>
      <c r="Z2" s="187">
        <v>2022</v>
      </c>
    </row>
    <row r="3" spans="1:26">
      <c r="A3" s="185"/>
      <c r="B3" s="183"/>
      <c r="C3" s="184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2"/>
      <c r="Q3" s="182"/>
      <c r="R3" s="128"/>
      <c r="S3" s="128"/>
      <c r="T3" s="238"/>
      <c r="U3" s="128"/>
      <c r="V3" s="128"/>
      <c r="W3" s="128"/>
    </row>
    <row r="4" spans="1:26">
      <c r="A4" s="177">
        <v>1</v>
      </c>
      <c r="B4" s="176" t="s">
        <v>15</v>
      </c>
      <c r="C4" s="175" t="s">
        <v>16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27"/>
      <c r="S4" s="127"/>
      <c r="T4" s="127"/>
      <c r="U4" s="127"/>
      <c r="V4" s="127"/>
      <c r="W4" s="127"/>
    </row>
    <row r="5" spans="1:26">
      <c r="A5" s="177">
        <v>2</v>
      </c>
      <c r="B5" s="181" t="s">
        <v>17</v>
      </c>
      <c r="C5" s="178" t="s">
        <v>18</v>
      </c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26"/>
      <c r="S5" s="126"/>
      <c r="T5" s="237"/>
      <c r="U5" s="126"/>
      <c r="V5" s="126"/>
      <c r="W5" s="126"/>
    </row>
    <row r="6" spans="1:26">
      <c r="A6" s="177">
        <v>3</v>
      </c>
      <c r="B6" s="181" t="s">
        <v>19</v>
      </c>
      <c r="C6" s="178" t="s">
        <v>20</v>
      </c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208"/>
      <c r="S6" s="208"/>
      <c r="T6" s="208"/>
      <c r="U6" s="208"/>
      <c r="V6" s="208"/>
      <c r="W6" s="208"/>
      <c r="X6" s="208"/>
    </row>
    <row r="7" spans="1:26">
      <c r="A7" s="177">
        <v>4</v>
      </c>
      <c r="B7" s="181" t="s">
        <v>21</v>
      </c>
      <c r="C7" s="178" t="s">
        <v>22</v>
      </c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17"/>
      <c r="S7" s="117"/>
      <c r="T7" s="117"/>
      <c r="U7" s="117"/>
      <c r="V7" s="117"/>
      <c r="W7" s="117"/>
      <c r="X7" s="117"/>
    </row>
    <row r="8" spans="1:26">
      <c r="A8" s="177">
        <v>5</v>
      </c>
      <c r="B8" s="176" t="s">
        <v>23</v>
      </c>
      <c r="C8" s="175" t="s">
        <v>24</v>
      </c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17"/>
      <c r="S8" s="117"/>
      <c r="T8" s="117"/>
      <c r="U8" s="117"/>
      <c r="V8" s="117"/>
      <c r="W8" s="124"/>
      <c r="X8" s="124"/>
    </row>
    <row r="9" spans="1:26">
      <c r="A9" s="177">
        <v>6</v>
      </c>
      <c r="B9" s="181" t="s">
        <v>25</v>
      </c>
      <c r="C9" s="178" t="s">
        <v>26</v>
      </c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17"/>
      <c r="S9" s="117"/>
      <c r="T9" s="117"/>
      <c r="U9" s="117"/>
      <c r="V9" s="117"/>
      <c r="W9" s="124"/>
      <c r="X9" s="124"/>
    </row>
    <row r="10" spans="1:26">
      <c r="A10" s="177">
        <v>7</v>
      </c>
      <c r="B10" s="181" t="s">
        <v>27</v>
      </c>
      <c r="C10" s="178" t="s">
        <v>28</v>
      </c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17"/>
      <c r="S10" s="117"/>
      <c r="T10" s="117"/>
      <c r="U10" s="117"/>
      <c r="V10" s="117"/>
      <c r="W10" s="124"/>
      <c r="X10" s="124"/>
    </row>
    <row r="11" spans="1:26">
      <c r="A11" s="177">
        <v>8</v>
      </c>
      <c r="B11" s="181" t="s">
        <v>29</v>
      </c>
      <c r="C11" s="178" t="s">
        <v>30</v>
      </c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17"/>
      <c r="S11" s="117"/>
      <c r="T11" s="117"/>
      <c r="U11" s="117"/>
      <c r="V11" s="117"/>
      <c r="W11" s="117"/>
      <c r="X11" s="117"/>
    </row>
    <row r="12" spans="1:26">
      <c r="A12" s="177">
        <v>9</v>
      </c>
      <c r="B12" s="176" t="s">
        <v>31</v>
      </c>
      <c r="C12" s="175" t="s">
        <v>32</v>
      </c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17"/>
      <c r="S12" s="117"/>
      <c r="T12" s="117"/>
      <c r="U12" s="117"/>
      <c r="V12" s="117"/>
      <c r="W12" s="117"/>
      <c r="X12" s="117"/>
    </row>
    <row r="13" spans="1:26" s="205" customFormat="1">
      <c r="A13" s="200">
        <v>10</v>
      </c>
      <c r="B13" s="201" t="s">
        <v>33</v>
      </c>
      <c r="C13" s="202" t="s">
        <v>34</v>
      </c>
      <c r="D13" s="204">
        <f>'3.1'!I14/'3.2.1 aus FS18, R 1.4'!N14</f>
        <v>9320.4022945909692</v>
      </c>
      <c r="E13" s="204">
        <f>'3.1'!J14/'3.2.1 aus FS18, R 1.4'!O14</f>
        <v>9372.64440161737</v>
      </c>
      <c r="F13" s="204">
        <f>'3.1'!K14/'3.2.1 aus FS18, R 1.4'!P14</f>
        <v>9064.878720978124</v>
      </c>
      <c r="G13" s="204">
        <f>'3.1'!L14/'3.2.1 aus FS18, R 1.4'!Q14</f>
        <v>9346.6388562148331</v>
      </c>
      <c r="H13" s="204">
        <f>'3.1'!M14/'3.2.1 aus FS18, R 1.4'!R14</f>
        <v>9095.5785127130403</v>
      </c>
      <c r="I13" s="204">
        <f>'3.1'!N14/'3.2.1 aus FS18, R 1.4'!S14</f>
        <v>9460.0877923073167</v>
      </c>
      <c r="J13" s="204">
        <f>'3.1'!O14/'3.2.1 aus FS18, R 1.4'!T14</f>
        <v>9476.2388956969971</v>
      </c>
      <c r="K13" s="204">
        <f>'3.1'!P14/'3.2.1 aus FS18, R 1.4'!U14</f>
        <v>9337.7174259183121</v>
      </c>
      <c r="L13" s="204">
        <f>'3.1'!Q14/'3.2.1 aus FS18, R 1.4'!V14</f>
        <v>9560.4066876478282</v>
      </c>
      <c r="M13" s="204">
        <f>'3.1'!R14/'3.2.1 aus FS18, R 1.4'!W14</f>
        <v>9387.7739407116642</v>
      </c>
      <c r="N13" s="204">
        <f>'3.1'!S14/'3.2.1 aus FS18, R 1.4'!X14</f>
        <v>6318.2644187877195</v>
      </c>
      <c r="O13" s="204">
        <f>'3.1'!T14/'3.2.1 aus FS18, R 1.4'!Y14</f>
        <v>6255.9591304120886</v>
      </c>
      <c r="P13" s="204">
        <f>'3.1'!U14/'3.2.1 aus FS18, R 1.4'!Z14</f>
        <v>6072.3611237892383</v>
      </c>
      <c r="Q13" s="204">
        <f>'3.1'!V14/'3.2.1 aus FS18, R 1.4'!AA14</f>
        <v>5778.9625737869537</v>
      </c>
      <c r="R13" s="204">
        <f>'3.1'!W14/'3.2.1 aus FS18, R 1.4'!AB14</f>
        <v>5557.0034153331735</v>
      </c>
      <c r="S13" s="204">
        <f>'3.1'!X14/'3.2.1 aus FS18, R 1.4'!AC14</f>
        <v>5070.7972250679259</v>
      </c>
      <c r="T13" s="204">
        <f>'3.1'!Y14/'3.2.1 aus FS18, R 1.4'!AD14</f>
        <v>4965.5165842734614</v>
      </c>
      <c r="U13" s="204">
        <f>'3.1'!Z14/'3.2.1 aus FS18, R 1.4'!AE14</f>
        <v>5124.0853327004397</v>
      </c>
      <c r="V13" s="204">
        <f>'3.1'!AA14/'3.2.1 aus FS18, R 1.4'!AF14</f>
        <v>5161.2706919366547</v>
      </c>
      <c r="W13" s="204">
        <f>'3.1'!AB14/'3.2.1 aus FS18, R 1.4'!AG14</f>
        <v>4966.9894812134462</v>
      </c>
      <c r="X13" s="204">
        <f>'3.1'!AC14/'3.2.1 aus FS18, R 1.4'!AH14</f>
        <v>4618.5150284481078</v>
      </c>
      <c r="Y13" s="204">
        <f>'3.1'!AD14/'3.2.1 aus FS18, R 1.4'!AI14</f>
        <v>4794.2781130335425</v>
      </c>
      <c r="Z13" s="204" t="e">
        <f>'3.1'!AE14/'3.2.1 aus FS18, R 1.4'!AJ14</f>
        <v>#VALUE!</v>
      </c>
    </row>
    <row r="14" spans="1:26">
      <c r="A14" s="177">
        <v>11</v>
      </c>
      <c r="B14" s="176" t="s">
        <v>35</v>
      </c>
      <c r="C14" s="178" t="s">
        <v>36</v>
      </c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17"/>
      <c r="V14" s="117"/>
      <c r="W14" s="117"/>
      <c r="X14" s="117"/>
    </row>
    <row r="15" spans="1:26">
      <c r="A15" s="177">
        <v>12</v>
      </c>
      <c r="B15" s="176">
        <v>16</v>
      </c>
      <c r="C15" s="178" t="s">
        <v>37</v>
      </c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17"/>
      <c r="V15" s="117"/>
      <c r="W15" s="117"/>
      <c r="X15" s="124"/>
    </row>
    <row r="16" spans="1:26">
      <c r="A16" s="177">
        <v>13</v>
      </c>
      <c r="B16" s="176">
        <v>17</v>
      </c>
      <c r="C16" s="178" t="s">
        <v>38</v>
      </c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17"/>
      <c r="V16" s="117"/>
      <c r="W16" s="117"/>
      <c r="X16" s="124"/>
    </row>
    <row r="17" spans="1:25">
      <c r="A17" s="177">
        <v>14</v>
      </c>
      <c r="B17" s="176">
        <v>18</v>
      </c>
      <c r="C17" s="178" t="s">
        <v>39</v>
      </c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17"/>
      <c r="V17" s="117"/>
      <c r="W17" s="117"/>
      <c r="X17" s="124"/>
    </row>
    <row r="18" spans="1:25" s="205" customFormat="1">
      <c r="A18" s="200">
        <v>15</v>
      </c>
      <c r="B18" s="206">
        <v>19</v>
      </c>
      <c r="C18" s="202" t="s">
        <v>40</v>
      </c>
      <c r="D18" s="204">
        <f>'3.1'!I19/'3.2.1 aus FS18, R 1.4'!N20</f>
        <v>69257.171448547218</v>
      </c>
      <c r="E18" s="204">
        <f>'3.1'!J19/'3.2.1 aus FS18, R 1.4'!O20</f>
        <v>48540.986947182333</v>
      </c>
      <c r="F18" s="204">
        <f>'3.1'!K19/'3.2.1 aus FS18, R 1.4'!P20</f>
        <v>75249.424511820311</v>
      </c>
      <c r="G18" s="204">
        <f>'3.1'!L19/'3.2.1 aus FS18, R 1.4'!Q20</f>
        <v>82420.732600214003</v>
      </c>
      <c r="H18" s="204">
        <f>'3.1'!M19/'3.2.1 aus FS18, R 1.4'!R20</f>
        <v>87750.133169512745</v>
      </c>
      <c r="I18" s="204">
        <f>'3.1'!N19/'3.2.1 aus FS18, R 1.4'!S20</f>
        <v>92931.755066465601</v>
      </c>
      <c r="J18" s="204">
        <f>'3.1'!O19/'3.2.1 aus FS18, R 1.4'!T20</f>
        <v>69451.576156606461</v>
      </c>
      <c r="K18" s="204">
        <f>'3.1'!P19/'3.2.1 aus FS18, R 1.4'!U20</f>
        <v>81858.867008263391</v>
      </c>
      <c r="L18" s="204">
        <f>'3.1'!Q19/'3.2.1 aus FS18, R 1.4'!V20</f>
        <v>111242.62408047117</v>
      </c>
      <c r="M18" s="204">
        <f>'3.1'!R19/'3.2.1 aus FS18, R 1.4'!W20</f>
        <v>91839.182100278704</v>
      </c>
      <c r="N18" s="204">
        <f>'3.1'!S19/'3.2.1 aus FS18, R 1.4'!X20</f>
        <v>22507.405415228059</v>
      </c>
      <c r="O18" s="204">
        <f>'3.1'!T19/'3.2.1 aus FS18, R 1.4'!Y20</f>
        <v>34523.378713585233</v>
      </c>
      <c r="P18" s="204">
        <f>'3.1'!U19/'3.2.1 aus FS18, R 1.4'!Z20</f>
        <v>23773.791906070452</v>
      </c>
      <c r="Q18" s="204">
        <f>'3.1'!V19/'3.2.1 aus FS18, R 1.4'!AA20</f>
        <v>36234.695633743111</v>
      </c>
      <c r="R18" s="204">
        <f>'3.1'!W19/'3.2.1 aus FS18, R 1.4'!AB20</f>
        <v>46342.03290375651</v>
      </c>
      <c r="S18" s="204">
        <f>'3.1'!X19/'3.2.1 aus FS18, R 1.4'!AC20</f>
        <v>29412.60775566232</v>
      </c>
      <c r="T18" s="204">
        <f>'3.1'!Y19/'3.2.1 aus FS18, R 1.4'!AD20</f>
        <v>29871.846821756226</v>
      </c>
      <c r="U18" s="204">
        <f>'3.1'!Z19/'3.2.1 aus FS18, R 1.4'!AE20</f>
        <v>30178.806131815676</v>
      </c>
      <c r="V18" s="204">
        <f>'3.1'!AA19/'3.2.1 aus FS18, R 1.4'!AF20</f>
        <v>39013.293122635216</v>
      </c>
      <c r="W18" s="204">
        <f>'3.1'!AB19/'3.2.1 aus FS18, R 1.4'!AG20</f>
        <v>24793.359590389919</v>
      </c>
      <c r="X18" s="204">
        <f>'3.1'!AC19/'3.2.1 aus FS18, R 1.4'!AH20</f>
        <v>66567.837543338304</v>
      </c>
      <c r="Y18" s="204">
        <f>'3.1'!AD19/'3.2.1 aus FS18, R 1.4'!AI20</f>
        <v>25910.703386605783</v>
      </c>
    </row>
    <row r="19" spans="1:25">
      <c r="A19" s="177">
        <v>16</v>
      </c>
      <c r="B19" s="181" t="s">
        <v>41</v>
      </c>
      <c r="C19" s="179" t="s">
        <v>42</v>
      </c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17"/>
      <c r="V19" s="117"/>
      <c r="W19" s="117"/>
      <c r="X19" s="124"/>
    </row>
    <row r="20" spans="1:25">
      <c r="A20" s="177">
        <v>17</v>
      </c>
      <c r="B20" s="181" t="s">
        <v>43</v>
      </c>
      <c r="C20" s="179" t="s">
        <v>44</v>
      </c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17"/>
      <c r="V20" s="117"/>
      <c r="W20" s="117"/>
      <c r="X20" s="124"/>
    </row>
    <row r="21" spans="1:25" s="205" customFormat="1">
      <c r="A21" s="200">
        <v>18</v>
      </c>
      <c r="B21" s="206">
        <v>20</v>
      </c>
      <c r="C21" s="202" t="s">
        <v>45</v>
      </c>
      <c r="D21" s="204">
        <f>'3.1'!I22/'3.2.1 aus FS18, R 1.4'!N21</f>
        <v>45511.883694940261</v>
      </c>
      <c r="E21" s="204">
        <f>'3.1'!J22/'3.2.1 aus FS18, R 1.4'!O21</f>
        <v>43407.114707334847</v>
      </c>
      <c r="F21" s="204">
        <f>'3.1'!K22/'3.2.1 aus FS18, R 1.4'!P21</f>
        <v>43873.033280184005</v>
      </c>
      <c r="G21" s="204">
        <f>'3.1'!L22/'3.2.1 aus FS18, R 1.4'!Q21</f>
        <v>45496.844239786042</v>
      </c>
      <c r="H21" s="204">
        <f>'3.1'!M22/'3.2.1 aus FS18, R 1.4'!R21</f>
        <v>46340.655842758795</v>
      </c>
      <c r="I21" s="204">
        <f>'3.1'!N22/'3.2.1 aus FS18, R 1.4'!S21</f>
        <v>47360.668617136485</v>
      </c>
      <c r="J21" s="204">
        <f>'3.1'!O22/'3.2.1 aus FS18, R 1.4'!T21</f>
        <v>45475.682719717021</v>
      </c>
      <c r="K21" s="204">
        <f>'3.1'!P22/'3.2.1 aus FS18, R 1.4'!U21</f>
        <v>44701.757725178853</v>
      </c>
      <c r="L21" s="204">
        <f>'3.1'!Q22/'3.2.1 aus FS18, R 1.4'!V21</f>
        <v>43512.44168341488</v>
      </c>
      <c r="M21" s="204">
        <f>'3.1'!R22/'3.2.1 aus FS18, R 1.4'!W21</f>
        <v>44397.301030312658</v>
      </c>
      <c r="N21" s="204">
        <f>'3.1'!S22/'3.2.1 aus FS18, R 1.4'!X21</f>
        <v>43313.174494351872</v>
      </c>
      <c r="O21" s="204">
        <f>'3.1'!T22/'3.2.1 aus FS18, R 1.4'!Y21</f>
        <v>43310.727483739945</v>
      </c>
      <c r="P21" s="204">
        <f>'3.1'!U22/'3.2.1 aus FS18, R 1.4'!Z21</f>
        <v>43452.822144251433</v>
      </c>
      <c r="Q21" s="204">
        <f>'3.1'!V22/'3.2.1 aus FS18, R 1.4'!AA21</f>
        <v>42322.427110914978</v>
      </c>
      <c r="R21" s="204">
        <f>'3.1'!W22/'3.2.1 aus FS18, R 1.4'!AB21</f>
        <v>40576.193466221113</v>
      </c>
      <c r="S21" s="204">
        <f>'3.1'!X22/'3.2.1 aus FS18, R 1.4'!AC21</f>
        <v>36726.665936076948</v>
      </c>
      <c r="T21" s="204">
        <f>'3.1'!Y22/'3.2.1 aus FS18, R 1.4'!AD21</f>
        <v>34542.325022297897</v>
      </c>
      <c r="U21" s="204">
        <f>'3.1'!Z22/'3.2.1 aus FS18, R 1.4'!AE21</f>
        <v>36838.509074446687</v>
      </c>
      <c r="V21" s="204">
        <f>'3.1'!AA22/'3.2.1 aus FS18, R 1.4'!AF21</f>
        <v>36650.841433375463</v>
      </c>
      <c r="W21" s="204">
        <f>'3.1'!AB22/'3.2.1 aus FS18, R 1.4'!AG21</f>
        <v>37126.706493619429</v>
      </c>
      <c r="X21" s="204">
        <f>'3.1'!AC22/'3.2.1 aus FS18, R 1.4'!AH21</f>
        <v>34689.048961244072</v>
      </c>
      <c r="Y21" s="204">
        <f>'3.1'!AD22/'3.2.1 aus FS18, R 1.4'!AI21</f>
        <v>35112.564448007513</v>
      </c>
    </row>
    <row r="22" spans="1:25">
      <c r="A22" s="177">
        <v>19</v>
      </c>
      <c r="B22" s="176">
        <v>21</v>
      </c>
      <c r="C22" s="178" t="s">
        <v>46</v>
      </c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17"/>
      <c r="V22" s="117"/>
      <c r="W22" s="117"/>
      <c r="X22" s="124"/>
    </row>
    <row r="23" spans="1:25" s="205" customFormat="1">
      <c r="A23" s="200">
        <v>20</v>
      </c>
      <c r="B23" s="206">
        <v>22</v>
      </c>
      <c r="C23" s="202" t="s">
        <v>47</v>
      </c>
      <c r="D23" s="204">
        <f>'3.1'!I24/'3.2.1 aus FS18, R 1.4'!N24</f>
        <v>8361.1341979744466</v>
      </c>
      <c r="E23" s="204">
        <f>'3.1'!J24/'3.2.1 aus FS18, R 1.4'!O24</f>
        <v>8385.0145701477595</v>
      </c>
      <c r="F23" s="204">
        <f>'3.1'!K24/'3.2.1 aus FS18, R 1.4'!P24</f>
        <v>7885.0082573309919</v>
      </c>
      <c r="G23" s="204">
        <f>'3.1'!L24/'3.2.1 aus FS18, R 1.4'!Q24</f>
        <v>8581.1350786084895</v>
      </c>
      <c r="H23" s="204">
        <f>'3.1'!M24/'3.2.1 aus FS18, R 1.4'!R24</f>
        <v>8622.4021814474072</v>
      </c>
      <c r="I23" s="204">
        <f>'3.1'!N24/'3.2.1 aus FS18, R 1.4'!S24</f>
        <v>8284.3463380596259</v>
      </c>
      <c r="J23" s="204">
        <f>'3.1'!O24/'3.2.1 aus FS18, R 1.4'!T24</f>
        <v>8463.8396930998297</v>
      </c>
      <c r="K23" s="204">
        <f>'3.1'!P24/'3.2.1 aus FS18, R 1.4'!U24</f>
        <v>8246.3373290105792</v>
      </c>
      <c r="L23" s="204">
        <f>'3.1'!Q24/'3.2.1 aus FS18, R 1.4'!V24</f>
        <v>8250.2958598631776</v>
      </c>
      <c r="M23" s="204">
        <f>'3.1'!R24/'3.2.1 aus FS18, R 1.4'!W24</f>
        <v>8493.1706479857894</v>
      </c>
      <c r="N23" s="204">
        <f>'3.1'!S24/'3.2.1 aus FS18, R 1.4'!X24</f>
        <v>4109.5134547315447</v>
      </c>
      <c r="O23" s="204">
        <f>'3.1'!T24/'3.2.1 aus FS18, R 1.4'!Y24</f>
        <v>3597.2001979414099</v>
      </c>
      <c r="P23" s="204">
        <f>'3.1'!U24/'3.2.1 aus FS18, R 1.4'!Z24</f>
        <v>3570.649404902656</v>
      </c>
      <c r="Q23" s="204">
        <f>'3.1'!V24/'3.2.1 aus FS18, R 1.4'!AA24</f>
        <v>3464.3411232710137</v>
      </c>
      <c r="R23" s="204">
        <f>'3.1'!W24/'3.2.1 aus FS18, R 1.4'!AB24</f>
        <v>3211.4398360171372</v>
      </c>
      <c r="S23" s="204">
        <f>'3.1'!X24/'3.2.1 aus FS18, R 1.4'!AC24</f>
        <v>3164.7701157415449</v>
      </c>
      <c r="T23" s="204">
        <f>'3.1'!Y24/'3.2.1 aus FS18, R 1.4'!AD24</f>
        <v>3058.7834711283945</v>
      </c>
      <c r="U23" s="204">
        <f>'3.1'!Z24/'3.2.1 aus FS18, R 1.4'!AE24</f>
        <v>3138.4699176055155</v>
      </c>
      <c r="V23" s="204">
        <f>'3.1'!AA24/'3.2.1 aus FS18, R 1.4'!AF24</f>
        <v>3037.677044732663</v>
      </c>
      <c r="W23" s="204">
        <f>'3.1'!AB24/'3.2.1 aus FS18, R 1.4'!AG24</f>
        <v>2934.0393669763926</v>
      </c>
      <c r="X23" s="204">
        <f>'3.1'!AC24/'3.2.1 aus FS18, R 1.4'!AH24</f>
        <v>2798.7262485286701</v>
      </c>
      <c r="Y23" s="204">
        <f>'3.1'!AD24/'3.2.1 aus FS18, R 1.4'!AI24</f>
        <v>2695.6415329490578</v>
      </c>
    </row>
    <row r="24" spans="1:25" s="205" customFormat="1">
      <c r="A24" s="200">
        <v>21</v>
      </c>
      <c r="B24" s="206">
        <v>23</v>
      </c>
      <c r="C24" s="202" t="s">
        <v>48</v>
      </c>
      <c r="D24" s="204">
        <f>'3.1'!I25/'3.2.1 aus FS18, R 1.4'!N25</f>
        <v>24243.944528322583</v>
      </c>
      <c r="E24" s="204">
        <f>'3.1'!J25/'3.2.1 aus FS18, R 1.4'!O25</f>
        <v>24221.837709099455</v>
      </c>
      <c r="F24" s="204">
        <f>'3.1'!K25/'3.2.1 aus FS18, R 1.4'!P25</f>
        <v>24106.042365167497</v>
      </c>
      <c r="G24" s="204">
        <f>'3.1'!L25/'3.2.1 aus FS18, R 1.4'!Q25</f>
        <v>27190.09232526394</v>
      </c>
      <c r="H24" s="204">
        <f>'3.1'!M25/'3.2.1 aus FS18, R 1.4'!R25</f>
        <v>26886.627872739286</v>
      </c>
      <c r="I24" s="204">
        <f>'3.1'!N25/'3.2.1 aus FS18, R 1.4'!S25</f>
        <v>24752.084149202667</v>
      </c>
      <c r="J24" s="204">
        <f>'3.1'!O25/'3.2.1 aus FS18, R 1.4'!T25</f>
        <v>24610.535048879985</v>
      </c>
      <c r="K24" s="204">
        <f>'3.1'!P25/'3.2.1 aus FS18, R 1.4'!U25</f>
        <v>25954.669608590975</v>
      </c>
      <c r="L24" s="204">
        <f>'3.1'!Q25/'3.2.1 aus FS18, R 1.4'!V25</f>
        <v>25396.59749935475</v>
      </c>
      <c r="M24" s="204">
        <f>'3.1'!R25/'3.2.1 aus FS18, R 1.4'!W25</f>
        <v>26342.579342787325</v>
      </c>
      <c r="N24" s="204">
        <f>'3.1'!S25/'3.2.1 aus FS18, R 1.4'!X25</f>
        <v>19644.473654669193</v>
      </c>
      <c r="O24" s="204">
        <f>'3.1'!T25/'3.2.1 aus FS18, R 1.4'!Y25</f>
        <v>19037.535905470686</v>
      </c>
      <c r="P24" s="204">
        <f>'3.1'!U25/'3.2.1 aus FS18, R 1.4'!Z25</f>
        <v>18036.111511717743</v>
      </c>
      <c r="Q24" s="204">
        <f>'3.1'!V25/'3.2.1 aus FS18, R 1.4'!AA25</f>
        <v>17463.536304456684</v>
      </c>
      <c r="R24" s="204">
        <f>'3.1'!W25/'3.2.1 aus FS18, R 1.4'!AB25</f>
        <v>16415.759389671362</v>
      </c>
      <c r="S24" s="204">
        <f>'3.1'!X25/'3.2.1 aus FS18, R 1.4'!AC25</f>
        <v>16617.915973377701</v>
      </c>
      <c r="T24" s="204">
        <f>'3.1'!Y25/'3.2.1 aus FS18, R 1.4'!AD25</f>
        <v>15323.717496694579</v>
      </c>
      <c r="U24" s="204">
        <f>'3.1'!Z25/'3.2.1 aus FS18, R 1.4'!AE25</f>
        <v>16406.314637327734</v>
      </c>
      <c r="V24" s="204">
        <f>'3.1'!AA25/'3.2.1 aus FS18, R 1.4'!AF25</f>
        <v>15948.013327554449</v>
      </c>
      <c r="W24" s="204">
        <f>'3.1'!AB25/'3.2.1 aus FS18, R 1.4'!AG25</f>
        <v>15277.078648102881</v>
      </c>
      <c r="X24" s="204">
        <f>'3.1'!AC25/'3.2.1 aus FS18, R 1.4'!AH25</f>
        <v>15988.358513189449</v>
      </c>
      <c r="Y24" s="204">
        <f>'3.1'!AD25/'3.2.1 aus FS18, R 1.4'!AI25</f>
        <v>15064.133961385163</v>
      </c>
    </row>
    <row r="25" spans="1:25">
      <c r="A25" s="177">
        <v>22</v>
      </c>
      <c r="B25" s="176">
        <v>23.1</v>
      </c>
      <c r="C25" s="179" t="s">
        <v>50</v>
      </c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17"/>
      <c r="V25" s="117"/>
      <c r="W25" s="117"/>
      <c r="X25" s="124"/>
    </row>
    <row r="26" spans="1:25">
      <c r="A26" s="177">
        <v>23</v>
      </c>
      <c r="B26" s="181" t="s">
        <v>51</v>
      </c>
      <c r="C26" s="179" t="s">
        <v>52</v>
      </c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17"/>
      <c r="V26" s="117"/>
      <c r="W26" s="117"/>
      <c r="X26" s="124"/>
    </row>
    <row r="27" spans="1:25" s="205" customFormat="1">
      <c r="A27" s="200">
        <v>24</v>
      </c>
      <c r="B27" s="206">
        <v>24</v>
      </c>
      <c r="C27" s="202" t="s">
        <v>11</v>
      </c>
      <c r="D27" s="204">
        <f>'3.1'!I28/'3.2.1 aus FS18, R 1.4'!N27</f>
        <v>61091.927951711594</v>
      </c>
      <c r="E27" s="204">
        <f>'3.1'!J28/'3.2.1 aus FS18, R 1.4'!O27</f>
        <v>58599.044589438912</v>
      </c>
      <c r="F27" s="204">
        <f>'3.1'!K28/'3.2.1 aus FS18, R 1.4'!P27</f>
        <v>57529.840338476643</v>
      </c>
      <c r="G27" s="204">
        <f>'3.1'!L28/'3.2.1 aus FS18, R 1.4'!Q27</f>
        <v>62703.818956567527</v>
      </c>
      <c r="H27" s="204">
        <f>'3.1'!M28/'3.2.1 aus FS18, R 1.4'!R27</f>
        <v>56654.42286315126</v>
      </c>
      <c r="I27" s="204">
        <f>'3.1'!N28/'3.2.1 aus FS18, R 1.4'!S27</f>
        <v>48461.92742222808</v>
      </c>
      <c r="J27" s="204">
        <f>'3.1'!O28/'3.2.1 aus FS18, R 1.4'!T27</f>
        <v>47683.946306695572</v>
      </c>
      <c r="K27" s="204">
        <f>'3.1'!P28/'3.2.1 aus FS18, R 1.4'!U27</f>
        <v>39445.988294267438</v>
      </c>
      <c r="L27" s="204">
        <f>'3.1'!Q28/'3.2.1 aus FS18, R 1.4'!V27</f>
        <v>39850.266169021372</v>
      </c>
      <c r="M27" s="204">
        <f>'3.1'!R28/'3.2.1 aus FS18, R 1.4'!W27</f>
        <v>43288.494105066005</v>
      </c>
      <c r="N27" s="204">
        <f>'3.1'!S28/'3.2.1 aus FS18, R 1.4'!X27</f>
        <v>38724.374852187619</v>
      </c>
      <c r="O27" s="204">
        <f>'3.1'!T28/'3.2.1 aus FS18, R 1.4'!Y27</f>
        <v>35015.21933552251</v>
      </c>
      <c r="P27" s="204">
        <f>'3.1'!U28/'3.2.1 aus FS18, R 1.4'!Z27</f>
        <v>32714.643658888726</v>
      </c>
      <c r="Q27" s="204">
        <f>'3.1'!V28/'3.2.1 aus FS18, R 1.4'!AA27</f>
        <v>33821.163039291212</v>
      </c>
      <c r="R27" s="204">
        <f>'3.1'!W28/'3.2.1 aus FS18, R 1.4'!AB27</f>
        <v>32909.869604444655</v>
      </c>
      <c r="S27" s="204">
        <f>'3.1'!X28/'3.2.1 aus FS18, R 1.4'!AC27</f>
        <v>34054.029668898809</v>
      </c>
      <c r="T27" s="204">
        <f>'3.1'!Y28/'3.2.1 aus FS18, R 1.4'!AD27</f>
        <v>33947.956576747543</v>
      </c>
      <c r="U27" s="204">
        <f>'3.1'!Z28/'3.2.1 aus FS18, R 1.4'!AE27</f>
        <v>35645.979590856696</v>
      </c>
      <c r="V27" s="204">
        <f>'3.1'!AA28/'3.2.1 aus FS18, R 1.4'!AF27</f>
        <v>33305.78758486906</v>
      </c>
      <c r="W27" s="204">
        <f>'3.1'!AB28/'3.2.1 aus FS18, R 1.4'!AG27</f>
        <v>34786.535676043997</v>
      </c>
      <c r="X27" s="204">
        <f>'3.1'!AC28/'3.2.1 aus FS18, R 1.4'!AH27</f>
        <v>34392.481489716512</v>
      </c>
      <c r="Y27" s="204">
        <f>'3.1'!AD28/'3.2.1 aus FS18, R 1.4'!AI27</f>
        <v>37451.607776159137</v>
      </c>
    </row>
    <row r="28" spans="1:25">
      <c r="A28" s="177">
        <v>25</v>
      </c>
      <c r="B28" s="181" t="s">
        <v>53</v>
      </c>
      <c r="C28" s="179" t="s">
        <v>54</v>
      </c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17"/>
      <c r="T28" s="117"/>
      <c r="U28" s="117"/>
      <c r="V28" s="117"/>
      <c r="W28" s="124"/>
      <c r="X28" s="124"/>
    </row>
    <row r="29" spans="1:25" s="46" customFormat="1">
      <c r="A29" s="207">
        <v>26</v>
      </c>
      <c r="B29" s="216" t="s">
        <v>55</v>
      </c>
      <c r="C29" s="217" t="s">
        <v>56</v>
      </c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25"/>
      <c r="S29" s="125"/>
      <c r="T29" s="125"/>
      <c r="U29" s="125"/>
      <c r="V29" s="125"/>
      <c r="W29" s="136"/>
      <c r="X29" s="136"/>
    </row>
    <row r="30" spans="1:25" s="46" customFormat="1">
      <c r="A30" s="207">
        <v>27</v>
      </c>
      <c r="B30" s="216" t="s">
        <v>57</v>
      </c>
      <c r="C30" s="217" t="s">
        <v>58</v>
      </c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25"/>
      <c r="S30" s="125"/>
      <c r="T30" s="125"/>
      <c r="U30" s="125"/>
      <c r="V30" s="125"/>
      <c r="W30" s="136"/>
      <c r="X30" s="136"/>
    </row>
    <row r="31" spans="1:25">
      <c r="A31" s="177">
        <v>28</v>
      </c>
      <c r="B31" s="176">
        <v>25</v>
      </c>
      <c r="C31" s="178" t="s">
        <v>59</v>
      </c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17"/>
      <c r="S31" s="117"/>
      <c r="T31" s="117"/>
      <c r="U31" s="117"/>
      <c r="V31" s="117"/>
      <c r="W31" s="124"/>
      <c r="X31" s="124"/>
    </row>
    <row r="32" spans="1:25">
      <c r="A32" s="177">
        <v>29</v>
      </c>
      <c r="B32" s="176">
        <v>26</v>
      </c>
      <c r="C32" s="178" t="s">
        <v>60</v>
      </c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17"/>
      <c r="S32" s="117"/>
      <c r="T32" s="117"/>
      <c r="U32" s="117"/>
      <c r="V32" s="117"/>
      <c r="W32" s="124"/>
      <c r="X32" s="124"/>
    </row>
    <row r="33" spans="1:24">
      <c r="A33" s="177">
        <v>30</v>
      </c>
      <c r="B33" s="176">
        <v>27</v>
      </c>
      <c r="C33" s="178" t="s">
        <v>61</v>
      </c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17"/>
      <c r="S33" s="117"/>
      <c r="T33" s="117"/>
      <c r="U33" s="117"/>
      <c r="V33" s="117"/>
      <c r="W33" s="124"/>
      <c r="X33" s="124"/>
    </row>
    <row r="34" spans="1:24">
      <c r="A34" s="177">
        <v>31</v>
      </c>
      <c r="B34" s="176">
        <v>28</v>
      </c>
      <c r="C34" s="178" t="s">
        <v>62</v>
      </c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17"/>
      <c r="S34" s="117"/>
      <c r="T34" s="117"/>
      <c r="U34" s="117"/>
      <c r="V34" s="117"/>
      <c r="W34" s="124"/>
      <c r="X34" s="124"/>
    </row>
    <row r="35" spans="1:24">
      <c r="A35" s="177">
        <v>32</v>
      </c>
      <c r="B35" s="176">
        <v>29</v>
      </c>
      <c r="C35" s="178" t="s">
        <v>63</v>
      </c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17"/>
      <c r="S35" s="117"/>
      <c r="T35" s="117"/>
      <c r="U35" s="117"/>
      <c r="V35" s="117"/>
      <c r="W35" s="124"/>
      <c r="X35" s="124"/>
    </row>
    <row r="36" spans="1:24">
      <c r="A36" s="177">
        <v>33</v>
      </c>
      <c r="B36" s="176">
        <v>30</v>
      </c>
      <c r="C36" s="178" t="s">
        <v>64</v>
      </c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17"/>
      <c r="S36" s="117"/>
      <c r="T36" s="117"/>
      <c r="U36" s="117"/>
      <c r="V36" s="117"/>
      <c r="W36" s="124"/>
      <c r="X36" s="124"/>
    </row>
    <row r="37" spans="1:24">
      <c r="A37" s="177">
        <v>34</v>
      </c>
      <c r="B37" s="176" t="s">
        <v>65</v>
      </c>
      <c r="C37" s="178" t="s">
        <v>66</v>
      </c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25"/>
      <c r="S37" s="125"/>
      <c r="T37" s="125"/>
      <c r="U37" s="125"/>
      <c r="V37" s="125"/>
      <c r="W37" s="124"/>
      <c r="X37" s="124"/>
    </row>
    <row r="38" spans="1:24">
      <c r="A38" s="177">
        <v>35</v>
      </c>
      <c r="B38" s="176">
        <v>33</v>
      </c>
      <c r="C38" s="178" t="s">
        <v>67</v>
      </c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17"/>
      <c r="S38" s="117"/>
      <c r="T38" s="117"/>
      <c r="U38" s="117"/>
      <c r="V38" s="117"/>
      <c r="W38" s="124"/>
      <c r="X38" s="124"/>
    </row>
    <row r="39" spans="1:24">
      <c r="A39" s="177">
        <v>36</v>
      </c>
      <c r="B39" s="176" t="s">
        <v>68</v>
      </c>
      <c r="C39" s="175" t="s">
        <v>69</v>
      </c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68"/>
      <c r="Q39" s="168"/>
      <c r="R39" s="117"/>
      <c r="S39" s="117"/>
      <c r="T39" s="117"/>
      <c r="U39" s="117"/>
      <c r="V39" s="117"/>
      <c r="W39" s="117"/>
      <c r="X39" s="124"/>
    </row>
    <row r="40" spans="1:24">
      <c r="A40" s="177">
        <v>37</v>
      </c>
      <c r="B40" s="176" t="s">
        <v>70</v>
      </c>
      <c r="C40" s="178" t="s">
        <v>127</v>
      </c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68"/>
      <c r="Q40" s="168"/>
      <c r="R40" s="117"/>
      <c r="S40" s="117"/>
      <c r="T40" s="117"/>
      <c r="U40" s="117"/>
      <c r="V40" s="117"/>
      <c r="W40" s="117"/>
      <c r="X40" s="124"/>
    </row>
    <row r="41" spans="1:24">
      <c r="A41" s="177">
        <v>38</v>
      </c>
      <c r="B41" s="176" t="s">
        <v>71</v>
      </c>
      <c r="C41" s="178" t="s">
        <v>72</v>
      </c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17"/>
      <c r="S41" s="117"/>
      <c r="T41" s="117"/>
      <c r="U41" s="117"/>
      <c r="V41" s="117"/>
      <c r="W41" s="124"/>
      <c r="X41" s="124"/>
    </row>
    <row r="42" spans="1:24">
      <c r="A42" s="177">
        <v>39</v>
      </c>
      <c r="B42" s="176" t="s">
        <v>73</v>
      </c>
      <c r="C42" s="175" t="s">
        <v>74</v>
      </c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25"/>
      <c r="S42" s="125"/>
      <c r="T42" s="125"/>
      <c r="U42" s="125"/>
      <c r="V42" s="125"/>
      <c r="W42" s="124"/>
      <c r="X42" s="124"/>
    </row>
    <row r="43" spans="1:24">
      <c r="A43" s="177">
        <v>40</v>
      </c>
      <c r="B43" s="176">
        <v>36</v>
      </c>
      <c r="C43" s="178" t="s">
        <v>75</v>
      </c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17"/>
      <c r="S43" s="117"/>
      <c r="T43" s="117"/>
      <c r="U43" s="117"/>
      <c r="V43" s="117"/>
      <c r="W43" s="117"/>
      <c r="X43" s="117"/>
    </row>
    <row r="44" spans="1:24">
      <c r="A44" s="177">
        <v>41</v>
      </c>
      <c r="B44" s="176" t="s">
        <v>76</v>
      </c>
      <c r="C44" s="178" t="s">
        <v>77</v>
      </c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17"/>
      <c r="S44" s="117"/>
      <c r="T44" s="117"/>
      <c r="U44" s="117"/>
      <c r="V44" s="117"/>
      <c r="W44" s="117"/>
      <c r="X44" s="117"/>
    </row>
    <row r="45" spans="1:24">
      <c r="A45" s="177">
        <v>42</v>
      </c>
      <c r="B45" s="176">
        <v>37</v>
      </c>
      <c r="C45" s="179" t="s">
        <v>78</v>
      </c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17"/>
      <c r="S45" s="117"/>
      <c r="T45" s="117"/>
      <c r="U45" s="117"/>
      <c r="V45" s="117"/>
      <c r="W45" s="117"/>
      <c r="X45" s="117"/>
    </row>
    <row r="46" spans="1:24">
      <c r="A46" s="177">
        <v>43</v>
      </c>
      <c r="B46" s="176" t="s">
        <v>79</v>
      </c>
      <c r="C46" s="179" t="s">
        <v>80</v>
      </c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17"/>
      <c r="S46" s="117"/>
      <c r="T46" s="117"/>
      <c r="U46" s="117"/>
      <c r="V46" s="117"/>
      <c r="W46" s="117"/>
      <c r="X46" s="117"/>
    </row>
    <row r="47" spans="1:24">
      <c r="A47" s="177">
        <v>44</v>
      </c>
      <c r="B47" s="176" t="s">
        <v>81</v>
      </c>
      <c r="C47" s="175" t="s">
        <v>82</v>
      </c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17"/>
      <c r="S47" s="117"/>
      <c r="T47" s="117"/>
      <c r="U47" s="117"/>
      <c r="V47" s="117"/>
      <c r="W47" s="124"/>
      <c r="X47" s="124"/>
    </row>
    <row r="48" spans="1:24">
      <c r="A48" s="177">
        <v>45</v>
      </c>
      <c r="B48" s="176" t="s">
        <v>83</v>
      </c>
      <c r="C48" s="178" t="s">
        <v>84</v>
      </c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17"/>
      <c r="S48" s="117"/>
      <c r="T48" s="117"/>
      <c r="U48" s="117"/>
      <c r="V48" s="117"/>
      <c r="W48" s="124"/>
      <c r="X48" s="124"/>
    </row>
    <row r="49" spans="1:24">
      <c r="A49" s="177">
        <v>46</v>
      </c>
      <c r="B49" s="176">
        <v>43</v>
      </c>
      <c r="C49" s="178" t="s">
        <v>85</v>
      </c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17"/>
      <c r="S49" s="117"/>
      <c r="T49" s="117"/>
      <c r="U49" s="117"/>
      <c r="V49" s="117"/>
      <c r="W49" s="124"/>
      <c r="X49" s="124"/>
    </row>
    <row r="50" spans="1:24">
      <c r="A50" s="177">
        <v>47</v>
      </c>
      <c r="B50" s="176" t="s">
        <v>86</v>
      </c>
      <c r="C50" s="175" t="s">
        <v>87</v>
      </c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17"/>
      <c r="S50" s="117"/>
      <c r="T50" s="117"/>
      <c r="U50" s="117"/>
      <c r="V50" s="117"/>
      <c r="W50" s="117"/>
      <c r="X50" s="117"/>
    </row>
    <row r="51" spans="1:24">
      <c r="A51" s="177">
        <v>48</v>
      </c>
      <c r="B51" s="176">
        <v>45</v>
      </c>
      <c r="C51" s="178" t="s">
        <v>88</v>
      </c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17"/>
      <c r="S51" s="117"/>
      <c r="T51" s="117"/>
      <c r="U51" s="117"/>
      <c r="V51" s="117"/>
      <c r="W51" s="124"/>
      <c r="X51" s="124"/>
    </row>
    <row r="52" spans="1:24">
      <c r="A52" s="177">
        <v>49</v>
      </c>
      <c r="B52" s="176">
        <v>46</v>
      </c>
      <c r="C52" s="178" t="s">
        <v>89</v>
      </c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168"/>
      <c r="Q52" s="168"/>
      <c r="R52" s="117"/>
      <c r="S52" s="117"/>
      <c r="T52" s="117"/>
      <c r="U52" s="117"/>
      <c r="V52" s="117"/>
      <c r="W52" s="124"/>
      <c r="X52" s="124"/>
    </row>
    <row r="53" spans="1:24">
      <c r="A53" s="177">
        <v>50</v>
      </c>
      <c r="B53" s="176">
        <v>47</v>
      </c>
      <c r="C53" s="178" t="s">
        <v>90</v>
      </c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117"/>
      <c r="S53" s="117"/>
      <c r="T53" s="117"/>
      <c r="U53" s="117"/>
      <c r="V53" s="117"/>
      <c r="W53" s="124"/>
      <c r="X53" s="124"/>
    </row>
    <row r="54" spans="1:24">
      <c r="A54" s="177">
        <v>51</v>
      </c>
      <c r="B54" s="176" t="s">
        <v>91</v>
      </c>
      <c r="C54" s="175" t="s">
        <v>92</v>
      </c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17"/>
      <c r="S54" s="117"/>
      <c r="T54" s="117"/>
      <c r="U54" s="117"/>
      <c r="V54" s="117"/>
      <c r="W54" s="124"/>
      <c r="X54" s="124"/>
    </row>
    <row r="55" spans="1:24">
      <c r="A55" s="177">
        <v>52</v>
      </c>
      <c r="B55" s="176" t="s">
        <v>93</v>
      </c>
      <c r="C55" s="178" t="s">
        <v>94</v>
      </c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68"/>
      <c r="Q55" s="168"/>
      <c r="R55" s="117"/>
      <c r="S55" s="117"/>
      <c r="T55" s="117"/>
      <c r="U55" s="117"/>
      <c r="V55" s="117"/>
      <c r="W55" s="124"/>
      <c r="X55" s="124"/>
    </row>
    <row r="56" spans="1:24">
      <c r="A56" s="177">
        <v>53</v>
      </c>
      <c r="B56" s="176" t="s">
        <v>95</v>
      </c>
      <c r="C56" s="178" t="s">
        <v>96</v>
      </c>
      <c r="D56" s="168"/>
      <c r="E56" s="168"/>
      <c r="F56" s="168"/>
      <c r="G56" s="168"/>
      <c r="H56" s="168"/>
      <c r="I56" s="168"/>
      <c r="J56" s="168"/>
      <c r="K56" s="168"/>
      <c r="L56" s="168"/>
      <c r="M56" s="168"/>
      <c r="N56" s="168"/>
      <c r="O56" s="168"/>
      <c r="P56" s="168"/>
      <c r="Q56" s="168"/>
      <c r="R56" s="117"/>
      <c r="S56" s="117"/>
      <c r="T56" s="117"/>
      <c r="U56" s="117"/>
      <c r="V56" s="117"/>
      <c r="W56" s="117"/>
      <c r="X56" s="117"/>
    </row>
    <row r="57" spans="1:24">
      <c r="A57" s="177">
        <v>54</v>
      </c>
      <c r="B57" s="176">
        <v>50</v>
      </c>
      <c r="C57" s="178" t="s">
        <v>97</v>
      </c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17"/>
      <c r="S57" s="117"/>
      <c r="T57" s="117"/>
      <c r="U57" s="117"/>
      <c r="V57" s="117"/>
      <c r="W57" s="117"/>
      <c r="X57" s="117"/>
    </row>
    <row r="58" spans="1:24">
      <c r="A58" s="177">
        <v>55</v>
      </c>
      <c r="B58" s="176">
        <v>51</v>
      </c>
      <c r="C58" s="178" t="s">
        <v>98</v>
      </c>
      <c r="D58" s="168"/>
      <c r="E58" s="168"/>
      <c r="F58" s="168"/>
      <c r="G58" s="168"/>
      <c r="H58" s="168"/>
      <c r="I58" s="168"/>
      <c r="J58" s="168"/>
      <c r="K58" s="168"/>
      <c r="L58" s="168"/>
      <c r="M58" s="168"/>
      <c r="N58" s="168"/>
      <c r="O58" s="168"/>
      <c r="P58" s="168"/>
      <c r="Q58" s="168"/>
      <c r="R58" s="117"/>
      <c r="S58" s="117"/>
      <c r="T58" s="117"/>
      <c r="U58" s="117"/>
      <c r="V58" s="117"/>
      <c r="W58" s="124"/>
      <c r="X58" s="124"/>
    </row>
    <row r="59" spans="1:24">
      <c r="A59" s="177">
        <v>56</v>
      </c>
      <c r="B59" s="176">
        <v>52</v>
      </c>
      <c r="C59" s="178" t="s">
        <v>99</v>
      </c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68"/>
      <c r="Q59" s="168"/>
      <c r="R59" s="117"/>
      <c r="S59" s="117"/>
      <c r="T59" s="117"/>
      <c r="U59" s="117"/>
      <c r="V59" s="117"/>
      <c r="W59" s="124"/>
      <c r="X59" s="124"/>
    </row>
    <row r="60" spans="1:24">
      <c r="A60" s="177">
        <v>57</v>
      </c>
      <c r="B60" s="176">
        <v>53</v>
      </c>
      <c r="C60" s="178" t="s">
        <v>100</v>
      </c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168"/>
      <c r="Q60" s="168"/>
      <c r="R60" s="125"/>
      <c r="S60" s="125"/>
      <c r="T60" s="125"/>
      <c r="U60" s="125"/>
      <c r="V60" s="125"/>
      <c r="W60" s="124"/>
      <c r="X60" s="124"/>
    </row>
    <row r="61" spans="1:24">
      <c r="A61" s="177">
        <v>58</v>
      </c>
      <c r="B61" s="176" t="s">
        <v>101</v>
      </c>
      <c r="C61" s="175" t="s">
        <v>102</v>
      </c>
      <c r="D61" s="168"/>
      <c r="E61" s="168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68"/>
      <c r="Q61" s="168"/>
      <c r="R61" s="117"/>
      <c r="S61" s="117"/>
      <c r="T61" s="117"/>
      <c r="U61" s="117"/>
      <c r="V61" s="117"/>
      <c r="W61" s="124"/>
      <c r="X61" s="124"/>
    </row>
    <row r="62" spans="1:24">
      <c r="A62" s="177">
        <v>59</v>
      </c>
      <c r="B62" s="176" t="s">
        <v>103</v>
      </c>
      <c r="C62" s="175" t="s">
        <v>104</v>
      </c>
      <c r="D62" s="168"/>
      <c r="E62" s="168"/>
      <c r="F62" s="168"/>
      <c r="G62" s="168"/>
      <c r="H62" s="168"/>
      <c r="I62" s="168"/>
      <c r="J62" s="168"/>
      <c r="K62" s="168"/>
      <c r="L62" s="168"/>
      <c r="M62" s="168"/>
      <c r="N62" s="168"/>
      <c r="O62" s="168"/>
      <c r="P62" s="168"/>
      <c r="Q62" s="168"/>
      <c r="R62" s="117"/>
      <c r="S62" s="117"/>
      <c r="T62" s="117"/>
      <c r="U62" s="117"/>
      <c r="V62" s="117"/>
      <c r="W62" s="124"/>
      <c r="X62" s="124"/>
    </row>
    <row r="63" spans="1:24">
      <c r="A63" s="177">
        <v>60</v>
      </c>
      <c r="B63" s="176" t="s">
        <v>105</v>
      </c>
      <c r="C63" s="175" t="s">
        <v>106</v>
      </c>
      <c r="D63" s="168"/>
      <c r="E63" s="168"/>
      <c r="F63" s="168"/>
      <c r="G63" s="168"/>
      <c r="H63" s="168"/>
      <c r="I63" s="168"/>
      <c r="J63" s="168"/>
      <c r="K63" s="168"/>
      <c r="L63" s="168"/>
      <c r="M63" s="168"/>
      <c r="N63" s="168"/>
      <c r="O63" s="168"/>
      <c r="P63" s="168"/>
      <c r="Q63" s="168"/>
      <c r="R63" s="117"/>
      <c r="S63" s="117"/>
      <c r="T63" s="117"/>
      <c r="U63" s="117"/>
      <c r="V63" s="117"/>
      <c r="W63" s="117"/>
      <c r="X63" s="117"/>
    </row>
    <row r="64" spans="1:24">
      <c r="A64" s="177">
        <v>61</v>
      </c>
      <c r="B64" s="176" t="s">
        <v>107</v>
      </c>
      <c r="C64" s="175" t="s">
        <v>108</v>
      </c>
      <c r="D64" s="168"/>
      <c r="E64" s="168"/>
      <c r="F64" s="168"/>
      <c r="G64" s="168"/>
      <c r="H64" s="168"/>
      <c r="I64" s="168"/>
      <c r="J64" s="168"/>
      <c r="K64" s="168"/>
      <c r="L64" s="168"/>
      <c r="M64" s="168"/>
      <c r="N64" s="168"/>
      <c r="O64" s="168"/>
      <c r="P64" s="168"/>
      <c r="Q64" s="168"/>
      <c r="R64" s="117"/>
      <c r="S64" s="117"/>
      <c r="T64" s="117"/>
      <c r="U64" s="117"/>
      <c r="V64" s="117"/>
      <c r="W64" s="124"/>
      <c r="X64" s="124"/>
    </row>
    <row r="65" spans="1:24">
      <c r="A65" s="177">
        <v>62</v>
      </c>
      <c r="B65" s="176" t="s">
        <v>109</v>
      </c>
      <c r="C65" s="175" t="s">
        <v>110</v>
      </c>
      <c r="D65" s="168"/>
      <c r="E65" s="168"/>
      <c r="F65" s="168"/>
      <c r="G65" s="168"/>
      <c r="H65" s="168"/>
      <c r="I65" s="168"/>
      <c r="J65" s="168"/>
      <c r="K65" s="168"/>
      <c r="L65" s="168"/>
      <c r="M65" s="168"/>
      <c r="N65" s="168"/>
      <c r="O65" s="168"/>
      <c r="P65" s="168"/>
      <c r="Q65" s="168"/>
      <c r="R65" s="117"/>
      <c r="S65" s="117"/>
      <c r="T65" s="117"/>
      <c r="U65" s="117"/>
      <c r="V65" s="117"/>
      <c r="W65" s="124"/>
      <c r="X65" s="124"/>
    </row>
    <row r="66" spans="1:24">
      <c r="A66" s="177">
        <v>63</v>
      </c>
      <c r="B66" s="176" t="s">
        <v>111</v>
      </c>
      <c r="C66" s="175" t="s">
        <v>112</v>
      </c>
      <c r="D66" s="168"/>
      <c r="E66" s="168"/>
      <c r="F66" s="168"/>
      <c r="G66" s="168"/>
      <c r="H66" s="168"/>
      <c r="I66" s="168"/>
      <c r="J66" s="168"/>
      <c r="K66" s="168"/>
      <c r="L66" s="168"/>
      <c r="M66" s="168"/>
      <c r="N66" s="168"/>
      <c r="O66" s="168"/>
      <c r="P66" s="168"/>
      <c r="Q66" s="168"/>
      <c r="R66" s="117"/>
      <c r="S66" s="117"/>
      <c r="T66" s="117"/>
      <c r="U66" s="117"/>
      <c r="V66" s="117"/>
      <c r="W66" s="124"/>
      <c r="X66" s="124"/>
    </row>
    <row r="67" spans="1:24">
      <c r="A67" s="177">
        <v>64</v>
      </c>
      <c r="B67" s="176" t="s">
        <v>113</v>
      </c>
      <c r="C67" s="175" t="s">
        <v>114</v>
      </c>
      <c r="D67" s="168"/>
      <c r="E67" s="168"/>
      <c r="F67" s="168"/>
      <c r="G67" s="168"/>
      <c r="H67" s="168"/>
      <c r="I67" s="168"/>
      <c r="J67" s="168"/>
      <c r="K67" s="168"/>
      <c r="L67" s="168"/>
      <c r="M67" s="168"/>
      <c r="N67" s="168"/>
      <c r="O67" s="168"/>
      <c r="P67" s="168"/>
      <c r="Q67" s="168"/>
      <c r="R67" s="117"/>
      <c r="S67" s="117"/>
      <c r="T67" s="117"/>
      <c r="U67" s="117"/>
      <c r="V67" s="117"/>
      <c r="W67" s="117"/>
      <c r="X67" s="117"/>
    </row>
    <row r="68" spans="1:24">
      <c r="A68" s="177">
        <v>65</v>
      </c>
      <c r="B68" s="176" t="s">
        <v>115</v>
      </c>
      <c r="C68" s="175" t="s">
        <v>116</v>
      </c>
      <c r="D68" s="168"/>
      <c r="E68" s="168"/>
      <c r="F68" s="168"/>
      <c r="G68" s="168"/>
      <c r="H68" s="168"/>
      <c r="I68" s="168"/>
      <c r="J68" s="168"/>
      <c r="K68" s="168"/>
      <c r="L68" s="168"/>
      <c r="M68" s="168"/>
      <c r="N68" s="168"/>
      <c r="O68" s="168"/>
      <c r="P68" s="168"/>
      <c r="Q68" s="168"/>
      <c r="R68" s="117"/>
      <c r="S68" s="117"/>
      <c r="T68" s="117"/>
      <c r="U68" s="117"/>
      <c r="V68" s="117"/>
      <c r="W68" s="117"/>
      <c r="X68" s="117"/>
    </row>
    <row r="69" spans="1:24">
      <c r="A69" s="177">
        <v>66</v>
      </c>
      <c r="B69" s="176" t="s">
        <v>117</v>
      </c>
      <c r="C69" s="175" t="s">
        <v>118</v>
      </c>
      <c r="D69" s="168"/>
      <c r="E69" s="168"/>
      <c r="F69" s="168"/>
      <c r="G69" s="168"/>
      <c r="H69" s="168"/>
      <c r="I69" s="168"/>
      <c r="J69" s="168"/>
      <c r="K69" s="168"/>
      <c r="L69" s="168"/>
      <c r="M69" s="168"/>
      <c r="N69" s="168"/>
      <c r="O69" s="168"/>
      <c r="P69" s="168"/>
      <c r="Q69" s="168"/>
      <c r="R69" s="117"/>
      <c r="S69" s="117"/>
      <c r="T69" s="117"/>
      <c r="U69" s="117"/>
      <c r="V69" s="117"/>
      <c r="W69" s="117"/>
      <c r="X69" s="124"/>
    </row>
    <row r="70" spans="1:24">
      <c r="A70" s="177">
        <v>67</v>
      </c>
      <c r="B70" s="176" t="s">
        <v>119</v>
      </c>
      <c r="C70" s="175" t="s">
        <v>120</v>
      </c>
      <c r="D70" s="168"/>
      <c r="E70" s="168"/>
      <c r="F70" s="168"/>
      <c r="G70" s="168"/>
      <c r="H70" s="168"/>
      <c r="I70" s="168"/>
      <c r="J70" s="168"/>
      <c r="K70" s="168"/>
      <c r="L70" s="168"/>
      <c r="M70" s="168"/>
      <c r="N70" s="168"/>
      <c r="O70" s="168"/>
      <c r="P70" s="168"/>
      <c r="Q70" s="168"/>
      <c r="R70" s="117"/>
      <c r="S70" s="117"/>
      <c r="T70" s="117"/>
      <c r="U70" s="117"/>
      <c r="V70" s="117"/>
      <c r="W70" s="124"/>
      <c r="X70" s="124"/>
    </row>
    <row r="71" spans="1:24">
      <c r="A71" s="167"/>
      <c r="B71" s="174"/>
      <c r="C71" s="173"/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8"/>
      <c r="O71" s="168"/>
      <c r="P71" s="168"/>
      <c r="Q71" s="168"/>
      <c r="R71" s="125"/>
      <c r="S71" s="125"/>
      <c r="T71" s="125"/>
      <c r="U71" s="125"/>
      <c r="V71" s="125"/>
      <c r="W71" s="124"/>
      <c r="X71" s="124"/>
    </row>
    <row r="72" spans="1:24">
      <c r="A72" s="167">
        <v>68</v>
      </c>
      <c r="B72" s="166"/>
      <c r="C72" s="165" t="s">
        <v>121</v>
      </c>
      <c r="D72" s="163">
        <f t="shared" ref="D72:Q72" si="0">SUM(D4+D8+D12+D39+D42+D47+D50+D54)+SUM(D61:D70)</f>
        <v>0</v>
      </c>
      <c r="E72" s="163"/>
      <c r="F72" s="163"/>
      <c r="G72" s="163"/>
      <c r="H72" s="163"/>
      <c r="I72" s="163">
        <f t="shared" si="0"/>
        <v>0</v>
      </c>
      <c r="J72" s="163"/>
      <c r="K72" s="163"/>
      <c r="L72" s="163"/>
      <c r="M72" s="163"/>
      <c r="N72" s="163">
        <f t="shared" si="0"/>
        <v>0</v>
      </c>
      <c r="O72" s="163">
        <f t="shared" si="0"/>
        <v>0</v>
      </c>
      <c r="P72" s="163">
        <f t="shared" si="0"/>
        <v>0</v>
      </c>
      <c r="Q72" s="163">
        <f t="shared" si="0"/>
        <v>0</v>
      </c>
      <c r="R72" s="117"/>
      <c r="S72" s="117"/>
      <c r="T72" s="117"/>
      <c r="U72" s="117"/>
      <c r="V72" s="117"/>
      <c r="W72" s="124"/>
      <c r="X72" s="124"/>
    </row>
    <row r="73" spans="1:24">
      <c r="A73" s="167">
        <v>69</v>
      </c>
      <c r="B73" s="166"/>
      <c r="C73" s="170" t="s">
        <v>312</v>
      </c>
      <c r="D73" s="168"/>
      <c r="E73" s="168"/>
      <c r="F73" s="168"/>
      <c r="G73" s="168"/>
      <c r="H73" s="168"/>
      <c r="I73" s="168"/>
      <c r="J73" s="168"/>
      <c r="K73" s="168"/>
      <c r="L73" s="168"/>
      <c r="M73" s="168"/>
      <c r="N73" s="168"/>
      <c r="O73" s="168"/>
      <c r="P73" s="168"/>
      <c r="Q73" s="168"/>
      <c r="R73" s="117"/>
      <c r="S73" s="117"/>
      <c r="T73" s="117"/>
      <c r="U73" s="117"/>
      <c r="V73" s="117"/>
      <c r="W73" s="124"/>
      <c r="X73" s="124"/>
    </row>
    <row r="74" spans="1:24">
      <c r="A74" s="167">
        <v>70</v>
      </c>
      <c r="B74" s="166"/>
      <c r="C74" s="165" t="s">
        <v>311</v>
      </c>
      <c r="D74" s="163">
        <f t="shared" ref="D74:Q74" si="1">SUM(D72:D73)</f>
        <v>0</v>
      </c>
      <c r="E74" s="163"/>
      <c r="F74" s="163"/>
      <c r="G74" s="163"/>
      <c r="H74" s="163"/>
      <c r="I74" s="163">
        <f t="shared" si="1"/>
        <v>0</v>
      </c>
      <c r="J74" s="163"/>
      <c r="K74" s="163"/>
      <c r="L74" s="163"/>
      <c r="M74" s="163"/>
      <c r="N74" s="163">
        <f t="shared" si="1"/>
        <v>0</v>
      </c>
      <c r="O74" s="163">
        <f t="shared" si="1"/>
        <v>0</v>
      </c>
      <c r="P74" s="163">
        <f t="shared" si="1"/>
        <v>0</v>
      </c>
      <c r="Q74" s="163">
        <f t="shared" si="1"/>
        <v>0</v>
      </c>
      <c r="R74" s="117"/>
      <c r="S74" s="117"/>
      <c r="T74" s="117"/>
      <c r="U74" s="117"/>
      <c r="V74" s="117"/>
      <c r="W74" s="124"/>
      <c r="X74" s="124"/>
    </row>
    <row r="75" spans="1:24" ht="13.5">
      <c r="A75" s="167">
        <v>71</v>
      </c>
      <c r="B75" s="166"/>
      <c r="C75" s="170" t="s">
        <v>310</v>
      </c>
      <c r="D75" s="168"/>
      <c r="E75" s="168"/>
      <c r="F75" s="168"/>
      <c r="G75" s="168"/>
      <c r="H75" s="168"/>
      <c r="I75" s="168"/>
      <c r="J75" s="168"/>
      <c r="K75" s="168"/>
      <c r="L75" s="168"/>
      <c r="M75" s="168"/>
      <c r="N75" s="168"/>
      <c r="O75" s="168"/>
      <c r="P75" s="168"/>
      <c r="Q75" s="168"/>
      <c r="R75" s="117"/>
      <c r="S75" s="117"/>
      <c r="T75" s="117"/>
      <c r="U75" s="117"/>
      <c r="V75" s="117"/>
      <c r="W75" s="124"/>
      <c r="X75" s="124"/>
    </row>
    <row r="76" spans="1:24" ht="13.5">
      <c r="A76" s="167">
        <v>72</v>
      </c>
      <c r="B76" s="166"/>
      <c r="C76" s="170" t="s">
        <v>309</v>
      </c>
      <c r="D76" s="168"/>
      <c r="E76" s="168"/>
      <c r="F76" s="168"/>
      <c r="G76" s="168"/>
      <c r="H76" s="168"/>
      <c r="I76" s="168"/>
      <c r="J76" s="168"/>
      <c r="K76" s="168"/>
      <c r="L76" s="168"/>
      <c r="M76" s="168"/>
      <c r="N76" s="168"/>
      <c r="O76" s="168"/>
      <c r="P76" s="168"/>
      <c r="Q76" s="168"/>
      <c r="R76" s="125"/>
      <c r="S76" s="125"/>
      <c r="T76" s="125"/>
      <c r="U76" s="125"/>
      <c r="V76" s="125"/>
      <c r="W76" s="124"/>
      <c r="X76" s="124"/>
    </row>
    <row r="77" spans="1:24" ht="13.5">
      <c r="A77" s="167">
        <v>73</v>
      </c>
      <c r="B77" s="166"/>
      <c r="C77" s="170" t="s">
        <v>308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8"/>
      <c r="R77" s="117"/>
      <c r="S77" s="117"/>
      <c r="T77" s="117"/>
      <c r="U77" s="117"/>
      <c r="V77" s="117"/>
      <c r="W77" s="117"/>
      <c r="X77" s="124"/>
    </row>
    <row r="78" spans="1:24" ht="13.5">
      <c r="A78" s="167">
        <v>74</v>
      </c>
      <c r="B78" s="166"/>
      <c r="C78" s="165" t="s">
        <v>307</v>
      </c>
      <c r="D78" s="163">
        <v>14400802.67265692</v>
      </c>
      <c r="E78" s="163"/>
      <c r="F78" s="163"/>
      <c r="G78" s="163"/>
      <c r="H78" s="163"/>
      <c r="I78" s="163">
        <v>14558358.160826594</v>
      </c>
      <c r="J78" s="163"/>
      <c r="K78" s="163"/>
      <c r="L78" s="163"/>
      <c r="M78" s="163"/>
      <c r="N78" s="163">
        <v>14216755.835769076</v>
      </c>
      <c r="O78" s="163">
        <v>13599335.034980409</v>
      </c>
      <c r="P78" s="163">
        <v>13447057.172212979</v>
      </c>
      <c r="Q78" s="163">
        <v>13821609.551131524</v>
      </c>
      <c r="R78" s="117"/>
      <c r="S78" s="117"/>
      <c r="T78" s="117"/>
      <c r="U78" s="117"/>
      <c r="V78" s="117"/>
      <c r="W78" s="124"/>
      <c r="X78" s="124"/>
    </row>
    <row r="79" spans="1:24">
      <c r="A79" s="123"/>
      <c r="B79" s="122"/>
      <c r="C79" s="115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124"/>
      <c r="X79" s="124"/>
    </row>
    <row r="80" spans="1:24">
      <c r="A80" s="123"/>
      <c r="B80" s="122"/>
      <c r="C80" s="115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24"/>
      <c r="X80" s="124"/>
    </row>
    <row r="81" spans="1:24">
      <c r="A81" s="123"/>
      <c r="B81" s="122"/>
      <c r="C81" s="115"/>
      <c r="D81" s="125"/>
      <c r="E81" s="125"/>
      <c r="F81" s="125"/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  <c r="S81" s="125"/>
      <c r="T81" s="125"/>
      <c r="U81" s="125"/>
      <c r="V81" s="125"/>
      <c r="W81" s="124"/>
      <c r="X81" s="124"/>
    </row>
    <row r="82" spans="1:24">
      <c r="A82" s="123"/>
      <c r="B82" s="122"/>
      <c r="C82" s="115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117"/>
      <c r="X82" s="117"/>
    </row>
    <row r="83" spans="1:24">
      <c r="A83" s="123"/>
      <c r="B83" s="122"/>
      <c r="C83" s="115"/>
      <c r="D83" s="117"/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24"/>
    </row>
    <row r="84" spans="1:24">
      <c r="A84" s="123"/>
      <c r="B84" s="122"/>
      <c r="C84" s="115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24"/>
    </row>
    <row r="85" spans="1:24">
      <c r="A85" s="123"/>
      <c r="B85" s="122"/>
      <c r="C85" s="115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24"/>
    </row>
    <row r="86" spans="1:24">
      <c r="A86" s="123"/>
      <c r="B86" s="122"/>
      <c r="C86" s="115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124"/>
      <c r="X86" s="124"/>
    </row>
    <row r="87" spans="1:24">
      <c r="A87" s="123"/>
      <c r="B87" s="122"/>
      <c r="C87" s="11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4"/>
      <c r="X87" s="124"/>
    </row>
    <row r="88" spans="1:24">
      <c r="A88" s="123"/>
      <c r="B88" s="122"/>
      <c r="C88" s="115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  <c r="S88" s="117"/>
      <c r="T88" s="117"/>
      <c r="U88" s="117"/>
      <c r="V88" s="117"/>
      <c r="W88" s="117"/>
      <c r="X88" s="117"/>
    </row>
    <row r="89" spans="1:24">
      <c r="A89" s="123"/>
      <c r="B89" s="122"/>
      <c r="C89" s="115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24"/>
    </row>
    <row r="90" spans="1:24">
      <c r="A90" s="123"/>
      <c r="B90" s="122"/>
      <c r="C90" s="11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125"/>
      <c r="S90" s="125"/>
      <c r="T90" s="125"/>
      <c r="U90" s="125"/>
      <c r="V90" s="125"/>
      <c r="W90" s="124"/>
      <c r="X90" s="124"/>
    </row>
    <row r="91" spans="1:24">
      <c r="A91" s="123"/>
      <c r="B91" s="122"/>
      <c r="C91" s="115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124"/>
      <c r="X91" s="124"/>
    </row>
    <row r="92" spans="1:24">
      <c r="A92" s="123"/>
      <c r="B92" s="122"/>
      <c r="C92" s="115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117"/>
      <c r="X92" s="124"/>
    </row>
    <row r="93" spans="1:24">
      <c r="A93" s="123"/>
      <c r="B93" s="122"/>
      <c r="C93" s="115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124"/>
      <c r="X93" s="124"/>
    </row>
    <row r="94" spans="1:24">
      <c r="A94" s="123"/>
      <c r="B94" s="122"/>
      <c r="C94" s="115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7"/>
      <c r="Q94" s="117"/>
      <c r="R94" s="117"/>
      <c r="S94" s="117"/>
      <c r="T94" s="117"/>
      <c r="U94" s="117"/>
      <c r="V94" s="117"/>
      <c r="W94" s="124"/>
      <c r="X94" s="124"/>
    </row>
    <row r="95" spans="1:24">
      <c r="A95" s="123"/>
      <c r="B95" s="122"/>
      <c r="C95" s="115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17"/>
      <c r="V95" s="117"/>
      <c r="W95" s="124"/>
      <c r="X95" s="124"/>
    </row>
    <row r="96" spans="1:24">
      <c r="A96" s="123"/>
      <c r="B96" s="122"/>
      <c r="C96" s="115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24"/>
    </row>
    <row r="97" spans="1:24">
      <c r="A97" s="123"/>
      <c r="B97" s="122"/>
      <c r="C97" s="115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</row>
    <row r="98" spans="1:24">
      <c r="A98" s="121"/>
      <c r="B98" s="120"/>
      <c r="C98" s="119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7"/>
      <c r="Q98" s="117"/>
      <c r="R98" s="117"/>
      <c r="S98" s="117"/>
      <c r="T98" s="117"/>
      <c r="U98" s="117"/>
      <c r="V98" s="117"/>
      <c r="W98" s="117"/>
      <c r="X98" s="117"/>
    </row>
    <row r="99" spans="1:24">
      <c r="A99" s="121"/>
      <c r="B99" s="120"/>
      <c r="C99" s="119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117"/>
      <c r="R99" s="117"/>
      <c r="S99" s="117"/>
      <c r="T99" s="117"/>
      <c r="U99" s="117"/>
      <c r="V99" s="117"/>
      <c r="W99" s="117"/>
      <c r="X99" s="117"/>
    </row>
    <row r="100" spans="1:24">
      <c r="A100" s="121"/>
      <c r="B100" s="120"/>
      <c r="C100" s="119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117"/>
      <c r="R100" s="117"/>
      <c r="S100" s="117"/>
      <c r="T100" s="117"/>
      <c r="U100" s="117"/>
      <c r="V100" s="117"/>
      <c r="W100" s="117"/>
      <c r="X100" s="117"/>
    </row>
    <row r="101" spans="1:24">
      <c r="A101" s="115"/>
      <c r="B101" s="116"/>
      <c r="C101" s="115"/>
    </row>
    <row r="102" spans="1:24">
      <c r="A102" s="115"/>
      <c r="B102" s="116"/>
      <c r="C102" s="115"/>
    </row>
    <row r="103" spans="1:24">
      <c r="A103" s="115"/>
      <c r="B103" s="116"/>
      <c r="C103" s="115"/>
    </row>
    <row r="104" spans="1:24">
      <c r="A104" s="115"/>
      <c r="B104" s="116"/>
      <c r="C104" s="115"/>
    </row>
    <row r="105" spans="1:24">
      <c r="A105" s="115"/>
      <c r="B105" s="116"/>
      <c r="C105" s="115"/>
    </row>
    <row r="106" spans="1:24">
      <c r="A106" s="115"/>
      <c r="B106" s="116"/>
      <c r="C106" s="115"/>
    </row>
    <row r="107" spans="1:24">
      <c r="A107" s="115"/>
      <c r="B107" s="116"/>
      <c r="C107" s="115"/>
    </row>
    <row r="108" spans="1:24">
      <c r="A108" s="115"/>
      <c r="B108" s="116"/>
      <c r="C108" s="115"/>
    </row>
    <row r="109" spans="1:24">
      <c r="A109" s="115"/>
      <c r="B109" s="116"/>
      <c r="C109" s="115"/>
    </row>
    <row r="110" spans="1:24">
      <c r="A110" s="115"/>
      <c r="B110" s="116"/>
      <c r="C110" s="115"/>
    </row>
    <row r="111" spans="1:24">
      <c r="A111" s="115"/>
      <c r="B111" s="116"/>
      <c r="C111" s="115"/>
    </row>
    <row r="112" spans="1:24">
      <c r="A112" s="115"/>
      <c r="B112" s="116"/>
      <c r="C112" s="115"/>
    </row>
    <row r="113" spans="1:3">
      <c r="A113" s="115"/>
      <c r="B113" s="116"/>
      <c r="C113" s="115"/>
    </row>
    <row r="114" spans="1:3">
      <c r="A114" s="115"/>
      <c r="B114" s="116"/>
      <c r="C114" s="115"/>
    </row>
    <row r="115" spans="1:3">
      <c r="A115" s="115"/>
      <c r="B115" s="115"/>
      <c r="C115" s="115"/>
    </row>
    <row r="116" spans="1:3">
      <c r="A116" s="115"/>
      <c r="B116" s="115"/>
      <c r="C116" s="115"/>
    </row>
    <row r="117" spans="1:3">
      <c r="A117" s="115"/>
      <c r="B117" s="115"/>
      <c r="C117" s="115"/>
    </row>
    <row r="118" spans="1:3">
      <c r="A118" s="115"/>
      <c r="B118" s="115"/>
      <c r="C118" s="115"/>
    </row>
    <row r="119" spans="1:3">
      <c r="A119" s="115"/>
      <c r="B119" s="115"/>
      <c r="C119" s="115"/>
    </row>
    <row r="120" spans="1:3">
      <c r="A120" s="115"/>
      <c r="B120" s="115"/>
      <c r="C120" s="115"/>
    </row>
    <row r="121" spans="1:3">
      <c r="A121" s="115"/>
      <c r="B121" s="115"/>
      <c r="C121" s="115"/>
    </row>
    <row r="122" spans="1:3">
      <c r="A122" s="115"/>
      <c r="B122" s="115"/>
      <c r="C122" s="115"/>
    </row>
    <row r="123" spans="1:3">
      <c r="A123" s="115"/>
      <c r="B123" s="115"/>
      <c r="C123" s="115"/>
    </row>
    <row r="124" spans="1:3">
      <c r="A124" s="115"/>
      <c r="B124" s="115"/>
      <c r="C124" s="115"/>
    </row>
    <row r="125" spans="1:3">
      <c r="A125" s="115"/>
      <c r="B125" s="115"/>
      <c r="C125" s="115"/>
    </row>
    <row r="126" spans="1:3">
      <c r="A126" s="115"/>
      <c r="B126" s="115"/>
      <c r="C126" s="115"/>
    </row>
    <row r="127" spans="1:3">
      <c r="A127" s="115"/>
      <c r="B127" s="115"/>
      <c r="C127" s="115"/>
    </row>
    <row r="128" spans="1:3">
      <c r="A128" s="115"/>
      <c r="B128" s="115"/>
      <c r="C128" s="115"/>
    </row>
    <row r="129" spans="1:3">
      <c r="A129" s="115"/>
      <c r="B129" s="115"/>
      <c r="C129" s="115"/>
    </row>
    <row r="130" spans="1:3">
      <c r="A130" s="115"/>
      <c r="B130" s="115"/>
      <c r="C130" s="115"/>
    </row>
    <row r="131" spans="1:3">
      <c r="A131" s="115"/>
      <c r="B131" s="115"/>
      <c r="C131" s="115"/>
    </row>
    <row r="132" spans="1:3">
      <c r="A132" s="115"/>
      <c r="B132" s="115"/>
      <c r="C132" s="115"/>
    </row>
    <row r="133" spans="1:3">
      <c r="A133" s="115"/>
      <c r="B133" s="115"/>
      <c r="C133" s="115"/>
    </row>
    <row r="134" spans="1:3">
      <c r="A134" s="115"/>
      <c r="B134" s="115"/>
      <c r="C134" s="115"/>
    </row>
    <row r="135" spans="1:3">
      <c r="A135" s="115"/>
      <c r="B135" s="115"/>
      <c r="C135" s="115"/>
    </row>
    <row r="136" spans="1:3">
      <c r="A136" s="115"/>
      <c r="B136" s="115"/>
      <c r="C136" s="115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X1665"/>
  <sheetViews>
    <sheetView workbookViewId="0">
      <selection activeCell="M20" sqref="M20"/>
    </sheetView>
  </sheetViews>
  <sheetFormatPr baseColWidth="10" defaultColWidth="11.42578125" defaultRowHeight="11.25"/>
  <cols>
    <col min="1" max="1" width="3.85546875" style="53" customWidth="1"/>
    <col min="2" max="2" width="7.85546875" style="53" customWidth="1"/>
    <col min="3" max="3" width="54.42578125" style="53" customWidth="1"/>
    <col min="4" max="5" width="8.7109375" style="53" hidden="1" customWidth="1"/>
    <col min="6" max="6" width="9.5703125" style="53" hidden="1" customWidth="1"/>
    <col min="7" max="8" width="8.7109375" style="53" hidden="1" customWidth="1"/>
    <col min="9" max="13" width="9.7109375" style="53" customWidth="1"/>
    <col min="14" max="22" width="9.7109375" style="63" customWidth="1"/>
    <col min="23" max="16384" width="11.42578125" style="53"/>
  </cols>
  <sheetData>
    <row r="1" spans="1:22" s="51" customFormat="1" ht="19.5" customHeight="1">
      <c r="A1" s="49" t="s">
        <v>316</v>
      </c>
      <c r="B1" s="108"/>
      <c r="C1" s="108"/>
      <c r="E1" s="52"/>
      <c r="F1" s="52"/>
      <c r="G1" s="52"/>
      <c r="N1" s="106"/>
      <c r="O1" s="106"/>
      <c r="P1" s="106"/>
      <c r="Q1" s="106"/>
      <c r="R1" s="106"/>
      <c r="S1" s="106"/>
      <c r="T1" s="106"/>
      <c r="U1" s="106"/>
      <c r="V1" s="106"/>
    </row>
    <row r="2" spans="1:22" s="51" customFormat="1" ht="19.5" customHeight="1">
      <c r="A2" s="107" t="s">
        <v>322</v>
      </c>
      <c r="B2" s="107"/>
      <c r="C2" s="50"/>
      <c r="E2" s="52"/>
      <c r="F2" s="52"/>
      <c r="G2" s="52"/>
      <c r="N2" s="106"/>
      <c r="O2" s="106"/>
      <c r="P2" s="106"/>
      <c r="Q2" s="106"/>
      <c r="R2" s="106"/>
      <c r="S2" s="106"/>
      <c r="T2" s="106"/>
      <c r="U2" s="106"/>
      <c r="V2" s="106"/>
    </row>
    <row r="3" spans="1:22" ht="12" customHeight="1">
      <c r="C3" s="54"/>
      <c r="D3" s="55"/>
      <c r="S3" s="105"/>
      <c r="T3" s="105"/>
      <c r="U3" s="105"/>
      <c r="V3" s="105"/>
    </row>
    <row r="4" spans="1:22" s="63" customFormat="1" ht="30" customHeight="1">
      <c r="A4" s="56" t="s">
        <v>12</v>
      </c>
      <c r="B4" s="57" t="s">
        <v>13</v>
      </c>
      <c r="C4" s="58" t="s">
        <v>128</v>
      </c>
      <c r="D4" s="59">
        <v>1995</v>
      </c>
      <c r="E4" s="60">
        <v>1996</v>
      </c>
      <c r="F4" s="57">
        <v>1997</v>
      </c>
      <c r="G4" s="61">
        <v>1998</v>
      </c>
      <c r="H4" s="61">
        <v>1999</v>
      </c>
      <c r="I4" s="61">
        <v>2010</v>
      </c>
      <c r="J4" s="61">
        <v>2011</v>
      </c>
      <c r="K4" s="61">
        <v>2012</v>
      </c>
      <c r="L4" s="61">
        <v>2013</v>
      </c>
      <c r="M4" s="61">
        <v>2014</v>
      </c>
      <c r="N4" s="61">
        <v>2015</v>
      </c>
      <c r="O4" s="61">
        <v>2016</v>
      </c>
      <c r="P4" s="61">
        <v>2017</v>
      </c>
      <c r="Q4" s="61">
        <v>2018</v>
      </c>
      <c r="R4" s="61">
        <v>2019</v>
      </c>
      <c r="S4" s="61">
        <v>2020</v>
      </c>
      <c r="T4" s="61">
        <v>2021</v>
      </c>
      <c r="U4" s="61">
        <v>2022</v>
      </c>
    </row>
    <row r="5" spans="1:22" s="68" customFormat="1" ht="5.0999999999999996" customHeight="1">
      <c r="A5" s="64"/>
      <c r="B5" s="65"/>
      <c r="C5" s="66"/>
      <c r="D5" s="65"/>
      <c r="E5" s="65"/>
      <c r="F5" s="65"/>
      <c r="G5" s="65"/>
      <c r="H5" s="65"/>
      <c r="I5" s="65"/>
      <c r="J5" s="65"/>
      <c r="K5" s="65"/>
      <c r="L5" s="65"/>
    </row>
    <row r="6" spans="1:22" s="72" customFormat="1" ht="12.75" customHeight="1">
      <c r="A6" s="69">
        <v>1</v>
      </c>
      <c r="B6" s="70" t="s">
        <v>15</v>
      </c>
      <c r="C6" s="71" t="s">
        <v>16</v>
      </c>
      <c r="D6" s="98"/>
      <c r="E6" s="98"/>
      <c r="F6" s="98"/>
      <c r="G6" s="98"/>
      <c r="H6" s="98"/>
      <c r="I6" s="95"/>
      <c r="J6" s="95"/>
      <c r="K6" s="95"/>
      <c r="L6" s="95"/>
    </row>
    <row r="7" spans="1:22" s="72" customFormat="1" ht="12.75" customHeight="1">
      <c r="A7" s="69">
        <v>2</v>
      </c>
      <c r="B7" s="73" t="s">
        <v>17</v>
      </c>
      <c r="C7" s="74" t="s">
        <v>18</v>
      </c>
      <c r="D7" s="98"/>
      <c r="E7" s="98"/>
      <c r="F7" s="98"/>
      <c r="G7" s="98"/>
      <c r="H7" s="98"/>
      <c r="I7" s="95"/>
      <c r="J7" s="95"/>
      <c r="K7" s="95"/>
      <c r="L7" s="95"/>
    </row>
    <row r="8" spans="1:22" s="72" customFormat="1" ht="12.75" customHeight="1">
      <c r="A8" s="69">
        <v>3</v>
      </c>
      <c r="B8" s="73" t="s">
        <v>19</v>
      </c>
      <c r="C8" s="74" t="s">
        <v>20</v>
      </c>
      <c r="D8" s="98"/>
      <c r="E8" s="98"/>
      <c r="F8" s="98"/>
      <c r="G8" s="98"/>
      <c r="H8" s="98"/>
      <c r="I8" s="95"/>
      <c r="J8" s="95"/>
      <c r="K8" s="95"/>
      <c r="L8" s="95"/>
    </row>
    <row r="9" spans="1:22" s="72" customFormat="1" ht="12.75" customHeight="1">
      <c r="A9" s="69">
        <v>4</v>
      </c>
      <c r="B9" s="73" t="s">
        <v>21</v>
      </c>
      <c r="C9" s="74" t="s">
        <v>22</v>
      </c>
      <c r="D9" s="98"/>
      <c r="E9" s="98"/>
      <c r="F9" s="98"/>
      <c r="G9" s="98"/>
      <c r="H9" s="98"/>
      <c r="I9" s="95"/>
      <c r="J9" s="95"/>
      <c r="K9" s="95"/>
      <c r="L9" s="95"/>
    </row>
    <row r="10" spans="1:22" s="72" customFormat="1" ht="12.75" customHeight="1">
      <c r="A10" s="69">
        <v>5</v>
      </c>
      <c r="B10" s="70" t="s">
        <v>23</v>
      </c>
      <c r="C10" s="71" t="s">
        <v>24</v>
      </c>
      <c r="D10" s="98"/>
      <c r="E10" s="98"/>
      <c r="F10" s="98"/>
      <c r="G10" s="98"/>
      <c r="H10" s="98"/>
      <c r="I10" s="95"/>
      <c r="J10" s="95"/>
      <c r="K10" s="95"/>
      <c r="L10" s="95"/>
    </row>
    <row r="11" spans="1:22" s="72" customFormat="1" ht="12.75" customHeight="1">
      <c r="A11" s="69">
        <v>6</v>
      </c>
      <c r="B11" s="73" t="s">
        <v>25</v>
      </c>
      <c r="C11" s="74" t="s">
        <v>26</v>
      </c>
      <c r="D11" s="98"/>
      <c r="E11" s="98"/>
      <c r="F11" s="98"/>
      <c r="G11" s="98"/>
      <c r="H11" s="98"/>
      <c r="I11" s="95"/>
      <c r="J11" s="95"/>
      <c r="K11" s="95"/>
      <c r="L11" s="95"/>
    </row>
    <row r="12" spans="1:22" s="72" customFormat="1" ht="12.75" customHeight="1">
      <c r="A12" s="69">
        <v>7</v>
      </c>
      <c r="B12" s="73" t="s">
        <v>27</v>
      </c>
      <c r="C12" s="74" t="s">
        <v>28</v>
      </c>
      <c r="D12" s="98"/>
      <c r="E12" s="98"/>
      <c r="F12" s="98"/>
      <c r="G12" s="98"/>
      <c r="H12" s="98"/>
      <c r="I12" s="95"/>
      <c r="J12" s="95"/>
      <c r="K12" s="95"/>
      <c r="L12" s="95"/>
    </row>
    <row r="13" spans="1:22" s="72" customFormat="1" ht="12.75" customHeight="1">
      <c r="A13" s="69">
        <v>8</v>
      </c>
      <c r="B13" s="73" t="s">
        <v>29</v>
      </c>
      <c r="C13" s="74" t="s">
        <v>30</v>
      </c>
      <c r="D13" s="98"/>
      <c r="E13" s="98"/>
      <c r="F13" s="98"/>
      <c r="G13" s="98"/>
      <c r="H13" s="98"/>
      <c r="I13" s="95"/>
      <c r="J13" s="95"/>
      <c r="K13" s="95"/>
      <c r="L13" s="95"/>
    </row>
    <row r="14" spans="1:22" s="78" customFormat="1" ht="12.75" customHeight="1">
      <c r="A14" s="75">
        <v>9</v>
      </c>
      <c r="B14" s="76" t="s">
        <v>31</v>
      </c>
      <c r="C14" s="77" t="s">
        <v>32</v>
      </c>
      <c r="D14" s="104"/>
      <c r="E14" s="104"/>
      <c r="F14" s="104"/>
      <c r="G14" s="104"/>
      <c r="H14" s="104"/>
      <c r="I14" s="103"/>
      <c r="J14" s="103"/>
      <c r="K14" s="103"/>
      <c r="L14" s="103"/>
    </row>
    <row r="15" spans="1:22" s="72" customFormat="1" ht="12.75" customHeight="1">
      <c r="A15" s="69">
        <v>10</v>
      </c>
      <c r="B15" s="73" t="s">
        <v>33</v>
      </c>
      <c r="C15" s="109" t="s">
        <v>34</v>
      </c>
      <c r="D15" s="110"/>
      <c r="E15" s="110"/>
      <c r="F15" s="110"/>
      <c r="G15" s="110"/>
      <c r="H15" s="110"/>
      <c r="I15" s="111">
        <f>PEI!N13*100/PEI!$N$13</f>
        <v>100</v>
      </c>
      <c r="J15" s="111">
        <f>PEI!O13*100/PEI!$N$13</f>
        <v>99.013886025561661</v>
      </c>
      <c r="K15" s="111">
        <f>PEI!P13*100/PEI!$N$13</f>
        <v>96.108056284139138</v>
      </c>
      <c r="L15" s="111">
        <f>PEI!Q13*100/PEI!$N$13</f>
        <v>91.464398935297481</v>
      </c>
      <c r="M15" s="111">
        <f>PEI!R13*100/PEI!$N$13</f>
        <v>87.951422210332112</v>
      </c>
      <c r="N15" s="111">
        <f>PEI!S13*100/PEI!$N$13</f>
        <v>80.256173040014303</v>
      </c>
      <c r="O15" s="111">
        <f>PEI!T13*100/PEI!$N$13</f>
        <v>78.589882523881315</v>
      </c>
      <c r="P15" s="111">
        <f>PEI!U13*100/PEI!$N$13</f>
        <v>81.099570911652251</v>
      </c>
      <c r="Q15" s="111">
        <f>PEI!V13*100/PEI!$N$13</f>
        <v>81.688108471518248</v>
      </c>
      <c r="R15" s="111">
        <f>PEI!W13*100/PEI!$N$13</f>
        <v>78.613194257014939</v>
      </c>
      <c r="S15" s="111">
        <f>PEI!X13*100/PEI!$N$13</f>
        <v>73.097843368420769</v>
      </c>
      <c r="T15" s="111">
        <f>PEI!Y13*100/PEI!$N$13</f>
        <v>75.879668770706758</v>
      </c>
    </row>
    <row r="16" spans="1:22" s="72" customFormat="1" ht="12.75" customHeight="1">
      <c r="A16" s="69">
        <v>11</v>
      </c>
      <c r="B16" s="70" t="s">
        <v>35</v>
      </c>
      <c r="C16" s="74" t="s">
        <v>36</v>
      </c>
      <c r="D16" s="98"/>
      <c r="E16" s="98"/>
      <c r="F16" s="98"/>
      <c r="G16" s="98"/>
      <c r="H16" s="98"/>
      <c r="I16" s="95"/>
      <c r="J16" s="95"/>
      <c r="K16" s="95"/>
      <c r="L16" s="95"/>
      <c r="M16" s="95"/>
      <c r="N16" s="95"/>
      <c r="O16" s="95"/>
      <c r="P16" s="95"/>
      <c r="Q16" s="95"/>
      <c r="R16" s="95"/>
    </row>
    <row r="17" spans="1:20" s="72" customFormat="1" ht="12.75" customHeight="1">
      <c r="A17" s="69">
        <v>12</v>
      </c>
      <c r="B17" s="70">
        <v>16</v>
      </c>
      <c r="C17" s="74" t="s">
        <v>37</v>
      </c>
      <c r="D17" s="98"/>
      <c r="E17" s="98"/>
      <c r="F17" s="98"/>
      <c r="G17" s="98"/>
      <c r="H17" s="98"/>
      <c r="I17" s="95"/>
      <c r="J17" s="95"/>
      <c r="K17" s="95"/>
      <c r="L17" s="95"/>
      <c r="M17" s="95"/>
      <c r="N17" s="95"/>
      <c r="O17" s="95"/>
      <c r="P17" s="95"/>
      <c r="Q17" s="95"/>
      <c r="R17" s="95"/>
    </row>
    <row r="18" spans="1:20" s="72" customFormat="1" ht="12.75" customHeight="1">
      <c r="A18" s="69">
        <v>13</v>
      </c>
      <c r="B18" s="70">
        <v>17</v>
      </c>
      <c r="C18" s="74" t="s">
        <v>38</v>
      </c>
      <c r="D18" s="98"/>
      <c r="E18" s="98"/>
      <c r="F18" s="98"/>
      <c r="G18" s="98"/>
      <c r="H18" s="98"/>
      <c r="I18" s="95"/>
      <c r="J18" s="95"/>
      <c r="K18" s="95"/>
      <c r="L18" s="95"/>
      <c r="M18" s="95"/>
      <c r="N18" s="95"/>
      <c r="O18" s="95"/>
      <c r="P18" s="95"/>
      <c r="Q18" s="95"/>
      <c r="R18" s="95"/>
    </row>
    <row r="19" spans="1:20" s="72" customFormat="1" ht="12.75" customHeight="1">
      <c r="A19" s="69">
        <v>14</v>
      </c>
      <c r="B19" s="70">
        <v>18</v>
      </c>
      <c r="C19" s="74" t="s">
        <v>39</v>
      </c>
      <c r="D19" s="98"/>
      <c r="E19" s="98"/>
      <c r="F19" s="98"/>
      <c r="G19" s="98"/>
      <c r="H19" s="98"/>
      <c r="I19" s="95"/>
      <c r="J19" s="95"/>
      <c r="K19" s="95"/>
      <c r="L19" s="95"/>
      <c r="M19" s="95"/>
      <c r="N19" s="95"/>
      <c r="O19" s="95"/>
      <c r="P19" s="95"/>
      <c r="Q19" s="95"/>
      <c r="R19" s="95"/>
    </row>
    <row r="20" spans="1:20" s="72" customFormat="1" ht="12.75" customHeight="1">
      <c r="A20" s="69">
        <v>15</v>
      </c>
      <c r="B20" s="70">
        <v>19</v>
      </c>
      <c r="C20" s="109" t="s">
        <v>40</v>
      </c>
      <c r="D20" s="110"/>
      <c r="E20" s="110"/>
      <c r="F20" s="110"/>
      <c r="G20" s="110"/>
      <c r="H20" s="110"/>
      <c r="I20" s="111">
        <f>PEI!N18*100/PEI!$N$18</f>
        <v>100.00000000000001</v>
      </c>
      <c r="J20" s="111">
        <f>PEI!O18*100/PEI!$N$18</f>
        <v>153.38675461111748</v>
      </c>
      <c r="K20" s="111">
        <f>PEI!P18*100/PEI!$N$18</f>
        <v>105.62653254553092</v>
      </c>
      <c r="L20" s="111">
        <f>PEI!Q18*100/PEI!$N$18</f>
        <v>160.99010510215203</v>
      </c>
      <c r="M20" s="111">
        <f>PEI!R18*100/PEI!$N$18</f>
        <v>205.89682395111797</v>
      </c>
      <c r="N20" s="111">
        <f>PEI!S18*100/PEI!$N$18</f>
        <v>130.67969058646955</v>
      </c>
      <c r="O20" s="111">
        <f>PEI!T18*100/PEI!$N$18</f>
        <v>132.72008154945098</v>
      </c>
      <c r="P20" s="111">
        <f>PEI!U18*100/PEI!$N$18</f>
        <v>134.08389627796592</v>
      </c>
      <c r="Q20" s="111">
        <f>PEI!V18*100/PEI!$N$18</f>
        <v>173.33536408527837</v>
      </c>
      <c r="R20" s="111">
        <f>PEI!W18*100/PEI!$N$18</f>
        <v>110.15645354490852</v>
      </c>
      <c r="S20" s="111">
        <f>PEI!X18*100/PEI!$N$18</f>
        <v>295.75971248245185</v>
      </c>
      <c r="T20" s="111">
        <f>PEI!Y18*100/PEI!$N$18</f>
        <v>115.1207920619545</v>
      </c>
    </row>
    <row r="21" spans="1:20" s="72" customFormat="1" ht="12.75" customHeight="1">
      <c r="A21" s="69">
        <v>16</v>
      </c>
      <c r="B21" s="73" t="s">
        <v>41</v>
      </c>
      <c r="C21" s="79" t="s">
        <v>42</v>
      </c>
      <c r="D21" s="98"/>
      <c r="E21" s="98"/>
      <c r="F21" s="98"/>
      <c r="G21" s="98"/>
      <c r="H21" s="98"/>
      <c r="I21" s="95"/>
      <c r="J21" s="95"/>
      <c r="K21" s="95"/>
      <c r="L21" s="95"/>
      <c r="M21" s="95"/>
      <c r="N21" s="95"/>
      <c r="O21" s="95"/>
      <c r="P21" s="95"/>
      <c r="Q21" s="95"/>
      <c r="R21" s="95"/>
    </row>
    <row r="22" spans="1:20" s="72" customFormat="1" ht="12.75" customHeight="1">
      <c r="A22" s="69">
        <v>17</v>
      </c>
      <c r="B22" s="73" t="s">
        <v>43</v>
      </c>
      <c r="C22" s="79" t="s">
        <v>44</v>
      </c>
      <c r="D22" s="98"/>
      <c r="E22" s="98"/>
      <c r="F22" s="98"/>
      <c r="G22" s="98"/>
      <c r="H22" s="98"/>
      <c r="I22" s="95"/>
      <c r="J22" s="95"/>
      <c r="K22" s="95"/>
      <c r="L22" s="95"/>
      <c r="M22" s="95"/>
      <c r="N22" s="95"/>
      <c r="O22" s="95"/>
      <c r="P22" s="95"/>
      <c r="Q22" s="95"/>
      <c r="R22" s="95"/>
    </row>
    <row r="23" spans="1:20" s="72" customFormat="1" ht="12.75" customHeight="1">
      <c r="A23" s="69">
        <v>18</v>
      </c>
      <c r="B23" s="70">
        <v>20</v>
      </c>
      <c r="C23" s="109" t="s">
        <v>45</v>
      </c>
      <c r="D23" s="110"/>
      <c r="E23" s="110"/>
      <c r="F23" s="110"/>
      <c r="G23" s="110"/>
      <c r="H23" s="110"/>
      <c r="I23" s="111">
        <f>PEI!N21*100/PEI!$N$21</f>
        <v>100.00000000000001</v>
      </c>
      <c r="J23" s="111">
        <f>PEI!O21*100/PEI!$N$21</f>
        <v>99.994350424228898</v>
      </c>
      <c r="K23" s="111">
        <f>PEI!P21*100/PEI!$N$21</f>
        <v>100.32241379564033</v>
      </c>
      <c r="L23" s="111">
        <f>PEI!Q21*100/PEI!$N$21</f>
        <v>97.712595774835009</v>
      </c>
      <c r="M23" s="111">
        <f>PEI!R21*100/PEI!$N$21</f>
        <v>93.68095028802918</v>
      </c>
      <c r="N23" s="111">
        <f>PEI!S21*100/PEI!$N$21</f>
        <v>84.793290643857517</v>
      </c>
      <c r="O23" s="111">
        <f>PEI!T21*100/PEI!$N$21</f>
        <v>79.750157834315033</v>
      </c>
      <c r="P23" s="111">
        <f>PEI!U21*100/PEI!$N$21</f>
        <v>85.051510318761117</v>
      </c>
      <c r="Q23" s="111">
        <f>PEI!V21*100/PEI!$N$21</f>
        <v>84.618229583137136</v>
      </c>
      <c r="R23" s="111">
        <f>PEI!W21*100/PEI!$N$21</f>
        <v>85.716890823739618</v>
      </c>
      <c r="S23" s="111">
        <f>PEI!X21*100/PEI!$N$21</f>
        <v>80.088909128024312</v>
      </c>
      <c r="T23" s="111">
        <f>PEI!Y21*100/PEI!$N$21</f>
        <v>81.066707434677326</v>
      </c>
    </row>
    <row r="24" spans="1:20" s="72" customFormat="1" ht="12.75" customHeight="1">
      <c r="A24" s="69">
        <v>19</v>
      </c>
      <c r="B24" s="70">
        <v>21</v>
      </c>
      <c r="C24" s="74" t="s">
        <v>46</v>
      </c>
      <c r="D24" s="98"/>
      <c r="E24" s="98"/>
      <c r="F24" s="98"/>
      <c r="G24" s="98"/>
      <c r="H24" s="98"/>
      <c r="I24" s="95"/>
      <c r="J24" s="95"/>
      <c r="K24" s="95"/>
      <c r="L24" s="95"/>
      <c r="M24" s="95"/>
      <c r="N24" s="95"/>
      <c r="O24" s="95"/>
      <c r="P24" s="95"/>
      <c r="Q24" s="95"/>
      <c r="R24" s="95"/>
    </row>
    <row r="25" spans="1:20" s="72" customFormat="1" ht="12.75" customHeight="1">
      <c r="A25" s="69">
        <v>20</v>
      </c>
      <c r="B25" s="70">
        <v>22</v>
      </c>
      <c r="C25" s="109" t="s">
        <v>47</v>
      </c>
      <c r="D25" s="110"/>
      <c r="E25" s="110"/>
      <c r="F25" s="110"/>
      <c r="G25" s="110"/>
      <c r="H25" s="110"/>
      <c r="I25" s="111">
        <f>PEI!N23*100/PEI!$N$23</f>
        <v>100</v>
      </c>
      <c r="J25" s="111">
        <f>PEI!O23*100/PEI!$N$23</f>
        <v>87.533481458729</v>
      </c>
      <c r="K25" s="111">
        <f>PEI!P23*100/PEI!$N$23</f>
        <v>86.887400278286961</v>
      </c>
      <c r="L25" s="111">
        <f>PEI!Q23*100/PEI!$N$23</f>
        <v>84.300517845544391</v>
      </c>
      <c r="M25" s="111">
        <f>PEI!R23*100/PEI!$N$23</f>
        <v>78.146473332983049</v>
      </c>
      <c r="N25" s="111">
        <f>PEI!S23*100/PEI!$N$23</f>
        <v>77.010822585280579</v>
      </c>
      <c r="O25" s="111">
        <f>PEI!T23*100/PEI!$N$23</f>
        <v>74.431766797274321</v>
      </c>
      <c r="P25" s="111">
        <f>PEI!U23*100/PEI!$N$23</f>
        <v>76.370839326295311</v>
      </c>
      <c r="Q25" s="111">
        <f>PEI!V23*100/PEI!$N$23</f>
        <v>73.918167641845585</v>
      </c>
      <c r="R25" s="111">
        <f>PEI!W23*100/PEI!$N$23</f>
        <v>71.396271098668521</v>
      </c>
      <c r="S25" s="111">
        <f>PEI!X23*100/PEI!$N$23</f>
        <v>68.103591321895252</v>
      </c>
      <c r="T25" s="111">
        <f>PEI!Y23*100/PEI!$N$23</f>
        <v>65.595150439169245</v>
      </c>
    </row>
    <row r="26" spans="1:20" s="72" customFormat="1" ht="12.75" customHeight="1">
      <c r="A26" s="69">
        <v>21</v>
      </c>
      <c r="B26" s="70">
        <v>23</v>
      </c>
      <c r="C26" s="109" t="s">
        <v>48</v>
      </c>
      <c r="D26" s="110"/>
      <c r="E26" s="110"/>
      <c r="F26" s="110"/>
      <c r="G26" s="110"/>
      <c r="H26" s="110"/>
      <c r="I26" s="111">
        <f>PEI!N24*100/PEI!$N$24</f>
        <v>100</v>
      </c>
      <c r="J26" s="111">
        <f>PEI!O24*100/PEI!$N$24</f>
        <v>96.910389354950993</v>
      </c>
      <c r="K26" s="111">
        <f>PEI!P24*100/PEI!$N$24</f>
        <v>91.812648324282463</v>
      </c>
      <c r="L26" s="111">
        <f>PEI!Q24*100/PEI!$N$24</f>
        <v>88.897959861122914</v>
      </c>
      <c r="M26" s="111">
        <f>PEI!R24*100/PEI!$N$24</f>
        <v>83.56426177786436</v>
      </c>
      <c r="N26" s="111">
        <f>PEI!S24*100/PEI!$N$24</f>
        <v>84.593337879673214</v>
      </c>
      <c r="O26" s="111">
        <f>PEI!T24*100/PEI!$N$24</f>
        <v>78.005233258323329</v>
      </c>
      <c r="P26" s="111">
        <f>PEI!U24*100/PEI!$N$24</f>
        <v>83.516183358917345</v>
      </c>
      <c r="Q26" s="111">
        <f>PEI!V24*100/PEI!$N$24</f>
        <v>81.183205047409587</v>
      </c>
      <c r="R26" s="111">
        <f>PEI!W24*100/PEI!$N$24</f>
        <v>77.767818658107714</v>
      </c>
      <c r="S26" s="111">
        <f>PEI!X24*100/PEI!$N$24</f>
        <v>81.388581818221738</v>
      </c>
      <c r="T26" s="111">
        <f>PEI!Y24*100/PEI!$N$24</f>
        <v>76.683825823985089</v>
      </c>
    </row>
    <row r="27" spans="1:20" s="72" customFormat="1" ht="12.75" customHeight="1">
      <c r="A27" s="69">
        <v>22</v>
      </c>
      <c r="B27" s="73" t="s">
        <v>49</v>
      </c>
      <c r="C27" s="79" t="s">
        <v>50</v>
      </c>
      <c r="D27" s="98"/>
      <c r="E27" s="98"/>
      <c r="F27" s="98"/>
      <c r="G27" s="98"/>
      <c r="H27" s="98"/>
      <c r="I27" s="95"/>
      <c r="J27" s="95"/>
      <c r="K27" s="95"/>
      <c r="L27" s="95"/>
      <c r="M27" s="95"/>
      <c r="N27" s="95"/>
      <c r="O27" s="95"/>
      <c r="P27" s="95"/>
      <c r="Q27" s="95"/>
      <c r="R27" s="95"/>
    </row>
    <row r="28" spans="1:20" s="72" customFormat="1" ht="12.75" customHeight="1">
      <c r="A28" s="69">
        <v>23</v>
      </c>
      <c r="B28" s="73" t="s">
        <v>51</v>
      </c>
      <c r="C28" s="79" t="s">
        <v>52</v>
      </c>
      <c r="D28" s="98"/>
      <c r="E28" s="98"/>
      <c r="F28" s="98"/>
      <c r="G28" s="98"/>
      <c r="H28" s="98"/>
      <c r="I28" s="95"/>
      <c r="J28" s="95"/>
      <c r="K28" s="95"/>
      <c r="L28" s="95"/>
      <c r="M28" s="95"/>
      <c r="N28" s="95"/>
      <c r="O28" s="95"/>
      <c r="P28" s="95"/>
      <c r="Q28" s="95"/>
      <c r="R28" s="95"/>
    </row>
    <row r="29" spans="1:20" s="72" customFormat="1" ht="12.75" customHeight="1">
      <c r="A29" s="69">
        <v>24</v>
      </c>
      <c r="B29" s="70">
        <v>24</v>
      </c>
      <c r="C29" s="109" t="s">
        <v>11</v>
      </c>
      <c r="D29" s="110"/>
      <c r="E29" s="110"/>
      <c r="F29" s="110"/>
      <c r="G29" s="110"/>
      <c r="H29" s="110"/>
      <c r="I29" s="111">
        <f>PEI!N27*100/PEI!$N$27</f>
        <v>100</v>
      </c>
      <c r="J29" s="111">
        <f>PEI!O27*100/PEI!$N$27</f>
        <v>90.421651657843171</v>
      </c>
      <c r="K29" s="111">
        <f>PEI!P27*100/PEI!$N$27</f>
        <v>84.480753488627613</v>
      </c>
      <c r="L29" s="111">
        <f>PEI!Q27*100/PEI!$N$27</f>
        <v>87.338176970933304</v>
      </c>
      <c r="M29" s="111">
        <f>PEI!R27*100/PEI!$N$27</f>
        <v>84.984895766717599</v>
      </c>
      <c r="N29" s="111">
        <f>PEI!S27*100/PEI!$N$27</f>
        <v>87.939520776989454</v>
      </c>
      <c r="O29" s="111">
        <f>PEI!T27*100/PEI!$N$27</f>
        <v>87.665602624517916</v>
      </c>
      <c r="P29" s="111">
        <f>PEI!U27*100/PEI!$N$27</f>
        <v>92.050497204715953</v>
      </c>
      <c r="Q29" s="111">
        <f>PEI!V27*100/PEI!$N$27</f>
        <v>86.007295694245528</v>
      </c>
      <c r="R29" s="111">
        <f>PEI!W27*100/PEI!$N$27</f>
        <v>89.831109756646811</v>
      </c>
      <c r="S29" s="111">
        <f>PEI!X27*100/PEI!$N$27</f>
        <v>88.813522803128251</v>
      </c>
      <c r="T29" s="111">
        <f>PEI!Y27*100/PEI!$N$27</f>
        <v>96.713266306075482</v>
      </c>
    </row>
    <row r="30" spans="1:20" s="72" customFormat="1" ht="12.75" customHeight="1">
      <c r="A30" s="69">
        <v>25</v>
      </c>
      <c r="B30" s="73" t="s">
        <v>53</v>
      </c>
      <c r="C30" s="79" t="s">
        <v>54</v>
      </c>
      <c r="D30" s="98"/>
      <c r="E30" s="98"/>
      <c r="F30" s="98"/>
      <c r="G30" s="98"/>
      <c r="H30" s="98"/>
      <c r="I30" s="95"/>
      <c r="J30" s="95"/>
      <c r="K30" s="95"/>
      <c r="L30" s="95"/>
    </row>
    <row r="31" spans="1:20" s="72" customFormat="1" ht="12.75" customHeight="1">
      <c r="A31" s="69">
        <v>26</v>
      </c>
      <c r="B31" s="73" t="s">
        <v>55</v>
      </c>
      <c r="C31" s="219" t="s">
        <v>56</v>
      </c>
      <c r="D31" s="98"/>
      <c r="E31" s="98"/>
      <c r="F31" s="98"/>
      <c r="G31" s="98"/>
      <c r="H31" s="98"/>
      <c r="I31" s="95"/>
      <c r="J31" s="95"/>
      <c r="K31" s="95"/>
      <c r="L31" s="95"/>
    </row>
    <row r="32" spans="1:20" s="72" customFormat="1" ht="12.75" customHeight="1">
      <c r="A32" s="69">
        <v>27</v>
      </c>
      <c r="B32" s="73" t="s">
        <v>57</v>
      </c>
      <c r="C32" s="219" t="s">
        <v>58</v>
      </c>
      <c r="D32" s="98"/>
      <c r="E32" s="98"/>
      <c r="F32" s="98"/>
      <c r="G32" s="98"/>
      <c r="H32" s="98"/>
      <c r="I32" s="95"/>
      <c r="J32" s="95"/>
      <c r="K32" s="95"/>
      <c r="L32" s="95"/>
    </row>
    <row r="33" spans="1:24" s="72" customFormat="1" ht="12.75" customHeight="1">
      <c r="A33" s="69">
        <v>28</v>
      </c>
      <c r="B33" s="70">
        <v>25</v>
      </c>
      <c r="C33" s="74" t="s">
        <v>59</v>
      </c>
      <c r="D33" s="98"/>
      <c r="E33" s="98"/>
      <c r="F33" s="98"/>
      <c r="G33" s="98"/>
      <c r="H33" s="98"/>
      <c r="I33" s="95"/>
      <c r="J33" s="95"/>
      <c r="K33" s="95"/>
      <c r="L33" s="95"/>
    </row>
    <row r="34" spans="1:24" s="72" customFormat="1" ht="12.75" customHeight="1">
      <c r="A34" s="69">
        <v>29</v>
      </c>
      <c r="B34" s="70">
        <v>26</v>
      </c>
      <c r="C34" s="74" t="s">
        <v>60</v>
      </c>
      <c r="D34" s="98"/>
      <c r="E34" s="98"/>
      <c r="F34" s="98"/>
      <c r="G34" s="98"/>
      <c r="H34" s="98"/>
      <c r="I34" s="95"/>
      <c r="J34" s="95"/>
      <c r="K34" s="95"/>
      <c r="L34" s="95"/>
    </row>
    <row r="35" spans="1:24" s="72" customFormat="1" ht="12.75" customHeight="1">
      <c r="A35" s="69">
        <v>30</v>
      </c>
      <c r="B35" s="70">
        <v>27</v>
      </c>
      <c r="C35" s="74" t="s">
        <v>61</v>
      </c>
      <c r="D35" s="98"/>
      <c r="E35" s="98"/>
      <c r="F35" s="98"/>
      <c r="G35" s="98"/>
      <c r="H35" s="98"/>
      <c r="I35" s="95"/>
      <c r="J35" s="95"/>
      <c r="K35" s="95"/>
      <c r="L35" s="95"/>
    </row>
    <row r="36" spans="1:24" s="72" customFormat="1" ht="12.75" customHeight="1">
      <c r="A36" s="69">
        <v>31</v>
      </c>
      <c r="B36" s="70">
        <v>28</v>
      </c>
      <c r="C36" s="74" t="s">
        <v>62</v>
      </c>
      <c r="D36" s="98"/>
      <c r="E36" s="98"/>
      <c r="F36" s="98"/>
      <c r="G36" s="98"/>
      <c r="H36" s="98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</row>
    <row r="37" spans="1:24" s="72" customFormat="1" ht="12.75" customHeight="1">
      <c r="A37" s="69">
        <v>32</v>
      </c>
      <c r="B37" s="70">
        <v>29</v>
      </c>
      <c r="C37" s="74" t="s">
        <v>63</v>
      </c>
      <c r="D37" s="98"/>
      <c r="E37" s="98"/>
      <c r="F37" s="98"/>
      <c r="G37" s="98"/>
      <c r="H37" s="98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</row>
    <row r="38" spans="1:24" s="72" customFormat="1" ht="12.75" customHeight="1">
      <c r="A38" s="69">
        <v>33</v>
      </c>
      <c r="B38" s="70">
        <v>30</v>
      </c>
      <c r="C38" s="74" t="s">
        <v>64</v>
      </c>
      <c r="D38" s="98"/>
      <c r="E38" s="98"/>
      <c r="F38" s="98"/>
      <c r="G38" s="98"/>
      <c r="H38" s="98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</row>
    <row r="39" spans="1:24" s="81" customFormat="1" ht="12.75" customHeight="1">
      <c r="A39" s="69">
        <v>34</v>
      </c>
      <c r="B39" s="70" t="s">
        <v>65</v>
      </c>
      <c r="C39" s="74" t="s">
        <v>66</v>
      </c>
      <c r="D39" s="98"/>
      <c r="E39" s="98"/>
      <c r="F39" s="98"/>
      <c r="G39" s="98"/>
      <c r="H39" s="98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80"/>
      <c r="X39" s="80"/>
    </row>
    <row r="40" spans="1:24" s="81" customFormat="1" ht="12.75" customHeight="1">
      <c r="A40" s="69">
        <v>35</v>
      </c>
      <c r="B40" s="70">
        <v>33</v>
      </c>
      <c r="C40" s="74" t="s">
        <v>67</v>
      </c>
      <c r="D40" s="98"/>
      <c r="E40" s="98"/>
      <c r="F40" s="98"/>
      <c r="G40" s="98"/>
      <c r="H40" s="98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</row>
    <row r="41" spans="1:24" s="81" customFormat="1" ht="12.75" customHeight="1">
      <c r="A41" s="69">
        <v>36</v>
      </c>
      <c r="B41" s="70" t="s">
        <v>68</v>
      </c>
      <c r="C41" s="71" t="s">
        <v>69</v>
      </c>
      <c r="D41" s="98"/>
      <c r="E41" s="98"/>
      <c r="F41" s="98"/>
      <c r="G41" s="98"/>
      <c r="H41" s="98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</row>
    <row r="42" spans="1:24" s="81" customFormat="1" ht="12.75" customHeight="1">
      <c r="A42" s="69">
        <v>37</v>
      </c>
      <c r="B42" s="70" t="s">
        <v>70</v>
      </c>
      <c r="C42" s="74" t="s">
        <v>127</v>
      </c>
      <c r="D42" s="98"/>
      <c r="E42" s="98"/>
      <c r="F42" s="98"/>
      <c r="G42" s="98"/>
      <c r="H42" s="98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</row>
    <row r="43" spans="1:24" s="81" customFormat="1" ht="12.75" customHeight="1">
      <c r="A43" s="69">
        <v>38</v>
      </c>
      <c r="B43" s="70" t="s">
        <v>71</v>
      </c>
      <c r="C43" s="74" t="s">
        <v>72</v>
      </c>
      <c r="D43" s="98"/>
      <c r="E43" s="98"/>
      <c r="F43" s="98"/>
      <c r="G43" s="98"/>
      <c r="H43" s="98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</row>
    <row r="44" spans="1:24" s="82" customFormat="1" ht="12.75" customHeight="1">
      <c r="A44" s="69">
        <v>39</v>
      </c>
      <c r="B44" s="70" t="s">
        <v>73</v>
      </c>
      <c r="C44" s="71" t="s">
        <v>74</v>
      </c>
      <c r="D44" s="98"/>
      <c r="E44" s="98"/>
      <c r="F44" s="98"/>
      <c r="G44" s="98"/>
      <c r="H44" s="98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</row>
    <row r="45" spans="1:24" s="81" customFormat="1" ht="12.75" customHeight="1">
      <c r="A45" s="69">
        <v>40</v>
      </c>
      <c r="B45" s="70">
        <v>36</v>
      </c>
      <c r="C45" s="74" t="s">
        <v>75</v>
      </c>
      <c r="D45" s="98"/>
      <c r="E45" s="98"/>
      <c r="F45" s="98"/>
      <c r="G45" s="98"/>
      <c r="H45" s="98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</row>
    <row r="46" spans="1:24" s="72" customFormat="1" ht="12.75" customHeight="1">
      <c r="A46" s="69">
        <v>41</v>
      </c>
      <c r="B46" s="70" t="s">
        <v>76</v>
      </c>
      <c r="C46" s="74" t="s">
        <v>77</v>
      </c>
      <c r="D46" s="98"/>
      <c r="E46" s="98"/>
      <c r="F46" s="98"/>
      <c r="G46" s="98"/>
      <c r="H46" s="98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</row>
    <row r="47" spans="1:24" s="72" customFormat="1" ht="12.75" customHeight="1">
      <c r="A47" s="69">
        <v>42</v>
      </c>
      <c r="B47" s="70">
        <v>37</v>
      </c>
      <c r="C47" s="79" t="s">
        <v>78</v>
      </c>
      <c r="D47" s="98"/>
      <c r="E47" s="98"/>
      <c r="F47" s="98"/>
      <c r="G47" s="98"/>
      <c r="H47" s="98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</row>
    <row r="48" spans="1:24" s="72" customFormat="1" ht="12.75" customHeight="1">
      <c r="A48" s="69">
        <v>43</v>
      </c>
      <c r="B48" s="70" t="s">
        <v>79</v>
      </c>
      <c r="C48" s="79" t="s">
        <v>80</v>
      </c>
      <c r="D48" s="98"/>
      <c r="E48" s="98"/>
      <c r="F48" s="98"/>
      <c r="G48" s="98"/>
      <c r="H48" s="98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</row>
    <row r="49" spans="1:22" s="72" customFormat="1" ht="12.75" customHeight="1">
      <c r="A49" s="69">
        <v>44</v>
      </c>
      <c r="B49" s="70" t="s">
        <v>81</v>
      </c>
      <c r="C49" s="71" t="s">
        <v>82</v>
      </c>
      <c r="D49" s="98"/>
      <c r="E49" s="98"/>
      <c r="F49" s="98"/>
      <c r="G49" s="98"/>
      <c r="H49" s="98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</row>
    <row r="50" spans="1:22" s="72" customFormat="1" ht="12.75" customHeight="1">
      <c r="A50" s="69">
        <v>45</v>
      </c>
      <c r="B50" s="70" t="s">
        <v>83</v>
      </c>
      <c r="C50" s="74" t="s">
        <v>84</v>
      </c>
      <c r="D50" s="98"/>
      <c r="E50" s="98"/>
      <c r="F50" s="98"/>
      <c r="G50" s="98"/>
      <c r="H50" s="98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</row>
    <row r="51" spans="1:22" s="72" customFormat="1" ht="12.75" customHeight="1">
      <c r="A51" s="69">
        <v>46</v>
      </c>
      <c r="B51" s="70">
        <v>43</v>
      </c>
      <c r="C51" s="74" t="s">
        <v>85</v>
      </c>
      <c r="D51" s="98"/>
      <c r="E51" s="98"/>
      <c r="F51" s="98"/>
      <c r="G51" s="98"/>
      <c r="H51" s="98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</row>
    <row r="52" spans="1:22" s="72" customFormat="1" ht="12.75" customHeight="1">
      <c r="A52" s="69">
        <v>47</v>
      </c>
      <c r="B52" s="70" t="s">
        <v>86</v>
      </c>
      <c r="C52" s="71" t="s">
        <v>87</v>
      </c>
      <c r="D52" s="98"/>
      <c r="E52" s="98"/>
      <c r="F52" s="98"/>
      <c r="G52" s="98"/>
      <c r="H52" s="98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</row>
    <row r="53" spans="1:22" s="72" customFormat="1" ht="12.75" customHeight="1">
      <c r="A53" s="69">
        <v>48</v>
      </c>
      <c r="B53" s="70">
        <v>45</v>
      </c>
      <c r="C53" s="74" t="s">
        <v>88</v>
      </c>
      <c r="D53" s="98"/>
      <c r="E53" s="98"/>
      <c r="F53" s="98"/>
      <c r="G53" s="98"/>
      <c r="H53" s="98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</row>
    <row r="54" spans="1:22" s="72" customFormat="1" ht="12.75" customHeight="1">
      <c r="A54" s="69">
        <v>49</v>
      </c>
      <c r="B54" s="70">
        <v>46</v>
      </c>
      <c r="C54" s="74" t="s">
        <v>89</v>
      </c>
      <c r="D54" s="98"/>
      <c r="E54" s="98"/>
      <c r="F54" s="98"/>
      <c r="G54" s="98"/>
      <c r="H54" s="98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</row>
    <row r="55" spans="1:22" s="72" customFormat="1" ht="12.75" customHeight="1">
      <c r="A55" s="69">
        <v>50</v>
      </c>
      <c r="B55" s="70">
        <v>47</v>
      </c>
      <c r="C55" s="74" t="s">
        <v>90</v>
      </c>
      <c r="D55" s="98"/>
      <c r="E55" s="98"/>
      <c r="F55" s="98"/>
      <c r="G55" s="98"/>
      <c r="H55" s="98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</row>
    <row r="56" spans="1:22" s="72" customFormat="1" ht="12.75" customHeight="1">
      <c r="A56" s="69">
        <v>51</v>
      </c>
      <c r="B56" s="70" t="s">
        <v>91</v>
      </c>
      <c r="C56" s="71" t="s">
        <v>92</v>
      </c>
      <c r="D56" s="98"/>
      <c r="E56" s="98"/>
      <c r="F56" s="98"/>
      <c r="G56" s="98"/>
      <c r="H56" s="98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</row>
    <row r="57" spans="1:22" s="72" customFormat="1" ht="12.75" customHeight="1">
      <c r="A57" s="69">
        <v>52</v>
      </c>
      <c r="B57" s="70" t="s">
        <v>93</v>
      </c>
      <c r="C57" s="74" t="s">
        <v>94</v>
      </c>
      <c r="D57" s="98"/>
      <c r="E57" s="98"/>
      <c r="F57" s="98"/>
      <c r="G57" s="98"/>
      <c r="H57" s="98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</row>
    <row r="58" spans="1:22" s="72" customFormat="1" ht="12.75" customHeight="1">
      <c r="A58" s="69">
        <v>53</v>
      </c>
      <c r="B58" s="70" t="s">
        <v>95</v>
      </c>
      <c r="C58" s="74" t="s">
        <v>96</v>
      </c>
      <c r="D58" s="98"/>
      <c r="E58" s="98"/>
      <c r="F58" s="98"/>
      <c r="G58" s="98"/>
      <c r="H58" s="98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</row>
    <row r="59" spans="1:22" s="72" customFormat="1" ht="12.75" customHeight="1">
      <c r="A59" s="69">
        <v>54</v>
      </c>
      <c r="B59" s="70">
        <v>50</v>
      </c>
      <c r="C59" s="74" t="s">
        <v>97</v>
      </c>
      <c r="D59" s="98"/>
      <c r="E59" s="98"/>
      <c r="F59" s="98"/>
      <c r="G59" s="98"/>
      <c r="H59" s="98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</row>
    <row r="60" spans="1:22" s="72" customFormat="1" ht="12.75" customHeight="1">
      <c r="A60" s="69">
        <v>55</v>
      </c>
      <c r="B60" s="70">
        <v>51</v>
      </c>
      <c r="C60" s="74" t="s">
        <v>98</v>
      </c>
      <c r="D60" s="98"/>
      <c r="E60" s="98"/>
      <c r="F60" s="98"/>
      <c r="G60" s="98"/>
      <c r="H60" s="98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</row>
    <row r="61" spans="1:22" s="72" customFormat="1" ht="12.75" customHeight="1">
      <c r="A61" s="69">
        <v>56</v>
      </c>
      <c r="B61" s="70">
        <v>52</v>
      </c>
      <c r="C61" s="74" t="s">
        <v>99</v>
      </c>
      <c r="D61" s="98"/>
      <c r="E61" s="98"/>
      <c r="F61" s="98"/>
      <c r="G61" s="98"/>
      <c r="H61" s="98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</row>
    <row r="62" spans="1:22" s="72" customFormat="1" ht="12.75" customHeight="1">
      <c r="A62" s="69">
        <v>57</v>
      </c>
      <c r="B62" s="70">
        <v>53</v>
      </c>
      <c r="C62" s="74" t="s">
        <v>100</v>
      </c>
      <c r="D62" s="98"/>
      <c r="E62" s="98"/>
      <c r="F62" s="98"/>
      <c r="G62" s="98"/>
      <c r="H62" s="98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</row>
    <row r="63" spans="1:22" s="72" customFormat="1" ht="12.75" customHeight="1">
      <c r="A63" s="69">
        <v>58</v>
      </c>
      <c r="B63" s="70" t="s">
        <v>101</v>
      </c>
      <c r="C63" s="71" t="s">
        <v>102</v>
      </c>
      <c r="D63" s="98"/>
      <c r="E63" s="98"/>
      <c r="F63" s="98"/>
      <c r="G63" s="98"/>
      <c r="H63" s="98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</row>
    <row r="64" spans="1:22" s="72" customFormat="1" ht="12.75" customHeight="1">
      <c r="A64" s="69">
        <v>59</v>
      </c>
      <c r="B64" s="70" t="s">
        <v>103</v>
      </c>
      <c r="C64" s="71" t="s">
        <v>104</v>
      </c>
      <c r="D64" s="98"/>
      <c r="E64" s="98"/>
      <c r="F64" s="98"/>
      <c r="G64" s="98"/>
      <c r="H64" s="98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</row>
    <row r="65" spans="1:22" s="72" customFormat="1" ht="12.75" customHeight="1">
      <c r="A65" s="69">
        <v>60</v>
      </c>
      <c r="B65" s="70" t="s">
        <v>105</v>
      </c>
      <c r="C65" s="71" t="s">
        <v>106</v>
      </c>
      <c r="D65" s="98"/>
      <c r="E65" s="98"/>
      <c r="F65" s="98"/>
      <c r="G65" s="98"/>
      <c r="H65" s="98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</row>
    <row r="66" spans="1:22" s="72" customFormat="1" ht="12.75" customHeight="1">
      <c r="A66" s="69">
        <v>61</v>
      </c>
      <c r="B66" s="70" t="s">
        <v>107</v>
      </c>
      <c r="C66" s="71" t="s">
        <v>108</v>
      </c>
      <c r="D66" s="98"/>
      <c r="E66" s="98"/>
      <c r="F66" s="98"/>
      <c r="G66" s="98"/>
      <c r="H66" s="98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</row>
    <row r="67" spans="1:22" s="72" customFormat="1" ht="12.75" customHeight="1">
      <c r="A67" s="69">
        <v>62</v>
      </c>
      <c r="B67" s="70" t="s">
        <v>109</v>
      </c>
      <c r="C67" s="71" t="s">
        <v>110</v>
      </c>
      <c r="D67" s="98"/>
      <c r="E67" s="98"/>
      <c r="F67" s="98"/>
      <c r="G67" s="98"/>
      <c r="H67" s="98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</row>
    <row r="68" spans="1:22" s="72" customFormat="1" ht="12.75" customHeight="1">
      <c r="A68" s="69">
        <v>63</v>
      </c>
      <c r="B68" s="70" t="s">
        <v>111</v>
      </c>
      <c r="C68" s="71" t="s">
        <v>112</v>
      </c>
      <c r="D68" s="98"/>
      <c r="E68" s="98"/>
      <c r="F68" s="98"/>
      <c r="G68" s="98"/>
      <c r="H68" s="98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</row>
    <row r="69" spans="1:22" s="72" customFormat="1" ht="12.75" customHeight="1">
      <c r="A69" s="69">
        <v>64</v>
      </c>
      <c r="B69" s="70" t="s">
        <v>113</v>
      </c>
      <c r="C69" s="71" t="s">
        <v>114</v>
      </c>
      <c r="D69" s="98"/>
      <c r="E69" s="98"/>
      <c r="F69" s="98"/>
      <c r="G69" s="98"/>
      <c r="H69" s="98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</row>
    <row r="70" spans="1:22" s="72" customFormat="1" ht="12.75" customHeight="1">
      <c r="A70" s="69">
        <v>65</v>
      </c>
      <c r="B70" s="70" t="s">
        <v>115</v>
      </c>
      <c r="C70" s="71" t="s">
        <v>116</v>
      </c>
      <c r="D70" s="98"/>
      <c r="E70" s="98"/>
      <c r="F70" s="98"/>
      <c r="G70" s="98"/>
      <c r="H70" s="98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</row>
    <row r="71" spans="1:22" s="72" customFormat="1" ht="12.75" customHeight="1">
      <c r="A71" s="69">
        <v>66</v>
      </c>
      <c r="B71" s="70" t="s">
        <v>117</v>
      </c>
      <c r="C71" s="71" t="s">
        <v>118</v>
      </c>
      <c r="D71" s="98"/>
      <c r="E71" s="98"/>
      <c r="F71" s="98"/>
      <c r="G71" s="98"/>
      <c r="H71" s="98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</row>
    <row r="72" spans="1:22" s="72" customFormat="1" ht="12.75" customHeight="1">
      <c r="A72" s="69">
        <v>67</v>
      </c>
      <c r="B72" s="70" t="s">
        <v>119</v>
      </c>
      <c r="C72" s="71" t="s">
        <v>120</v>
      </c>
      <c r="D72" s="98"/>
      <c r="E72" s="98"/>
      <c r="F72" s="98"/>
      <c r="G72" s="98"/>
      <c r="H72" s="98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101"/>
      <c r="T72" s="101"/>
      <c r="U72" s="101"/>
      <c r="V72" s="101"/>
    </row>
    <row r="73" spans="1:22" s="72" customFormat="1" ht="9.9499999999999993" customHeight="1">
      <c r="A73" s="83"/>
      <c r="B73" s="100"/>
      <c r="C73" s="99"/>
      <c r="D73" s="98"/>
      <c r="E73" s="98"/>
      <c r="F73" s="98"/>
      <c r="G73" s="98"/>
      <c r="H73" s="98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</row>
    <row r="74" spans="1:22" s="72" customFormat="1" ht="15" customHeight="1">
      <c r="A74" s="83">
        <v>68</v>
      </c>
      <c r="B74" s="84"/>
      <c r="C74" s="85" t="s">
        <v>121</v>
      </c>
      <c r="D74" s="96"/>
      <c r="E74" s="96"/>
      <c r="F74" s="96"/>
      <c r="G74" s="96"/>
      <c r="H74" s="96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</row>
    <row r="75" spans="1:22" ht="9.9499999999999993" customHeight="1">
      <c r="A75" s="86"/>
      <c r="B75" s="82" t="s">
        <v>122</v>
      </c>
      <c r="C75" s="93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</row>
    <row r="76" spans="1:22" ht="15" customHeight="1">
      <c r="B76" s="87" t="s">
        <v>125</v>
      </c>
      <c r="C76" s="88"/>
    </row>
    <row r="77" spans="1:22" ht="12" customHeight="1">
      <c r="B77" s="87" t="s">
        <v>124</v>
      </c>
      <c r="C77" s="88"/>
    </row>
    <row r="78" spans="1:22" ht="12" customHeight="1">
      <c r="B78" s="87" t="s">
        <v>123</v>
      </c>
    </row>
    <row r="79" spans="1:22" ht="12" customHeight="1">
      <c r="B79" s="88"/>
      <c r="C79" s="91"/>
    </row>
    <row r="80" spans="1:22" ht="12" customHeight="1">
      <c r="B80" s="88"/>
      <c r="C80" s="90"/>
    </row>
    <row r="81" spans="2:22" ht="12" customHeight="1">
      <c r="B81" s="88"/>
      <c r="C81" s="89"/>
      <c r="N81" s="53"/>
      <c r="O81" s="53"/>
      <c r="P81" s="53"/>
      <c r="Q81" s="53"/>
      <c r="R81" s="53"/>
      <c r="S81" s="53"/>
      <c r="T81" s="53"/>
      <c r="U81" s="53"/>
      <c r="V81" s="53"/>
    </row>
    <row r="82" spans="2:22" ht="12" customHeight="1">
      <c r="B82" s="88"/>
      <c r="C82" s="89"/>
      <c r="N82" s="53"/>
      <c r="O82" s="53"/>
      <c r="P82" s="53"/>
      <c r="Q82" s="53"/>
      <c r="R82" s="53"/>
      <c r="S82" s="53"/>
      <c r="T82" s="53"/>
      <c r="U82" s="53"/>
      <c r="V82" s="53"/>
    </row>
    <row r="83" spans="2:22" ht="12" customHeight="1">
      <c r="B83" s="88"/>
      <c r="C83" s="89"/>
      <c r="N83" s="53"/>
      <c r="O83" s="53"/>
      <c r="P83" s="53"/>
      <c r="Q83" s="53"/>
      <c r="R83" s="53"/>
      <c r="S83" s="53"/>
      <c r="T83" s="53"/>
      <c r="U83" s="53"/>
      <c r="V83" s="53"/>
    </row>
    <row r="84" spans="2:22" ht="12" customHeight="1">
      <c r="B84" s="88"/>
      <c r="C84" s="89"/>
      <c r="N84" s="53"/>
      <c r="O84" s="53"/>
      <c r="P84" s="53"/>
      <c r="Q84" s="53"/>
      <c r="R84" s="53"/>
      <c r="S84" s="53"/>
      <c r="T84" s="53"/>
      <c r="U84" s="53"/>
      <c r="V84" s="53"/>
    </row>
    <row r="85" spans="2:22" ht="12" customHeight="1">
      <c r="B85" s="88"/>
      <c r="C85" s="89"/>
      <c r="N85" s="53"/>
      <c r="O85" s="53"/>
      <c r="P85" s="53"/>
      <c r="Q85" s="53"/>
      <c r="R85" s="53"/>
      <c r="S85" s="53"/>
      <c r="T85" s="53"/>
      <c r="U85" s="53"/>
      <c r="V85" s="53"/>
    </row>
    <row r="86" spans="2:22" ht="12" customHeight="1">
      <c r="B86" s="88"/>
      <c r="C86" s="89"/>
      <c r="N86" s="53"/>
      <c r="O86" s="53"/>
      <c r="P86" s="53"/>
      <c r="Q86" s="53"/>
      <c r="R86" s="53"/>
      <c r="S86" s="53"/>
      <c r="T86" s="53"/>
      <c r="U86" s="53"/>
      <c r="V86" s="53"/>
    </row>
    <row r="87" spans="2:22" ht="15" customHeight="1">
      <c r="B87" s="88"/>
      <c r="C87" s="89"/>
      <c r="N87" s="53"/>
      <c r="O87" s="53"/>
      <c r="P87" s="53"/>
      <c r="Q87" s="53"/>
      <c r="R87" s="53"/>
      <c r="S87" s="53"/>
      <c r="T87" s="53"/>
      <c r="U87" s="53"/>
      <c r="V87" s="53"/>
    </row>
    <row r="88" spans="2:22" ht="15" customHeight="1">
      <c r="B88" s="88"/>
      <c r="C88" s="89"/>
      <c r="N88" s="53"/>
      <c r="O88" s="53"/>
      <c r="P88" s="53"/>
      <c r="Q88" s="53"/>
      <c r="R88" s="53"/>
      <c r="S88" s="53"/>
      <c r="T88" s="53"/>
      <c r="U88" s="53"/>
      <c r="V88" s="53"/>
    </row>
    <row r="89" spans="2:22" ht="15" customHeight="1">
      <c r="B89" s="88"/>
      <c r="C89" s="89"/>
      <c r="N89" s="53"/>
      <c r="O89" s="53"/>
      <c r="P89" s="53"/>
      <c r="Q89" s="53"/>
      <c r="R89" s="53"/>
      <c r="S89" s="53"/>
      <c r="T89" s="53"/>
      <c r="U89" s="53"/>
      <c r="V89" s="53"/>
    </row>
    <row r="90" spans="2:22" ht="15" customHeight="1">
      <c r="B90" s="88"/>
      <c r="C90" s="89"/>
      <c r="N90" s="53"/>
      <c r="O90" s="53"/>
      <c r="P90" s="53"/>
      <c r="Q90" s="53"/>
      <c r="R90" s="53"/>
      <c r="S90" s="53"/>
      <c r="T90" s="53"/>
      <c r="U90" s="53"/>
      <c r="V90" s="53"/>
    </row>
    <row r="91" spans="2:22" ht="15" customHeight="1">
      <c r="B91" s="88"/>
      <c r="C91" s="89"/>
      <c r="N91" s="53"/>
      <c r="O91" s="53"/>
      <c r="P91" s="53"/>
      <c r="Q91" s="53"/>
      <c r="R91" s="53"/>
      <c r="S91" s="53"/>
      <c r="T91" s="53"/>
      <c r="U91" s="53"/>
      <c r="V91" s="53"/>
    </row>
    <row r="92" spans="2:22" ht="15" customHeight="1">
      <c r="B92" s="88"/>
      <c r="C92" s="89"/>
      <c r="N92" s="53"/>
      <c r="O92" s="53"/>
      <c r="P92" s="53"/>
      <c r="Q92" s="53"/>
      <c r="R92" s="53"/>
      <c r="S92" s="53"/>
      <c r="T92" s="53"/>
      <c r="U92" s="53"/>
      <c r="V92" s="53"/>
    </row>
    <row r="93" spans="2:22" ht="15" customHeight="1">
      <c r="B93" s="88"/>
      <c r="C93" s="89"/>
      <c r="N93" s="53"/>
      <c r="O93" s="53"/>
      <c r="P93" s="53"/>
      <c r="Q93" s="53"/>
      <c r="R93" s="53"/>
      <c r="S93" s="53"/>
      <c r="T93" s="53"/>
      <c r="U93" s="53"/>
      <c r="V93" s="53"/>
    </row>
    <row r="94" spans="2:22" ht="15" customHeight="1">
      <c r="B94" s="88"/>
      <c r="C94" s="89"/>
      <c r="N94" s="53"/>
      <c r="O94" s="53"/>
      <c r="P94" s="53"/>
      <c r="Q94" s="53"/>
      <c r="R94" s="53"/>
      <c r="S94" s="53"/>
      <c r="T94" s="53"/>
      <c r="U94" s="53"/>
      <c r="V94" s="53"/>
    </row>
    <row r="95" spans="2:22" ht="15" customHeight="1">
      <c r="B95" s="88"/>
      <c r="C95" s="89"/>
      <c r="N95" s="53"/>
      <c r="O95" s="53"/>
      <c r="P95" s="53"/>
      <c r="Q95" s="53"/>
      <c r="R95" s="53"/>
      <c r="S95" s="53"/>
      <c r="T95" s="53"/>
      <c r="U95" s="53"/>
      <c r="V95" s="53"/>
    </row>
    <row r="96" spans="2:22" ht="15" customHeight="1">
      <c r="B96" s="88"/>
      <c r="C96" s="89"/>
      <c r="N96" s="53"/>
      <c r="O96" s="53"/>
      <c r="P96" s="53"/>
      <c r="Q96" s="53"/>
      <c r="R96" s="53"/>
      <c r="S96" s="53"/>
      <c r="T96" s="53"/>
      <c r="U96" s="53"/>
      <c r="V96" s="53"/>
    </row>
    <row r="97" spans="2:22" ht="15" customHeight="1">
      <c r="B97" s="88"/>
      <c r="C97" s="89"/>
      <c r="N97" s="53"/>
      <c r="O97" s="53"/>
      <c r="P97" s="53"/>
      <c r="Q97" s="53"/>
      <c r="R97" s="53"/>
      <c r="S97" s="53"/>
      <c r="T97" s="53"/>
      <c r="U97" s="53"/>
      <c r="V97" s="53"/>
    </row>
    <row r="98" spans="2:22" ht="15" customHeight="1">
      <c r="B98" s="88"/>
      <c r="C98" s="89"/>
      <c r="N98" s="53"/>
      <c r="O98" s="53"/>
      <c r="P98" s="53"/>
      <c r="Q98" s="53"/>
      <c r="R98" s="53"/>
      <c r="S98" s="53"/>
      <c r="T98" s="53"/>
      <c r="U98" s="53"/>
      <c r="V98" s="53"/>
    </row>
    <row r="99" spans="2:22" ht="15" customHeight="1">
      <c r="B99" s="88"/>
      <c r="C99" s="89"/>
      <c r="N99" s="53"/>
      <c r="O99" s="53"/>
      <c r="P99" s="53"/>
      <c r="Q99" s="53"/>
      <c r="R99" s="53"/>
      <c r="S99" s="53"/>
      <c r="T99" s="53"/>
      <c r="U99" s="53"/>
      <c r="V99" s="53"/>
    </row>
    <row r="100" spans="2:22" ht="15" customHeight="1">
      <c r="B100" s="88"/>
      <c r="C100" s="89"/>
      <c r="N100" s="53"/>
      <c r="O100" s="53"/>
      <c r="P100" s="53"/>
      <c r="Q100" s="53"/>
      <c r="R100" s="53"/>
      <c r="S100" s="53"/>
      <c r="T100" s="53"/>
      <c r="U100" s="53"/>
      <c r="V100" s="53"/>
    </row>
    <row r="101" spans="2:22" ht="15" customHeight="1">
      <c r="B101" s="88"/>
      <c r="C101" s="89"/>
      <c r="N101" s="53"/>
      <c r="O101" s="53"/>
      <c r="P101" s="53"/>
      <c r="Q101" s="53"/>
      <c r="R101" s="53"/>
      <c r="S101" s="53"/>
      <c r="T101" s="53"/>
      <c r="U101" s="53"/>
      <c r="V101" s="53"/>
    </row>
    <row r="102" spans="2:22" ht="15" customHeight="1">
      <c r="B102" s="88"/>
      <c r="C102" s="89"/>
      <c r="N102" s="53"/>
      <c r="O102" s="53"/>
      <c r="P102" s="53"/>
      <c r="Q102" s="53"/>
      <c r="R102" s="53"/>
      <c r="S102" s="53"/>
      <c r="T102" s="53"/>
      <c r="U102" s="53"/>
      <c r="V102" s="53"/>
    </row>
    <row r="103" spans="2:22" ht="15" customHeight="1">
      <c r="B103" s="88"/>
      <c r="C103" s="89"/>
      <c r="N103" s="53"/>
      <c r="O103" s="53"/>
      <c r="P103" s="53"/>
      <c r="Q103" s="53"/>
      <c r="R103" s="53"/>
      <c r="S103" s="53"/>
      <c r="T103" s="53"/>
      <c r="U103" s="53"/>
      <c r="V103" s="53"/>
    </row>
    <row r="104" spans="2:22" ht="15" customHeight="1">
      <c r="B104" s="88"/>
      <c r="C104" s="89"/>
      <c r="N104" s="53"/>
      <c r="O104" s="53"/>
      <c r="P104" s="53"/>
      <c r="Q104" s="53"/>
      <c r="R104" s="53"/>
      <c r="S104" s="53"/>
      <c r="T104" s="53"/>
      <c r="U104" s="53"/>
      <c r="V104" s="53"/>
    </row>
    <row r="105" spans="2:22" ht="15" customHeight="1">
      <c r="B105" s="88"/>
      <c r="C105" s="89"/>
      <c r="N105" s="53"/>
      <c r="O105" s="53"/>
      <c r="P105" s="53"/>
      <c r="Q105" s="53"/>
      <c r="R105" s="53"/>
      <c r="S105" s="53"/>
      <c r="T105" s="53"/>
      <c r="U105" s="53"/>
      <c r="V105" s="53"/>
    </row>
    <row r="106" spans="2:22" ht="15" customHeight="1">
      <c r="B106" s="88"/>
      <c r="C106" s="89"/>
      <c r="N106" s="53"/>
      <c r="O106" s="53"/>
      <c r="P106" s="53"/>
      <c r="Q106" s="53"/>
      <c r="R106" s="53"/>
      <c r="S106" s="53"/>
      <c r="T106" s="53"/>
      <c r="U106" s="53"/>
      <c r="V106" s="53"/>
    </row>
    <row r="107" spans="2:22" ht="15" customHeight="1">
      <c r="B107" s="88"/>
      <c r="C107" s="89"/>
      <c r="N107" s="53"/>
      <c r="O107" s="53"/>
      <c r="P107" s="53"/>
      <c r="Q107" s="53"/>
      <c r="R107" s="53"/>
      <c r="S107" s="53"/>
      <c r="T107" s="53"/>
      <c r="U107" s="53"/>
      <c r="V107" s="53"/>
    </row>
    <row r="108" spans="2:22" ht="15" customHeight="1">
      <c r="B108" s="88"/>
      <c r="C108" s="89"/>
      <c r="N108" s="53"/>
      <c r="O108" s="53"/>
      <c r="P108" s="53"/>
      <c r="Q108" s="53"/>
      <c r="R108" s="53"/>
      <c r="S108" s="53"/>
      <c r="T108" s="53"/>
      <c r="U108" s="53"/>
      <c r="V108" s="53"/>
    </row>
    <row r="109" spans="2:22" ht="15" customHeight="1">
      <c r="B109" s="88"/>
      <c r="C109" s="89"/>
      <c r="N109" s="53"/>
      <c r="O109" s="53"/>
      <c r="P109" s="53"/>
      <c r="Q109" s="53"/>
      <c r="R109" s="53"/>
      <c r="S109" s="53"/>
      <c r="T109" s="53"/>
      <c r="U109" s="53"/>
      <c r="V109" s="53"/>
    </row>
    <row r="110" spans="2:22" ht="15" customHeight="1">
      <c r="B110" s="88"/>
      <c r="C110" s="89"/>
      <c r="N110" s="53"/>
      <c r="O110" s="53"/>
      <c r="P110" s="53"/>
      <c r="Q110" s="53"/>
      <c r="R110" s="53"/>
      <c r="S110" s="53"/>
      <c r="T110" s="53"/>
      <c r="U110" s="53"/>
      <c r="V110" s="53"/>
    </row>
    <row r="111" spans="2:22" ht="15" customHeight="1">
      <c r="B111" s="88"/>
      <c r="C111" s="89"/>
      <c r="N111" s="53"/>
      <c r="O111" s="53"/>
      <c r="P111" s="53"/>
      <c r="Q111" s="53"/>
      <c r="R111" s="53"/>
      <c r="S111" s="53"/>
      <c r="T111" s="53"/>
      <c r="U111" s="53"/>
      <c r="V111" s="53"/>
    </row>
    <row r="112" spans="2:22" ht="15" customHeight="1">
      <c r="B112" s="88"/>
      <c r="C112" s="89"/>
      <c r="N112" s="53"/>
      <c r="O112" s="53"/>
      <c r="P112" s="53"/>
      <c r="Q112" s="53"/>
      <c r="R112" s="53"/>
      <c r="S112" s="53"/>
      <c r="T112" s="53"/>
      <c r="U112" s="53"/>
      <c r="V112" s="53"/>
    </row>
    <row r="113" spans="2:22" ht="15" customHeight="1">
      <c r="B113" s="88"/>
      <c r="C113" s="89"/>
      <c r="N113" s="53"/>
      <c r="O113" s="53"/>
      <c r="P113" s="53"/>
      <c r="Q113" s="53"/>
      <c r="R113" s="53"/>
      <c r="S113" s="53"/>
      <c r="T113" s="53"/>
      <c r="U113" s="53"/>
      <c r="V113" s="53"/>
    </row>
    <row r="114" spans="2:22" ht="15" customHeight="1">
      <c r="B114" s="88"/>
      <c r="C114" s="89"/>
      <c r="N114" s="53"/>
      <c r="O114" s="53"/>
      <c r="P114" s="53"/>
      <c r="Q114" s="53"/>
      <c r="R114" s="53"/>
      <c r="S114" s="53"/>
      <c r="T114" s="53"/>
      <c r="U114" s="53"/>
      <c r="V114" s="53"/>
    </row>
    <row r="115" spans="2:22" ht="15" customHeight="1">
      <c r="B115" s="88"/>
      <c r="C115" s="89"/>
      <c r="N115" s="53"/>
      <c r="O115" s="53"/>
      <c r="P115" s="53"/>
      <c r="Q115" s="53"/>
      <c r="R115" s="53"/>
      <c r="S115" s="53"/>
      <c r="T115" s="53"/>
      <c r="U115" s="53"/>
      <c r="V115" s="53"/>
    </row>
    <row r="116" spans="2:22" ht="15" customHeight="1">
      <c r="B116" s="88"/>
      <c r="C116" s="89"/>
      <c r="N116" s="53"/>
      <c r="O116" s="53"/>
      <c r="P116" s="53"/>
      <c r="Q116" s="53"/>
      <c r="R116" s="53"/>
      <c r="S116" s="53"/>
      <c r="T116" s="53"/>
      <c r="U116" s="53"/>
      <c r="V116" s="53"/>
    </row>
    <row r="117" spans="2:22" ht="15" customHeight="1">
      <c r="B117" s="88"/>
      <c r="C117" s="89"/>
      <c r="N117" s="53"/>
      <c r="O117" s="53"/>
      <c r="P117" s="53"/>
      <c r="Q117" s="53"/>
      <c r="R117" s="53"/>
      <c r="S117" s="53"/>
      <c r="T117" s="53"/>
      <c r="U117" s="53"/>
      <c r="V117" s="53"/>
    </row>
    <row r="118" spans="2:22" ht="15" customHeight="1">
      <c r="B118" s="88"/>
      <c r="C118" s="89"/>
      <c r="N118" s="53"/>
      <c r="O118" s="53"/>
      <c r="P118" s="53"/>
      <c r="Q118" s="53"/>
      <c r="R118" s="53"/>
      <c r="S118" s="53"/>
      <c r="T118" s="53"/>
      <c r="U118" s="53"/>
      <c r="V118" s="53"/>
    </row>
    <row r="119" spans="2:22" ht="15" customHeight="1">
      <c r="B119" s="88"/>
      <c r="C119" s="89"/>
      <c r="N119" s="53"/>
      <c r="O119" s="53"/>
      <c r="P119" s="53"/>
      <c r="Q119" s="53"/>
      <c r="R119" s="53"/>
      <c r="S119" s="53"/>
      <c r="T119" s="53"/>
      <c r="U119" s="53"/>
      <c r="V119" s="53"/>
    </row>
    <row r="120" spans="2:22" ht="15" customHeight="1">
      <c r="B120" s="88"/>
      <c r="C120" s="89"/>
      <c r="N120" s="53"/>
      <c r="O120" s="53"/>
      <c r="P120" s="53"/>
      <c r="Q120" s="53"/>
      <c r="R120" s="53"/>
      <c r="S120" s="53"/>
      <c r="T120" s="53"/>
      <c r="U120" s="53"/>
      <c r="V120" s="53"/>
    </row>
    <row r="121" spans="2:22" ht="15" customHeight="1">
      <c r="B121" s="88"/>
      <c r="C121" s="89"/>
      <c r="N121" s="53"/>
      <c r="O121" s="53"/>
      <c r="P121" s="53"/>
      <c r="Q121" s="53"/>
      <c r="R121" s="53"/>
      <c r="S121" s="53"/>
      <c r="T121" s="53"/>
      <c r="U121" s="53"/>
      <c r="V121" s="53"/>
    </row>
    <row r="122" spans="2:22" ht="15" customHeight="1">
      <c r="B122" s="88"/>
      <c r="C122" s="89"/>
      <c r="N122" s="53"/>
      <c r="O122" s="53"/>
      <c r="P122" s="53"/>
      <c r="Q122" s="53"/>
      <c r="R122" s="53"/>
      <c r="S122" s="53"/>
      <c r="T122" s="53"/>
      <c r="U122" s="53"/>
      <c r="V122" s="53"/>
    </row>
    <row r="123" spans="2:22" ht="15" customHeight="1">
      <c r="B123" s="88"/>
      <c r="C123" s="89"/>
      <c r="N123" s="53"/>
      <c r="O123" s="53"/>
      <c r="P123" s="53"/>
      <c r="Q123" s="53"/>
      <c r="R123" s="53"/>
      <c r="S123" s="53"/>
      <c r="T123" s="53"/>
      <c r="U123" s="53"/>
      <c r="V123" s="53"/>
    </row>
    <row r="124" spans="2:22" ht="15" customHeight="1">
      <c r="B124" s="88"/>
      <c r="C124" s="89"/>
      <c r="N124" s="53"/>
      <c r="O124" s="53"/>
      <c r="P124" s="53"/>
      <c r="Q124" s="53"/>
      <c r="R124" s="53"/>
      <c r="S124" s="53"/>
      <c r="T124" s="53"/>
      <c r="U124" s="53"/>
      <c r="V124" s="53"/>
    </row>
    <row r="125" spans="2:22" ht="15" customHeight="1">
      <c r="B125" s="88"/>
      <c r="C125" s="89"/>
      <c r="N125" s="53"/>
      <c r="O125" s="53"/>
      <c r="P125" s="53"/>
      <c r="Q125" s="53"/>
      <c r="R125" s="53"/>
      <c r="S125" s="53"/>
      <c r="T125" s="53"/>
      <c r="U125" s="53"/>
      <c r="V125" s="53"/>
    </row>
    <row r="126" spans="2:22" ht="15" customHeight="1">
      <c r="B126" s="88"/>
      <c r="C126" s="89"/>
      <c r="N126" s="53"/>
      <c r="O126" s="53"/>
      <c r="P126" s="53"/>
      <c r="Q126" s="53"/>
      <c r="R126" s="53"/>
      <c r="S126" s="53"/>
      <c r="T126" s="53"/>
      <c r="U126" s="53"/>
      <c r="V126" s="53"/>
    </row>
    <row r="127" spans="2:22" ht="15" customHeight="1">
      <c r="B127" s="88"/>
      <c r="C127" s="89"/>
      <c r="N127" s="53"/>
      <c r="O127" s="53"/>
      <c r="P127" s="53"/>
      <c r="Q127" s="53"/>
      <c r="R127" s="53"/>
      <c r="S127" s="53"/>
      <c r="T127" s="53"/>
      <c r="U127" s="53"/>
      <c r="V127" s="53"/>
    </row>
    <row r="128" spans="2:22" ht="15" customHeight="1">
      <c r="B128" s="88"/>
      <c r="C128" s="89"/>
      <c r="N128" s="53"/>
      <c r="O128" s="53"/>
      <c r="P128" s="53"/>
      <c r="Q128" s="53"/>
      <c r="R128" s="53"/>
      <c r="S128" s="53"/>
      <c r="T128" s="53"/>
      <c r="U128" s="53"/>
      <c r="V128" s="53"/>
    </row>
    <row r="129" spans="2:22" ht="15" customHeight="1">
      <c r="B129" s="88"/>
      <c r="C129" s="89"/>
      <c r="N129" s="53"/>
      <c r="O129" s="53"/>
      <c r="P129" s="53"/>
      <c r="Q129" s="53"/>
      <c r="R129" s="53"/>
      <c r="S129" s="53"/>
      <c r="T129" s="53"/>
      <c r="U129" s="53"/>
      <c r="V129" s="53"/>
    </row>
    <row r="130" spans="2:22" ht="15" customHeight="1">
      <c r="B130" s="88"/>
      <c r="C130" s="89"/>
      <c r="N130" s="53"/>
      <c r="O130" s="53"/>
      <c r="P130" s="53"/>
      <c r="Q130" s="53"/>
      <c r="R130" s="53"/>
      <c r="S130" s="53"/>
      <c r="T130" s="53"/>
      <c r="U130" s="53"/>
      <c r="V130" s="53"/>
    </row>
    <row r="131" spans="2:22" ht="15" customHeight="1">
      <c r="B131" s="88"/>
      <c r="C131" s="89"/>
      <c r="N131" s="53"/>
      <c r="O131" s="53"/>
      <c r="P131" s="53"/>
      <c r="Q131" s="53"/>
      <c r="R131" s="53"/>
      <c r="S131" s="53"/>
      <c r="T131" s="53"/>
      <c r="U131" s="53"/>
      <c r="V131" s="53"/>
    </row>
    <row r="132" spans="2:22" ht="15" customHeight="1">
      <c r="B132" s="88"/>
      <c r="C132" s="89"/>
      <c r="N132" s="53"/>
      <c r="O132" s="53"/>
      <c r="P132" s="53"/>
      <c r="Q132" s="53"/>
      <c r="R132" s="53"/>
      <c r="S132" s="53"/>
      <c r="T132" s="53"/>
      <c r="U132" s="53"/>
      <c r="V132" s="53"/>
    </row>
    <row r="133" spans="2:22" ht="15" customHeight="1">
      <c r="B133" s="88"/>
      <c r="C133" s="89"/>
      <c r="N133" s="53"/>
      <c r="O133" s="53"/>
      <c r="P133" s="53"/>
      <c r="Q133" s="53"/>
      <c r="R133" s="53"/>
      <c r="S133" s="53"/>
      <c r="T133" s="53"/>
      <c r="U133" s="53"/>
      <c r="V133" s="53"/>
    </row>
    <row r="134" spans="2:22" ht="15" customHeight="1">
      <c r="B134" s="88"/>
      <c r="C134" s="89"/>
      <c r="N134" s="53"/>
      <c r="O134" s="53"/>
      <c r="P134" s="53"/>
      <c r="Q134" s="53"/>
      <c r="R134" s="53"/>
      <c r="S134" s="53"/>
      <c r="T134" s="53"/>
      <c r="U134" s="53"/>
      <c r="V134" s="53"/>
    </row>
    <row r="135" spans="2:22" ht="15" customHeight="1">
      <c r="B135" s="88"/>
      <c r="C135" s="89"/>
      <c r="N135" s="53"/>
      <c r="O135" s="53"/>
      <c r="P135" s="53"/>
      <c r="Q135" s="53"/>
      <c r="R135" s="53"/>
      <c r="S135" s="53"/>
      <c r="T135" s="53"/>
      <c r="U135" s="53"/>
      <c r="V135" s="53"/>
    </row>
    <row r="136" spans="2:22" ht="15" customHeight="1">
      <c r="B136" s="88"/>
      <c r="C136" s="89"/>
      <c r="N136" s="53"/>
      <c r="O136" s="53"/>
      <c r="P136" s="53"/>
      <c r="Q136" s="53"/>
      <c r="R136" s="53"/>
      <c r="S136" s="53"/>
      <c r="T136" s="53"/>
      <c r="U136" s="53"/>
      <c r="V136" s="53"/>
    </row>
    <row r="137" spans="2:22" ht="15" customHeight="1">
      <c r="B137" s="88"/>
      <c r="C137" s="89"/>
      <c r="N137" s="53"/>
      <c r="O137" s="53"/>
      <c r="P137" s="53"/>
      <c r="Q137" s="53"/>
      <c r="R137" s="53"/>
      <c r="S137" s="53"/>
      <c r="T137" s="53"/>
      <c r="U137" s="53"/>
      <c r="V137" s="53"/>
    </row>
    <row r="138" spans="2:22" ht="15" customHeight="1">
      <c r="B138" s="88"/>
      <c r="C138" s="89"/>
      <c r="N138" s="53"/>
      <c r="O138" s="53"/>
      <c r="P138" s="53"/>
      <c r="Q138" s="53"/>
      <c r="R138" s="53"/>
      <c r="S138" s="53"/>
      <c r="T138" s="53"/>
      <c r="U138" s="53"/>
      <c r="V138" s="53"/>
    </row>
    <row r="139" spans="2:22" ht="15" customHeight="1">
      <c r="B139" s="88"/>
      <c r="C139" s="89"/>
      <c r="N139" s="53"/>
      <c r="O139" s="53"/>
      <c r="P139" s="53"/>
      <c r="Q139" s="53"/>
      <c r="R139" s="53"/>
      <c r="S139" s="53"/>
      <c r="T139" s="53"/>
      <c r="U139" s="53"/>
      <c r="V139" s="53"/>
    </row>
    <row r="140" spans="2:22" ht="15" customHeight="1">
      <c r="B140" s="88"/>
      <c r="C140" s="89"/>
      <c r="N140" s="53"/>
      <c r="O140" s="53"/>
      <c r="P140" s="53"/>
      <c r="Q140" s="53"/>
      <c r="R140" s="53"/>
      <c r="S140" s="53"/>
      <c r="T140" s="53"/>
      <c r="U140" s="53"/>
      <c r="V140" s="53"/>
    </row>
    <row r="141" spans="2:22" ht="15" customHeight="1">
      <c r="B141" s="88"/>
      <c r="C141" s="89"/>
      <c r="N141" s="53"/>
      <c r="O141" s="53"/>
      <c r="P141" s="53"/>
      <c r="Q141" s="53"/>
      <c r="R141" s="53"/>
      <c r="S141" s="53"/>
      <c r="T141" s="53"/>
      <c r="U141" s="53"/>
      <c r="V141" s="53"/>
    </row>
    <row r="142" spans="2:22" ht="15" customHeight="1">
      <c r="B142" s="88"/>
      <c r="C142" s="89"/>
      <c r="N142" s="53"/>
      <c r="O142" s="53"/>
      <c r="P142" s="53"/>
      <c r="Q142" s="53"/>
      <c r="R142" s="53"/>
      <c r="S142" s="53"/>
      <c r="T142" s="53"/>
      <c r="U142" s="53"/>
      <c r="V142" s="53"/>
    </row>
    <row r="143" spans="2:22" ht="15" customHeight="1">
      <c r="B143" s="88"/>
      <c r="C143" s="89"/>
      <c r="N143" s="53"/>
      <c r="O143" s="53"/>
      <c r="P143" s="53"/>
      <c r="Q143" s="53"/>
      <c r="R143" s="53"/>
      <c r="S143" s="53"/>
      <c r="T143" s="53"/>
      <c r="U143" s="53"/>
      <c r="V143" s="53"/>
    </row>
    <row r="144" spans="2:22" ht="15" customHeight="1">
      <c r="B144" s="88"/>
      <c r="C144" s="89"/>
      <c r="N144" s="53"/>
      <c r="O144" s="53"/>
      <c r="P144" s="53"/>
      <c r="Q144" s="53"/>
      <c r="R144" s="53"/>
      <c r="S144" s="53"/>
      <c r="T144" s="53"/>
      <c r="U144" s="53"/>
      <c r="V144" s="53"/>
    </row>
    <row r="145" spans="2:22" ht="15" customHeight="1">
      <c r="B145" s="88"/>
      <c r="C145" s="89"/>
      <c r="N145" s="53"/>
      <c r="O145" s="53"/>
      <c r="P145" s="53"/>
      <c r="Q145" s="53"/>
      <c r="R145" s="53"/>
      <c r="S145" s="53"/>
      <c r="T145" s="53"/>
      <c r="U145" s="53"/>
      <c r="V145" s="53"/>
    </row>
    <row r="146" spans="2:22" ht="15" customHeight="1">
      <c r="B146" s="88"/>
      <c r="C146" s="89"/>
      <c r="N146" s="53"/>
      <c r="O146" s="53"/>
      <c r="P146" s="53"/>
      <c r="Q146" s="53"/>
      <c r="R146" s="53"/>
      <c r="S146" s="53"/>
      <c r="T146" s="53"/>
      <c r="U146" s="53"/>
      <c r="V146" s="53"/>
    </row>
    <row r="147" spans="2:22" ht="15" customHeight="1">
      <c r="B147" s="88"/>
      <c r="C147" s="89"/>
      <c r="N147" s="53"/>
      <c r="O147" s="53"/>
      <c r="P147" s="53"/>
      <c r="Q147" s="53"/>
      <c r="R147" s="53"/>
      <c r="S147" s="53"/>
      <c r="T147" s="53"/>
      <c r="U147" s="53"/>
      <c r="V147" s="53"/>
    </row>
    <row r="148" spans="2:22" ht="15" customHeight="1">
      <c r="B148" s="88"/>
      <c r="C148" s="89"/>
      <c r="N148" s="53"/>
      <c r="O148" s="53"/>
      <c r="P148" s="53"/>
      <c r="Q148" s="53"/>
      <c r="R148" s="53"/>
      <c r="S148" s="53"/>
      <c r="T148" s="53"/>
      <c r="U148" s="53"/>
      <c r="V148" s="53"/>
    </row>
    <row r="149" spans="2:22" ht="15" customHeight="1">
      <c r="B149" s="88"/>
      <c r="C149" s="89"/>
      <c r="N149" s="53"/>
      <c r="O149" s="53"/>
      <c r="P149" s="53"/>
      <c r="Q149" s="53"/>
      <c r="R149" s="53"/>
      <c r="S149" s="53"/>
      <c r="T149" s="53"/>
      <c r="U149" s="53"/>
      <c r="V149" s="53"/>
    </row>
    <row r="150" spans="2:22" ht="15" customHeight="1">
      <c r="B150" s="88"/>
      <c r="C150" s="89"/>
      <c r="N150" s="53"/>
      <c r="O150" s="53"/>
      <c r="P150" s="53"/>
      <c r="Q150" s="53"/>
      <c r="R150" s="53"/>
      <c r="S150" s="53"/>
      <c r="T150" s="53"/>
      <c r="U150" s="53"/>
      <c r="V150" s="53"/>
    </row>
    <row r="151" spans="2:22" ht="15" customHeight="1">
      <c r="B151" s="88"/>
      <c r="C151" s="89"/>
      <c r="N151" s="53"/>
      <c r="O151" s="53"/>
      <c r="P151" s="53"/>
      <c r="Q151" s="53"/>
      <c r="R151" s="53"/>
      <c r="S151" s="53"/>
      <c r="T151" s="53"/>
      <c r="U151" s="53"/>
      <c r="V151" s="53"/>
    </row>
    <row r="152" spans="2:22" ht="15" customHeight="1">
      <c r="B152" s="88"/>
      <c r="C152" s="89"/>
      <c r="N152" s="53"/>
      <c r="O152" s="53"/>
      <c r="P152" s="53"/>
      <c r="Q152" s="53"/>
      <c r="R152" s="53"/>
      <c r="S152" s="53"/>
      <c r="T152" s="53"/>
      <c r="U152" s="53"/>
      <c r="V152" s="53"/>
    </row>
    <row r="153" spans="2:22" ht="15" customHeight="1">
      <c r="B153" s="88"/>
      <c r="C153" s="89"/>
      <c r="N153" s="53"/>
      <c r="O153" s="53"/>
      <c r="P153" s="53"/>
      <c r="Q153" s="53"/>
      <c r="R153" s="53"/>
      <c r="S153" s="53"/>
      <c r="T153" s="53"/>
      <c r="U153" s="53"/>
      <c r="V153" s="53"/>
    </row>
    <row r="154" spans="2:22" ht="15" customHeight="1">
      <c r="B154" s="88"/>
      <c r="C154" s="89"/>
      <c r="N154" s="53"/>
      <c r="O154" s="53"/>
      <c r="P154" s="53"/>
      <c r="Q154" s="53"/>
      <c r="R154" s="53"/>
      <c r="S154" s="53"/>
      <c r="T154" s="53"/>
      <c r="U154" s="53"/>
      <c r="V154" s="53"/>
    </row>
    <row r="155" spans="2:22" ht="15" customHeight="1">
      <c r="B155" s="88"/>
      <c r="C155" s="89"/>
      <c r="N155" s="53"/>
      <c r="O155" s="53"/>
      <c r="P155" s="53"/>
      <c r="Q155" s="53"/>
      <c r="R155" s="53"/>
      <c r="S155" s="53"/>
      <c r="T155" s="53"/>
      <c r="U155" s="53"/>
      <c r="V155" s="53"/>
    </row>
    <row r="156" spans="2:22" ht="15" customHeight="1">
      <c r="B156" s="88"/>
      <c r="C156" s="89"/>
      <c r="N156" s="53"/>
      <c r="O156" s="53"/>
      <c r="P156" s="53"/>
      <c r="Q156" s="53"/>
      <c r="R156" s="53"/>
      <c r="S156" s="53"/>
      <c r="T156" s="53"/>
      <c r="U156" s="53"/>
      <c r="V156" s="53"/>
    </row>
    <row r="157" spans="2:22" ht="15" customHeight="1">
      <c r="B157" s="88"/>
      <c r="C157" s="89"/>
      <c r="N157" s="53"/>
      <c r="O157" s="53"/>
      <c r="P157" s="53"/>
      <c r="Q157" s="53"/>
      <c r="R157" s="53"/>
      <c r="S157" s="53"/>
      <c r="T157" s="53"/>
      <c r="U157" s="53"/>
      <c r="V157" s="53"/>
    </row>
    <row r="158" spans="2:22" ht="15" customHeight="1">
      <c r="B158" s="88"/>
      <c r="C158" s="89"/>
      <c r="N158" s="53"/>
      <c r="O158" s="53"/>
      <c r="P158" s="53"/>
      <c r="Q158" s="53"/>
      <c r="R158" s="53"/>
      <c r="S158" s="53"/>
      <c r="T158" s="53"/>
      <c r="U158" s="53"/>
      <c r="V158" s="53"/>
    </row>
    <row r="159" spans="2:22" ht="15" customHeight="1">
      <c r="B159" s="88"/>
      <c r="C159" s="89"/>
      <c r="N159" s="53"/>
      <c r="O159" s="53"/>
      <c r="P159" s="53"/>
      <c r="Q159" s="53"/>
      <c r="R159" s="53"/>
      <c r="S159" s="53"/>
      <c r="T159" s="53"/>
      <c r="U159" s="53"/>
      <c r="V159" s="53"/>
    </row>
    <row r="160" spans="2:22" ht="15" customHeight="1">
      <c r="B160" s="88"/>
      <c r="C160" s="89"/>
      <c r="N160" s="53"/>
      <c r="O160" s="53"/>
      <c r="P160" s="53"/>
      <c r="Q160" s="53"/>
      <c r="R160" s="53"/>
      <c r="S160" s="53"/>
      <c r="T160" s="53"/>
      <c r="U160" s="53"/>
      <c r="V160" s="53"/>
    </row>
    <row r="161" spans="2:22" ht="15" customHeight="1">
      <c r="B161" s="88"/>
      <c r="C161" s="89"/>
      <c r="N161" s="53"/>
      <c r="O161" s="53"/>
      <c r="P161" s="53"/>
      <c r="Q161" s="53"/>
      <c r="R161" s="53"/>
      <c r="S161" s="53"/>
      <c r="T161" s="53"/>
      <c r="U161" s="53"/>
      <c r="V161" s="53"/>
    </row>
    <row r="162" spans="2:22" ht="15" customHeight="1">
      <c r="B162" s="88"/>
      <c r="C162" s="89"/>
      <c r="N162" s="53"/>
      <c r="O162" s="53"/>
      <c r="P162" s="53"/>
      <c r="Q162" s="53"/>
      <c r="R162" s="53"/>
      <c r="S162" s="53"/>
      <c r="T162" s="53"/>
      <c r="U162" s="53"/>
      <c r="V162" s="53"/>
    </row>
    <row r="163" spans="2:22" ht="15" customHeight="1">
      <c r="B163" s="88"/>
      <c r="C163" s="89"/>
      <c r="N163" s="53"/>
      <c r="O163" s="53"/>
      <c r="P163" s="53"/>
      <c r="Q163" s="53"/>
      <c r="R163" s="53"/>
      <c r="S163" s="53"/>
      <c r="T163" s="53"/>
      <c r="U163" s="53"/>
      <c r="V163" s="53"/>
    </row>
    <row r="164" spans="2:22" ht="15" customHeight="1">
      <c r="B164" s="88"/>
      <c r="C164" s="89"/>
      <c r="N164" s="53"/>
      <c r="O164" s="53"/>
      <c r="P164" s="53"/>
      <c r="Q164" s="53"/>
      <c r="R164" s="53"/>
      <c r="S164" s="53"/>
      <c r="T164" s="53"/>
      <c r="U164" s="53"/>
      <c r="V164" s="53"/>
    </row>
    <row r="165" spans="2:22" ht="15" customHeight="1">
      <c r="B165" s="88"/>
      <c r="C165" s="89"/>
      <c r="N165" s="53"/>
      <c r="O165" s="53"/>
      <c r="P165" s="53"/>
      <c r="Q165" s="53"/>
      <c r="R165" s="53"/>
      <c r="S165" s="53"/>
      <c r="T165" s="53"/>
      <c r="U165" s="53"/>
      <c r="V165" s="53"/>
    </row>
    <row r="166" spans="2:22" ht="15" customHeight="1">
      <c r="B166" s="88"/>
      <c r="C166" s="89"/>
      <c r="N166" s="53"/>
      <c r="O166" s="53"/>
      <c r="P166" s="53"/>
      <c r="Q166" s="53"/>
      <c r="R166" s="53"/>
      <c r="S166" s="53"/>
      <c r="T166" s="53"/>
      <c r="U166" s="53"/>
      <c r="V166" s="53"/>
    </row>
    <row r="167" spans="2:22" ht="15" customHeight="1">
      <c r="B167" s="88"/>
      <c r="C167" s="89"/>
      <c r="N167" s="53"/>
      <c r="O167" s="53"/>
      <c r="P167" s="53"/>
      <c r="Q167" s="53"/>
      <c r="R167" s="53"/>
      <c r="S167" s="53"/>
      <c r="T167" s="53"/>
      <c r="U167" s="53"/>
      <c r="V167" s="53"/>
    </row>
    <row r="168" spans="2:22" ht="15" customHeight="1">
      <c r="B168" s="88"/>
      <c r="C168" s="89"/>
      <c r="N168" s="53"/>
      <c r="O168" s="53"/>
      <c r="P168" s="53"/>
      <c r="Q168" s="53"/>
      <c r="R168" s="53"/>
      <c r="S168" s="53"/>
      <c r="T168" s="53"/>
      <c r="U168" s="53"/>
      <c r="V168" s="53"/>
    </row>
    <row r="169" spans="2:22" ht="15" customHeight="1">
      <c r="B169" s="88"/>
      <c r="C169" s="89"/>
      <c r="N169" s="53"/>
      <c r="O169" s="53"/>
      <c r="P169" s="53"/>
      <c r="Q169" s="53"/>
      <c r="R169" s="53"/>
      <c r="S169" s="53"/>
      <c r="T169" s="53"/>
      <c r="U169" s="53"/>
      <c r="V169" s="53"/>
    </row>
    <row r="170" spans="2:22" ht="15" customHeight="1">
      <c r="B170" s="88"/>
      <c r="C170" s="89"/>
      <c r="N170" s="53"/>
      <c r="O170" s="53"/>
      <c r="P170" s="53"/>
      <c r="Q170" s="53"/>
      <c r="R170" s="53"/>
      <c r="S170" s="53"/>
      <c r="T170" s="53"/>
      <c r="U170" s="53"/>
      <c r="V170" s="53"/>
    </row>
    <row r="171" spans="2:22" ht="15" customHeight="1">
      <c r="B171" s="88"/>
      <c r="C171" s="89"/>
      <c r="N171" s="53"/>
      <c r="O171" s="53"/>
      <c r="P171" s="53"/>
      <c r="Q171" s="53"/>
      <c r="R171" s="53"/>
      <c r="S171" s="53"/>
      <c r="T171" s="53"/>
      <c r="U171" s="53"/>
      <c r="V171" s="53"/>
    </row>
    <row r="172" spans="2:22" ht="15" customHeight="1">
      <c r="B172" s="88"/>
      <c r="C172" s="89"/>
      <c r="N172" s="53"/>
      <c r="O172" s="53"/>
      <c r="P172" s="53"/>
      <c r="Q172" s="53"/>
      <c r="R172" s="53"/>
      <c r="S172" s="53"/>
      <c r="T172" s="53"/>
      <c r="U172" s="53"/>
      <c r="V172" s="53"/>
    </row>
    <row r="173" spans="2:22" ht="15" customHeight="1">
      <c r="B173" s="88"/>
      <c r="C173" s="89"/>
      <c r="N173" s="53"/>
      <c r="O173" s="53"/>
      <c r="P173" s="53"/>
      <c r="Q173" s="53"/>
      <c r="R173" s="53"/>
      <c r="S173" s="53"/>
      <c r="T173" s="53"/>
      <c r="U173" s="53"/>
      <c r="V173" s="53"/>
    </row>
    <row r="174" spans="2:22" ht="15" customHeight="1">
      <c r="B174" s="88"/>
      <c r="C174" s="89"/>
      <c r="N174" s="53"/>
      <c r="O174" s="53"/>
      <c r="P174" s="53"/>
      <c r="Q174" s="53"/>
      <c r="R174" s="53"/>
      <c r="S174" s="53"/>
      <c r="T174" s="53"/>
      <c r="U174" s="53"/>
      <c r="V174" s="53"/>
    </row>
    <row r="175" spans="2:22" ht="15" customHeight="1">
      <c r="B175" s="88"/>
      <c r="C175" s="89"/>
      <c r="N175" s="53"/>
      <c r="O175" s="53"/>
      <c r="P175" s="53"/>
      <c r="Q175" s="53"/>
      <c r="R175" s="53"/>
      <c r="S175" s="53"/>
      <c r="T175" s="53"/>
      <c r="U175" s="53"/>
      <c r="V175" s="53"/>
    </row>
    <row r="176" spans="2:22" ht="15" customHeight="1">
      <c r="B176" s="88"/>
      <c r="C176" s="89"/>
      <c r="N176" s="53"/>
      <c r="O176" s="53"/>
      <c r="P176" s="53"/>
      <c r="Q176" s="53"/>
      <c r="R176" s="53"/>
      <c r="S176" s="53"/>
      <c r="T176" s="53"/>
      <c r="U176" s="53"/>
      <c r="V176" s="53"/>
    </row>
    <row r="177" spans="2:22" ht="15" customHeight="1">
      <c r="B177" s="88"/>
      <c r="C177" s="89"/>
      <c r="N177" s="53"/>
      <c r="O177" s="53"/>
      <c r="P177" s="53"/>
      <c r="Q177" s="53"/>
      <c r="R177" s="53"/>
      <c r="S177" s="53"/>
      <c r="T177" s="53"/>
      <c r="U177" s="53"/>
      <c r="V177" s="53"/>
    </row>
    <row r="178" spans="2:22" ht="15" customHeight="1">
      <c r="B178" s="88"/>
      <c r="C178" s="89"/>
      <c r="N178" s="53"/>
      <c r="O178" s="53"/>
      <c r="P178" s="53"/>
      <c r="Q178" s="53"/>
      <c r="R178" s="53"/>
      <c r="S178" s="53"/>
      <c r="T178" s="53"/>
      <c r="U178" s="53"/>
      <c r="V178" s="53"/>
    </row>
    <row r="179" spans="2:22" ht="15" customHeight="1">
      <c r="B179" s="88"/>
      <c r="C179" s="89"/>
      <c r="N179" s="53"/>
      <c r="O179" s="53"/>
      <c r="P179" s="53"/>
      <c r="Q179" s="53"/>
      <c r="R179" s="53"/>
      <c r="S179" s="53"/>
      <c r="T179" s="53"/>
      <c r="U179" s="53"/>
      <c r="V179" s="53"/>
    </row>
    <row r="180" spans="2:22" ht="15" customHeight="1">
      <c r="B180" s="88"/>
      <c r="C180" s="89"/>
      <c r="N180" s="53"/>
      <c r="O180" s="53"/>
      <c r="P180" s="53"/>
      <c r="Q180" s="53"/>
      <c r="R180" s="53"/>
      <c r="S180" s="53"/>
      <c r="T180" s="53"/>
      <c r="U180" s="53"/>
      <c r="V180" s="53"/>
    </row>
    <row r="181" spans="2:22" ht="15" customHeight="1">
      <c r="B181" s="88"/>
      <c r="C181" s="89"/>
      <c r="N181" s="53"/>
      <c r="O181" s="53"/>
      <c r="P181" s="53"/>
      <c r="Q181" s="53"/>
      <c r="R181" s="53"/>
      <c r="S181" s="53"/>
      <c r="T181" s="53"/>
      <c r="U181" s="53"/>
      <c r="V181" s="53"/>
    </row>
    <row r="182" spans="2:22" ht="15" customHeight="1">
      <c r="B182" s="88"/>
      <c r="C182" s="89"/>
      <c r="N182" s="53"/>
      <c r="O182" s="53"/>
      <c r="P182" s="53"/>
      <c r="Q182" s="53"/>
      <c r="R182" s="53"/>
      <c r="S182" s="53"/>
      <c r="T182" s="53"/>
      <c r="U182" s="53"/>
      <c r="V182" s="53"/>
    </row>
    <row r="183" spans="2:22" ht="15" customHeight="1">
      <c r="B183" s="88"/>
      <c r="C183" s="89"/>
      <c r="N183" s="53"/>
      <c r="O183" s="53"/>
      <c r="P183" s="53"/>
      <c r="Q183" s="53"/>
      <c r="R183" s="53"/>
      <c r="S183" s="53"/>
      <c r="T183" s="53"/>
      <c r="U183" s="53"/>
      <c r="V183" s="53"/>
    </row>
    <row r="184" spans="2:22" ht="15" customHeight="1">
      <c r="B184" s="88"/>
      <c r="C184" s="89"/>
      <c r="N184" s="53"/>
      <c r="O184" s="53"/>
      <c r="P184" s="53"/>
      <c r="Q184" s="53"/>
      <c r="R184" s="53"/>
      <c r="S184" s="53"/>
      <c r="T184" s="53"/>
      <c r="U184" s="53"/>
      <c r="V184" s="53"/>
    </row>
    <row r="185" spans="2:22" ht="15" customHeight="1">
      <c r="C185" s="89"/>
      <c r="N185" s="53"/>
      <c r="O185" s="53"/>
      <c r="P185" s="53"/>
      <c r="Q185" s="53"/>
      <c r="R185" s="53"/>
      <c r="S185" s="53"/>
      <c r="T185" s="53"/>
      <c r="U185" s="53"/>
      <c r="V185" s="53"/>
    </row>
    <row r="186" spans="2:22" ht="15" customHeight="1">
      <c r="C186" s="89"/>
      <c r="N186" s="53"/>
      <c r="O186" s="53"/>
      <c r="P186" s="53"/>
      <c r="Q186" s="53"/>
      <c r="R186" s="53"/>
      <c r="S186" s="53"/>
      <c r="T186" s="53"/>
      <c r="U186" s="53"/>
      <c r="V186" s="53"/>
    </row>
    <row r="187" spans="2:22" ht="15" customHeight="1">
      <c r="C187" s="89"/>
      <c r="N187" s="53"/>
      <c r="O187" s="53"/>
      <c r="P187" s="53"/>
      <c r="Q187" s="53"/>
      <c r="R187" s="53"/>
      <c r="S187" s="53"/>
      <c r="T187" s="53"/>
      <c r="U187" s="53"/>
      <c r="V187" s="53"/>
    </row>
    <row r="188" spans="2:22" ht="15" customHeight="1">
      <c r="C188" s="89"/>
      <c r="N188" s="53"/>
      <c r="O188" s="53"/>
      <c r="P188" s="53"/>
      <c r="Q188" s="53"/>
      <c r="R188" s="53"/>
      <c r="S188" s="53"/>
      <c r="T188" s="53"/>
      <c r="U188" s="53"/>
      <c r="V188" s="53"/>
    </row>
    <row r="189" spans="2:22" ht="15" customHeight="1">
      <c r="C189" s="89"/>
      <c r="N189" s="53"/>
      <c r="O189" s="53"/>
      <c r="P189" s="53"/>
      <c r="Q189" s="53"/>
      <c r="R189" s="53"/>
      <c r="S189" s="53"/>
      <c r="T189" s="53"/>
      <c r="U189" s="53"/>
      <c r="V189" s="53"/>
    </row>
    <row r="190" spans="2:22" ht="15" customHeight="1">
      <c r="C190" s="89"/>
      <c r="N190" s="53"/>
      <c r="O190" s="53"/>
      <c r="P190" s="53"/>
      <c r="Q190" s="53"/>
      <c r="R190" s="53"/>
      <c r="S190" s="53"/>
      <c r="T190" s="53"/>
      <c r="U190" s="53"/>
      <c r="V190" s="53"/>
    </row>
    <row r="191" spans="2:22" ht="15" customHeight="1">
      <c r="C191" s="89"/>
      <c r="N191" s="53"/>
      <c r="O191" s="53"/>
      <c r="P191" s="53"/>
      <c r="Q191" s="53"/>
      <c r="R191" s="53"/>
      <c r="S191" s="53"/>
      <c r="T191" s="53"/>
      <c r="U191" s="53"/>
      <c r="V191" s="53"/>
    </row>
    <row r="192" spans="2:22" ht="15" customHeight="1">
      <c r="C192" s="89"/>
      <c r="N192" s="53"/>
      <c r="O192" s="53"/>
      <c r="P192" s="53"/>
      <c r="Q192" s="53"/>
      <c r="R192" s="53"/>
      <c r="S192" s="53"/>
      <c r="T192" s="53"/>
      <c r="U192" s="53"/>
      <c r="V192" s="53"/>
    </row>
    <row r="193" spans="3:22" ht="15" customHeight="1">
      <c r="C193" s="89"/>
      <c r="N193" s="53"/>
      <c r="O193" s="53"/>
      <c r="P193" s="53"/>
      <c r="Q193" s="53"/>
      <c r="R193" s="53"/>
      <c r="S193" s="53"/>
      <c r="T193" s="53"/>
      <c r="U193" s="53"/>
      <c r="V193" s="53"/>
    </row>
    <row r="194" spans="3:22" ht="15" customHeight="1">
      <c r="C194" s="89"/>
      <c r="N194" s="53"/>
      <c r="O194" s="53"/>
      <c r="P194" s="53"/>
      <c r="Q194" s="53"/>
      <c r="R194" s="53"/>
      <c r="S194" s="53"/>
      <c r="T194" s="53"/>
      <c r="U194" s="53"/>
      <c r="V194" s="53"/>
    </row>
    <row r="195" spans="3:22" ht="15" customHeight="1">
      <c r="C195" s="89"/>
      <c r="N195" s="53"/>
      <c r="O195" s="53"/>
      <c r="P195" s="53"/>
      <c r="Q195" s="53"/>
      <c r="R195" s="53"/>
      <c r="S195" s="53"/>
      <c r="T195" s="53"/>
      <c r="U195" s="53"/>
      <c r="V195" s="53"/>
    </row>
    <row r="196" spans="3:22" ht="15" customHeight="1">
      <c r="C196" s="89"/>
      <c r="N196" s="53"/>
      <c r="O196" s="53"/>
      <c r="P196" s="53"/>
      <c r="Q196" s="53"/>
      <c r="R196" s="53"/>
      <c r="S196" s="53"/>
      <c r="T196" s="53"/>
      <c r="U196" s="53"/>
      <c r="V196" s="53"/>
    </row>
    <row r="197" spans="3:22" ht="15" customHeight="1">
      <c r="C197" s="89"/>
      <c r="N197" s="53"/>
      <c r="O197" s="53"/>
      <c r="P197" s="53"/>
      <c r="Q197" s="53"/>
      <c r="R197" s="53"/>
      <c r="S197" s="53"/>
      <c r="T197" s="53"/>
      <c r="U197" s="53"/>
      <c r="V197" s="53"/>
    </row>
    <row r="198" spans="3:22" ht="15" customHeight="1">
      <c r="C198" s="89"/>
      <c r="N198" s="53"/>
      <c r="O198" s="53"/>
      <c r="P198" s="53"/>
      <c r="Q198" s="53"/>
      <c r="R198" s="53"/>
      <c r="S198" s="53"/>
      <c r="T198" s="53"/>
      <c r="U198" s="53"/>
      <c r="V198" s="53"/>
    </row>
    <row r="199" spans="3:22" ht="15" customHeight="1">
      <c r="C199" s="89"/>
      <c r="N199" s="53"/>
      <c r="O199" s="53"/>
      <c r="P199" s="53"/>
      <c r="Q199" s="53"/>
      <c r="R199" s="53"/>
      <c r="S199" s="53"/>
      <c r="T199" s="53"/>
      <c r="U199" s="53"/>
      <c r="V199" s="53"/>
    </row>
    <row r="200" spans="3:22" ht="15" customHeight="1">
      <c r="C200" s="89"/>
      <c r="N200" s="53"/>
      <c r="O200" s="53"/>
      <c r="P200" s="53"/>
      <c r="Q200" s="53"/>
      <c r="R200" s="53"/>
      <c r="S200" s="53"/>
      <c r="T200" s="53"/>
      <c r="U200" s="53"/>
      <c r="V200" s="53"/>
    </row>
    <row r="201" spans="3:22" ht="15" customHeight="1">
      <c r="C201" s="89"/>
      <c r="N201" s="53"/>
      <c r="O201" s="53"/>
      <c r="P201" s="53"/>
      <c r="Q201" s="53"/>
      <c r="R201" s="53"/>
      <c r="S201" s="53"/>
      <c r="T201" s="53"/>
      <c r="U201" s="53"/>
      <c r="V201" s="53"/>
    </row>
    <row r="202" spans="3:22" ht="15" customHeight="1">
      <c r="C202" s="89"/>
      <c r="N202" s="53"/>
      <c r="O202" s="53"/>
      <c r="P202" s="53"/>
      <c r="Q202" s="53"/>
      <c r="R202" s="53"/>
      <c r="S202" s="53"/>
      <c r="T202" s="53"/>
      <c r="U202" s="53"/>
      <c r="V202" s="53"/>
    </row>
    <row r="203" spans="3:22" ht="15" customHeight="1">
      <c r="C203" s="89"/>
      <c r="N203" s="53"/>
      <c r="O203" s="53"/>
      <c r="P203" s="53"/>
      <c r="Q203" s="53"/>
      <c r="R203" s="53"/>
      <c r="S203" s="53"/>
      <c r="T203" s="53"/>
      <c r="U203" s="53"/>
      <c r="V203" s="53"/>
    </row>
    <row r="204" spans="3:22" ht="15" customHeight="1">
      <c r="C204" s="89"/>
      <c r="N204" s="53"/>
      <c r="O204" s="53"/>
      <c r="P204" s="53"/>
      <c r="Q204" s="53"/>
      <c r="R204" s="53"/>
      <c r="S204" s="53"/>
      <c r="T204" s="53"/>
      <c r="U204" s="53"/>
      <c r="V204" s="53"/>
    </row>
    <row r="205" spans="3:22" ht="15" customHeight="1">
      <c r="C205" s="89"/>
      <c r="N205" s="53"/>
      <c r="O205" s="53"/>
      <c r="P205" s="53"/>
      <c r="Q205" s="53"/>
      <c r="R205" s="53"/>
      <c r="S205" s="53"/>
      <c r="T205" s="53"/>
      <c r="U205" s="53"/>
      <c r="V205" s="53"/>
    </row>
    <row r="206" spans="3:22" ht="15" customHeight="1">
      <c r="C206" s="89"/>
      <c r="N206" s="53"/>
      <c r="O206" s="53"/>
      <c r="P206" s="53"/>
      <c r="Q206" s="53"/>
      <c r="R206" s="53"/>
      <c r="S206" s="53"/>
      <c r="T206" s="53"/>
      <c r="U206" s="53"/>
      <c r="V206" s="53"/>
    </row>
    <row r="207" spans="3:22" ht="15" customHeight="1">
      <c r="C207" s="89"/>
      <c r="N207" s="53"/>
      <c r="O207" s="53"/>
      <c r="P207" s="53"/>
      <c r="Q207" s="53"/>
      <c r="R207" s="53"/>
      <c r="S207" s="53"/>
      <c r="T207" s="53"/>
      <c r="U207" s="53"/>
      <c r="V207" s="53"/>
    </row>
    <row r="208" spans="3:22" ht="15" customHeight="1">
      <c r="C208" s="89"/>
      <c r="N208" s="53"/>
      <c r="O208" s="53"/>
      <c r="P208" s="53"/>
      <c r="Q208" s="53"/>
      <c r="R208" s="53"/>
      <c r="S208" s="53"/>
      <c r="T208" s="53"/>
      <c r="U208" s="53"/>
      <c r="V208" s="53"/>
    </row>
    <row r="209" spans="3:22" ht="15" customHeight="1">
      <c r="C209" s="89"/>
      <c r="N209" s="53"/>
      <c r="O209" s="53"/>
      <c r="P209" s="53"/>
      <c r="Q209" s="53"/>
      <c r="R209" s="53"/>
      <c r="S209" s="53"/>
      <c r="T209" s="53"/>
      <c r="U209" s="53"/>
      <c r="V209" s="53"/>
    </row>
    <row r="210" spans="3:22" ht="15" customHeight="1">
      <c r="C210" s="89"/>
      <c r="N210" s="53"/>
      <c r="O210" s="53"/>
      <c r="P210" s="53"/>
      <c r="Q210" s="53"/>
      <c r="R210" s="53"/>
      <c r="S210" s="53"/>
      <c r="T210" s="53"/>
      <c r="U210" s="53"/>
      <c r="V210" s="53"/>
    </row>
    <row r="211" spans="3:22" ht="15" customHeight="1">
      <c r="C211" s="89"/>
      <c r="N211" s="53"/>
      <c r="O211" s="53"/>
      <c r="P211" s="53"/>
      <c r="Q211" s="53"/>
      <c r="R211" s="53"/>
      <c r="S211" s="53"/>
      <c r="T211" s="53"/>
      <c r="U211" s="53"/>
      <c r="V211" s="53"/>
    </row>
    <row r="212" spans="3:22" ht="15" customHeight="1">
      <c r="N212" s="53"/>
      <c r="O212" s="53"/>
      <c r="P212" s="53"/>
      <c r="Q212" s="53"/>
      <c r="R212" s="53"/>
      <c r="S212" s="53"/>
      <c r="T212" s="53"/>
      <c r="U212" s="53"/>
      <c r="V212" s="53"/>
    </row>
    <row r="213" spans="3:22" ht="15" customHeight="1">
      <c r="N213" s="53"/>
      <c r="O213" s="53"/>
      <c r="P213" s="53"/>
      <c r="Q213" s="53"/>
      <c r="R213" s="53"/>
      <c r="S213" s="53"/>
      <c r="T213" s="53"/>
      <c r="U213" s="53"/>
      <c r="V213" s="53"/>
    </row>
    <row r="214" spans="3:22" ht="15" customHeight="1">
      <c r="N214" s="53"/>
      <c r="O214" s="53"/>
      <c r="P214" s="53"/>
      <c r="Q214" s="53"/>
      <c r="R214" s="53"/>
      <c r="S214" s="53"/>
      <c r="T214" s="53"/>
      <c r="U214" s="53"/>
      <c r="V214" s="53"/>
    </row>
    <row r="215" spans="3:22" ht="15" customHeight="1">
      <c r="N215" s="53"/>
      <c r="O215" s="53"/>
      <c r="P215" s="53"/>
      <c r="Q215" s="53"/>
      <c r="R215" s="53"/>
      <c r="S215" s="53"/>
      <c r="T215" s="53"/>
      <c r="U215" s="53"/>
      <c r="V215" s="53"/>
    </row>
    <row r="216" spans="3:22" ht="15" customHeight="1">
      <c r="N216" s="53"/>
      <c r="O216" s="53"/>
      <c r="P216" s="53"/>
      <c r="Q216" s="53"/>
      <c r="R216" s="53"/>
      <c r="S216" s="53"/>
      <c r="T216" s="53"/>
      <c r="U216" s="53"/>
      <c r="V216" s="53"/>
    </row>
    <row r="217" spans="3:22" ht="15" customHeight="1">
      <c r="N217" s="53"/>
      <c r="O217" s="53"/>
      <c r="P217" s="53"/>
      <c r="Q217" s="53"/>
      <c r="R217" s="53"/>
      <c r="S217" s="53"/>
      <c r="T217" s="53"/>
      <c r="U217" s="53"/>
      <c r="V217" s="53"/>
    </row>
    <row r="218" spans="3:22" ht="15" customHeight="1">
      <c r="N218" s="53"/>
      <c r="O218" s="53"/>
      <c r="P218" s="53"/>
      <c r="Q218" s="53"/>
      <c r="R218" s="53"/>
      <c r="S218" s="53"/>
      <c r="T218" s="53"/>
      <c r="U218" s="53"/>
      <c r="V218" s="53"/>
    </row>
    <row r="219" spans="3:22" ht="15" customHeight="1">
      <c r="N219" s="53"/>
      <c r="O219" s="53"/>
      <c r="P219" s="53"/>
      <c r="Q219" s="53"/>
      <c r="R219" s="53"/>
      <c r="S219" s="53"/>
      <c r="T219" s="53"/>
      <c r="U219" s="53"/>
      <c r="V219" s="53"/>
    </row>
    <row r="220" spans="3:22" ht="15" customHeight="1">
      <c r="N220" s="53"/>
      <c r="O220" s="53"/>
      <c r="P220" s="53"/>
      <c r="Q220" s="53"/>
      <c r="R220" s="53"/>
      <c r="S220" s="53"/>
      <c r="T220" s="53"/>
      <c r="U220" s="53"/>
      <c r="V220" s="53"/>
    </row>
    <row r="221" spans="3:22" ht="15" customHeight="1">
      <c r="N221" s="53"/>
      <c r="O221" s="53"/>
      <c r="P221" s="53"/>
      <c r="Q221" s="53"/>
      <c r="R221" s="53"/>
      <c r="S221" s="53"/>
      <c r="T221" s="53"/>
      <c r="U221" s="53"/>
      <c r="V221" s="53"/>
    </row>
    <row r="222" spans="3:22" ht="15" customHeight="1">
      <c r="N222" s="53"/>
      <c r="O222" s="53"/>
      <c r="P222" s="53"/>
      <c r="Q222" s="53"/>
      <c r="R222" s="53"/>
      <c r="S222" s="53"/>
      <c r="T222" s="53"/>
      <c r="U222" s="53"/>
      <c r="V222" s="53"/>
    </row>
    <row r="223" spans="3:22" ht="15" customHeight="1">
      <c r="N223" s="53"/>
      <c r="O223" s="53"/>
      <c r="P223" s="53"/>
      <c r="Q223" s="53"/>
      <c r="R223" s="53"/>
      <c r="S223" s="53"/>
      <c r="T223" s="53"/>
      <c r="U223" s="53"/>
      <c r="V223" s="53"/>
    </row>
    <row r="224" spans="3:22" ht="15" customHeight="1">
      <c r="N224" s="53"/>
      <c r="O224" s="53"/>
      <c r="P224" s="53"/>
      <c r="Q224" s="53"/>
      <c r="R224" s="53"/>
      <c r="S224" s="53"/>
      <c r="T224" s="53"/>
      <c r="U224" s="53"/>
      <c r="V224" s="53"/>
    </row>
    <row r="225" spans="14:22" ht="15" customHeight="1">
      <c r="N225" s="53"/>
      <c r="O225" s="53"/>
      <c r="P225" s="53"/>
      <c r="Q225" s="53"/>
      <c r="R225" s="53"/>
      <c r="S225" s="53"/>
      <c r="T225" s="53"/>
      <c r="U225" s="53"/>
      <c r="V225" s="53"/>
    </row>
    <row r="226" spans="14:22" ht="15" customHeight="1">
      <c r="N226" s="53"/>
      <c r="O226" s="53"/>
      <c r="P226" s="53"/>
      <c r="Q226" s="53"/>
      <c r="R226" s="53"/>
      <c r="S226" s="53"/>
      <c r="T226" s="53"/>
      <c r="U226" s="53"/>
      <c r="V226" s="53"/>
    </row>
    <row r="227" spans="14:22" ht="15" customHeight="1">
      <c r="N227" s="53"/>
      <c r="O227" s="53"/>
      <c r="P227" s="53"/>
      <c r="Q227" s="53"/>
      <c r="R227" s="53"/>
      <c r="S227" s="53"/>
      <c r="T227" s="53"/>
      <c r="U227" s="53"/>
      <c r="V227" s="53"/>
    </row>
    <row r="228" spans="14:22" ht="15" customHeight="1">
      <c r="N228" s="53"/>
      <c r="O228" s="53"/>
      <c r="P228" s="53"/>
      <c r="Q228" s="53"/>
      <c r="R228" s="53"/>
      <c r="S228" s="53"/>
      <c r="T228" s="53"/>
      <c r="U228" s="53"/>
      <c r="V228" s="53"/>
    </row>
    <row r="229" spans="14:22" ht="15" customHeight="1">
      <c r="N229" s="53"/>
      <c r="O229" s="53"/>
      <c r="P229" s="53"/>
      <c r="Q229" s="53"/>
      <c r="R229" s="53"/>
      <c r="S229" s="53"/>
      <c r="T229" s="53"/>
      <c r="U229" s="53"/>
      <c r="V229" s="53"/>
    </row>
    <row r="230" spans="14:22" ht="15" customHeight="1">
      <c r="N230" s="53"/>
      <c r="O230" s="53"/>
      <c r="P230" s="53"/>
      <c r="Q230" s="53"/>
      <c r="R230" s="53"/>
      <c r="S230" s="53"/>
      <c r="T230" s="53"/>
      <c r="U230" s="53"/>
      <c r="V230" s="53"/>
    </row>
    <row r="231" spans="14:22" ht="15" customHeight="1">
      <c r="N231" s="53"/>
      <c r="O231" s="53"/>
      <c r="P231" s="53"/>
      <c r="Q231" s="53"/>
      <c r="R231" s="53"/>
      <c r="S231" s="53"/>
      <c r="T231" s="53"/>
      <c r="U231" s="53"/>
      <c r="V231" s="53"/>
    </row>
    <row r="232" spans="14:22" ht="15" customHeight="1">
      <c r="N232" s="53"/>
      <c r="O232" s="53"/>
      <c r="P232" s="53"/>
      <c r="Q232" s="53"/>
      <c r="R232" s="53"/>
      <c r="S232" s="53"/>
      <c r="T232" s="53"/>
      <c r="U232" s="53"/>
      <c r="V232" s="53"/>
    </row>
    <row r="233" spans="14:22" ht="15" customHeight="1">
      <c r="N233" s="53"/>
      <c r="O233" s="53"/>
      <c r="P233" s="53"/>
      <c r="Q233" s="53"/>
      <c r="R233" s="53"/>
      <c r="S233" s="53"/>
      <c r="T233" s="53"/>
      <c r="U233" s="53"/>
      <c r="V233" s="53"/>
    </row>
    <row r="234" spans="14:22" ht="15" customHeight="1">
      <c r="N234" s="53"/>
      <c r="O234" s="53"/>
      <c r="P234" s="53"/>
      <c r="Q234" s="53"/>
      <c r="R234" s="53"/>
      <c r="S234" s="53"/>
      <c r="T234" s="53"/>
      <c r="U234" s="53"/>
      <c r="V234" s="53"/>
    </row>
    <row r="235" spans="14:22" ht="15" customHeight="1">
      <c r="N235" s="53"/>
      <c r="O235" s="53"/>
      <c r="P235" s="53"/>
      <c r="Q235" s="53"/>
      <c r="R235" s="53"/>
      <c r="S235" s="53"/>
      <c r="T235" s="53"/>
      <c r="U235" s="53"/>
      <c r="V235" s="53"/>
    </row>
    <row r="236" spans="14:22" ht="15" customHeight="1">
      <c r="N236" s="53"/>
      <c r="O236" s="53"/>
      <c r="P236" s="53"/>
      <c r="Q236" s="53"/>
      <c r="R236" s="53"/>
      <c r="S236" s="53"/>
      <c r="T236" s="53"/>
      <c r="U236" s="53"/>
      <c r="V236" s="53"/>
    </row>
    <row r="237" spans="14:22" ht="15" customHeight="1">
      <c r="N237" s="53"/>
      <c r="O237" s="53"/>
      <c r="P237" s="53"/>
      <c r="Q237" s="53"/>
      <c r="R237" s="53"/>
      <c r="S237" s="53"/>
      <c r="T237" s="53"/>
      <c r="U237" s="53"/>
      <c r="V237" s="53"/>
    </row>
    <row r="238" spans="14:22" ht="15" customHeight="1">
      <c r="N238" s="53"/>
      <c r="O238" s="53"/>
      <c r="P238" s="53"/>
      <c r="Q238" s="53"/>
      <c r="R238" s="53"/>
      <c r="S238" s="53"/>
      <c r="T238" s="53"/>
      <c r="U238" s="53"/>
      <c r="V238" s="53"/>
    </row>
    <row r="239" spans="14:22" ht="15" customHeight="1">
      <c r="N239" s="53"/>
      <c r="O239" s="53"/>
      <c r="P239" s="53"/>
      <c r="Q239" s="53"/>
      <c r="R239" s="53"/>
      <c r="S239" s="53"/>
      <c r="T239" s="53"/>
      <c r="U239" s="53"/>
      <c r="V239" s="53"/>
    </row>
    <row r="240" spans="14:22" ht="15" customHeight="1">
      <c r="N240" s="53"/>
      <c r="O240" s="53"/>
      <c r="P240" s="53"/>
      <c r="Q240" s="53"/>
      <c r="R240" s="53"/>
      <c r="S240" s="53"/>
      <c r="T240" s="53"/>
      <c r="U240" s="53"/>
      <c r="V240" s="53"/>
    </row>
    <row r="241" spans="14:22" ht="15" customHeight="1">
      <c r="N241" s="53"/>
      <c r="O241" s="53"/>
      <c r="P241" s="53"/>
      <c r="Q241" s="53"/>
      <c r="R241" s="53"/>
      <c r="S241" s="53"/>
      <c r="T241" s="53"/>
      <c r="U241" s="53"/>
      <c r="V241" s="53"/>
    </row>
    <row r="242" spans="14:22" ht="15" customHeight="1">
      <c r="N242" s="53"/>
      <c r="O242" s="53"/>
      <c r="P242" s="53"/>
      <c r="Q242" s="53"/>
      <c r="R242" s="53"/>
      <c r="S242" s="53"/>
      <c r="T242" s="53"/>
      <c r="U242" s="53"/>
      <c r="V242" s="53"/>
    </row>
    <row r="243" spans="14:22" ht="15" customHeight="1">
      <c r="N243" s="53"/>
      <c r="O243" s="53"/>
      <c r="P243" s="53"/>
      <c r="Q243" s="53"/>
      <c r="R243" s="53"/>
      <c r="S243" s="53"/>
      <c r="T243" s="53"/>
      <c r="U243" s="53"/>
      <c r="V243" s="53"/>
    </row>
    <row r="244" spans="14:22" ht="15" customHeight="1">
      <c r="N244" s="53"/>
      <c r="O244" s="53"/>
      <c r="P244" s="53"/>
      <c r="Q244" s="53"/>
      <c r="R244" s="53"/>
      <c r="S244" s="53"/>
      <c r="T244" s="53"/>
      <c r="U244" s="53"/>
      <c r="V244" s="53"/>
    </row>
    <row r="245" spans="14:22" ht="15" customHeight="1">
      <c r="N245" s="53"/>
      <c r="O245" s="53"/>
      <c r="P245" s="53"/>
      <c r="Q245" s="53"/>
      <c r="R245" s="53"/>
      <c r="S245" s="53"/>
      <c r="T245" s="53"/>
      <c r="U245" s="53"/>
      <c r="V245" s="53"/>
    </row>
    <row r="246" spans="14:22" ht="15" customHeight="1">
      <c r="N246" s="53"/>
      <c r="O246" s="53"/>
      <c r="P246" s="53"/>
      <c r="Q246" s="53"/>
      <c r="R246" s="53"/>
      <c r="S246" s="53"/>
      <c r="T246" s="53"/>
      <c r="U246" s="53"/>
      <c r="V246" s="53"/>
    </row>
    <row r="247" spans="14:22" ht="15" customHeight="1">
      <c r="N247" s="53"/>
      <c r="O247" s="53"/>
      <c r="P247" s="53"/>
      <c r="Q247" s="53"/>
      <c r="R247" s="53"/>
      <c r="S247" s="53"/>
      <c r="T247" s="53"/>
      <c r="U247" s="53"/>
      <c r="V247" s="53"/>
    </row>
    <row r="248" spans="14:22" ht="15" customHeight="1">
      <c r="N248" s="53"/>
      <c r="O248" s="53"/>
      <c r="P248" s="53"/>
      <c r="Q248" s="53"/>
      <c r="R248" s="53"/>
      <c r="S248" s="53"/>
      <c r="T248" s="53"/>
      <c r="U248" s="53"/>
      <c r="V248" s="53"/>
    </row>
    <row r="249" spans="14:22" ht="15" customHeight="1">
      <c r="N249" s="53"/>
      <c r="O249" s="53"/>
      <c r="P249" s="53"/>
      <c r="Q249" s="53"/>
      <c r="R249" s="53"/>
      <c r="S249" s="53"/>
      <c r="T249" s="53"/>
      <c r="U249" s="53"/>
      <c r="V249" s="53"/>
    </row>
    <row r="250" spans="14:22" ht="15" customHeight="1">
      <c r="N250" s="53"/>
      <c r="O250" s="53"/>
      <c r="P250" s="53"/>
      <c r="Q250" s="53"/>
      <c r="R250" s="53"/>
      <c r="S250" s="53"/>
      <c r="T250" s="53"/>
      <c r="U250" s="53"/>
      <c r="V250" s="53"/>
    </row>
    <row r="251" spans="14:22" ht="15" customHeight="1">
      <c r="N251" s="53"/>
      <c r="O251" s="53"/>
      <c r="P251" s="53"/>
      <c r="Q251" s="53"/>
      <c r="R251" s="53"/>
      <c r="S251" s="53"/>
      <c r="T251" s="53"/>
      <c r="U251" s="53"/>
      <c r="V251" s="53"/>
    </row>
    <row r="252" spans="14:22" ht="15" customHeight="1">
      <c r="N252" s="53"/>
      <c r="O252" s="53"/>
      <c r="P252" s="53"/>
      <c r="Q252" s="53"/>
      <c r="R252" s="53"/>
      <c r="S252" s="53"/>
      <c r="T252" s="53"/>
      <c r="U252" s="53"/>
      <c r="V252" s="53"/>
    </row>
    <row r="253" spans="14:22" ht="15" customHeight="1">
      <c r="N253" s="53"/>
      <c r="O253" s="53"/>
      <c r="P253" s="53"/>
      <c r="Q253" s="53"/>
      <c r="R253" s="53"/>
      <c r="S253" s="53"/>
      <c r="T253" s="53"/>
      <c r="U253" s="53"/>
      <c r="V253" s="53"/>
    </row>
    <row r="254" spans="14:22" ht="15" customHeight="1">
      <c r="N254" s="53"/>
      <c r="O254" s="53"/>
      <c r="P254" s="53"/>
      <c r="Q254" s="53"/>
      <c r="R254" s="53"/>
      <c r="S254" s="53"/>
      <c r="T254" s="53"/>
      <c r="U254" s="53"/>
      <c r="V254" s="53"/>
    </row>
    <row r="255" spans="14:22" ht="15" customHeight="1">
      <c r="N255" s="53"/>
      <c r="O255" s="53"/>
      <c r="P255" s="53"/>
      <c r="Q255" s="53"/>
      <c r="R255" s="53"/>
      <c r="S255" s="53"/>
      <c r="T255" s="53"/>
      <c r="U255" s="53"/>
      <c r="V255" s="53"/>
    </row>
    <row r="256" spans="14:22" ht="15" customHeight="1">
      <c r="N256" s="53"/>
      <c r="O256" s="53"/>
      <c r="P256" s="53"/>
      <c r="Q256" s="53"/>
      <c r="R256" s="53"/>
      <c r="S256" s="53"/>
      <c r="T256" s="53"/>
      <c r="U256" s="53"/>
      <c r="V256" s="53"/>
    </row>
    <row r="257" spans="14:22" ht="15" customHeight="1">
      <c r="N257" s="53"/>
      <c r="O257" s="53"/>
      <c r="P257" s="53"/>
      <c r="Q257" s="53"/>
      <c r="R257" s="53"/>
      <c r="S257" s="53"/>
      <c r="T257" s="53"/>
      <c r="U257" s="53"/>
      <c r="V257" s="53"/>
    </row>
    <row r="258" spans="14:22" ht="15" customHeight="1">
      <c r="N258" s="53"/>
      <c r="O258" s="53"/>
      <c r="P258" s="53"/>
      <c r="Q258" s="53"/>
      <c r="R258" s="53"/>
      <c r="S258" s="53"/>
      <c r="T258" s="53"/>
      <c r="U258" s="53"/>
      <c r="V258" s="53"/>
    </row>
    <row r="259" spans="14:22" ht="15" customHeight="1">
      <c r="N259" s="53"/>
      <c r="O259" s="53"/>
      <c r="P259" s="53"/>
      <c r="Q259" s="53"/>
      <c r="R259" s="53"/>
      <c r="S259" s="53"/>
      <c r="T259" s="53"/>
      <c r="U259" s="53"/>
      <c r="V259" s="53"/>
    </row>
    <row r="260" spans="14:22" ht="15" customHeight="1">
      <c r="N260" s="53"/>
      <c r="O260" s="53"/>
      <c r="P260" s="53"/>
      <c r="Q260" s="53"/>
      <c r="R260" s="53"/>
      <c r="S260" s="53"/>
      <c r="T260" s="53"/>
      <c r="U260" s="53"/>
      <c r="V260" s="53"/>
    </row>
    <row r="261" spans="14:22" ht="15" customHeight="1">
      <c r="N261" s="53"/>
      <c r="O261" s="53"/>
      <c r="P261" s="53"/>
      <c r="Q261" s="53"/>
      <c r="R261" s="53"/>
      <c r="S261" s="53"/>
      <c r="T261" s="53"/>
      <c r="U261" s="53"/>
      <c r="V261" s="53"/>
    </row>
    <row r="262" spans="14:22" ht="15" customHeight="1">
      <c r="N262" s="53"/>
      <c r="O262" s="53"/>
      <c r="P262" s="53"/>
      <c r="Q262" s="53"/>
      <c r="R262" s="53"/>
      <c r="S262" s="53"/>
      <c r="T262" s="53"/>
      <c r="U262" s="53"/>
      <c r="V262" s="53"/>
    </row>
    <row r="263" spans="14:22" ht="15" customHeight="1">
      <c r="N263" s="53"/>
      <c r="O263" s="53"/>
      <c r="P263" s="53"/>
      <c r="Q263" s="53"/>
      <c r="R263" s="53"/>
      <c r="S263" s="53"/>
      <c r="T263" s="53"/>
      <c r="U263" s="53"/>
      <c r="V263" s="53"/>
    </row>
    <row r="264" spans="14:22" ht="15" customHeight="1">
      <c r="N264" s="53"/>
      <c r="O264" s="53"/>
      <c r="P264" s="53"/>
      <c r="Q264" s="53"/>
      <c r="R264" s="53"/>
      <c r="S264" s="53"/>
      <c r="T264" s="53"/>
      <c r="U264" s="53"/>
      <c r="V264" s="53"/>
    </row>
    <row r="265" spans="14:22" ht="15" customHeight="1">
      <c r="N265" s="53"/>
      <c r="O265" s="53"/>
      <c r="P265" s="53"/>
      <c r="Q265" s="53"/>
      <c r="R265" s="53"/>
      <c r="S265" s="53"/>
      <c r="T265" s="53"/>
      <c r="U265" s="53"/>
      <c r="V265" s="53"/>
    </row>
    <row r="266" spans="14:22" ht="15" customHeight="1">
      <c r="N266" s="53"/>
      <c r="O266" s="53"/>
      <c r="P266" s="53"/>
      <c r="Q266" s="53"/>
      <c r="R266" s="53"/>
      <c r="S266" s="53"/>
      <c r="T266" s="53"/>
      <c r="U266" s="53"/>
      <c r="V266" s="53"/>
    </row>
    <row r="267" spans="14:22" ht="15" customHeight="1">
      <c r="N267" s="53"/>
      <c r="O267" s="53"/>
      <c r="P267" s="53"/>
      <c r="Q267" s="53"/>
      <c r="R267" s="53"/>
      <c r="S267" s="53"/>
      <c r="T267" s="53"/>
      <c r="U267" s="53"/>
      <c r="V267" s="53"/>
    </row>
    <row r="268" spans="14:22" ht="15" customHeight="1">
      <c r="N268" s="53"/>
      <c r="O268" s="53"/>
      <c r="P268" s="53"/>
      <c r="Q268" s="53"/>
      <c r="R268" s="53"/>
      <c r="S268" s="53"/>
      <c r="T268" s="53"/>
      <c r="U268" s="53"/>
      <c r="V268" s="53"/>
    </row>
    <row r="269" spans="14:22" ht="15" customHeight="1">
      <c r="N269" s="53"/>
      <c r="O269" s="53"/>
      <c r="P269" s="53"/>
      <c r="Q269" s="53"/>
      <c r="R269" s="53"/>
      <c r="S269" s="53"/>
      <c r="T269" s="53"/>
      <c r="U269" s="53"/>
      <c r="V269" s="53"/>
    </row>
    <row r="270" spans="14:22" ht="15" customHeight="1">
      <c r="N270" s="53"/>
      <c r="O270" s="53"/>
      <c r="P270" s="53"/>
      <c r="Q270" s="53"/>
      <c r="R270" s="53"/>
      <c r="S270" s="53"/>
      <c r="T270" s="53"/>
      <c r="U270" s="53"/>
      <c r="V270" s="53"/>
    </row>
    <row r="271" spans="14:22" ht="15" customHeight="1">
      <c r="N271" s="53"/>
      <c r="O271" s="53"/>
      <c r="P271" s="53"/>
      <c r="Q271" s="53"/>
      <c r="R271" s="53"/>
      <c r="S271" s="53"/>
      <c r="T271" s="53"/>
      <c r="U271" s="53"/>
      <c r="V271" s="53"/>
    </row>
    <row r="272" spans="14:22" ht="15" customHeight="1">
      <c r="N272" s="53"/>
      <c r="O272" s="53"/>
      <c r="P272" s="53"/>
      <c r="Q272" s="53"/>
      <c r="R272" s="53"/>
      <c r="S272" s="53"/>
      <c r="T272" s="53"/>
      <c r="U272" s="53"/>
      <c r="V272" s="53"/>
    </row>
    <row r="273" spans="14:22" ht="15" customHeight="1">
      <c r="N273" s="53"/>
      <c r="O273" s="53"/>
      <c r="P273" s="53"/>
      <c r="Q273" s="53"/>
      <c r="R273" s="53"/>
      <c r="S273" s="53"/>
      <c r="T273" s="53"/>
      <c r="U273" s="53"/>
      <c r="V273" s="53"/>
    </row>
    <row r="274" spans="14:22" ht="15" customHeight="1">
      <c r="N274" s="53"/>
      <c r="O274" s="53"/>
      <c r="P274" s="53"/>
      <c r="Q274" s="53"/>
      <c r="R274" s="53"/>
      <c r="S274" s="53"/>
      <c r="T274" s="53"/>
      <c r="U274" s="53"/>
      <c r="V274" s="53"/>
    </row>
    <row r="275" spans="14:22" ht="15" customHeight="1">
      <c r="N275" s="53"/>
      <c r="O275" s="53"/>
      <c r="P275" s="53"/>
      <c r="Q275" s="53"/>
      <c r="R275" s="53"/>
      <c r="S275" s="53"/>
      <c r="T275" s="53"/>
      <c r="U275" s="53"/>
      <c r="V275" s="53"/>
    </row>
    <row r="276" spans="14:22" ht="15" customHeight="1">
      <c r="N276" s="53"/>
      <c r="O276" s="53"/>
      <c r="P276" s="53"/>
      <c r="Q276" s="53"/>
      <c r="R276" s="53"/>
      <c r="S276" s="53"/>
      <c r="T276" s="53"/>
      <c r="U276" s="53"/>
      <c r="V276" s="53"/>
    </row>
    <row r="277" spans="14:22" ht="15" customHeight="1">
      <c r="N277" s="53"/>
      <c r="O277" s="53"/>
      <c r="P277" s="53"/>
      <c r="Q277" s="53"/>
      <c r="R277" s="53"/>
      <c r="S277" s="53"/>
      <c r="T277" s="53"/>
      <c r="U277" s="53"/>
      <c r="V277" s="53"/>
    </row>
    <row r="278" spans="14:22" ht="15" customHeight="1">
      <c r="N278" s="53"/>
      <c r="O278" s="53"/>
      <c r="P278" s="53"/>
      <c r="Q278" s="53"/>
      <c r="R278" s="53"/>
      <c r="S278" s="53"/>
      <c r="T278" s="53"/>
      <c r="U278" s="53"/>
      <c r="V278" s="53"/>
    </row>
    <row r="279" spans="14:22" ht="15" customHeight="1">
      <c r="N279" s="53"/>
      <c r="O279" s="53"/>
      <c r="P279" s="53"/>
      <c r="Q279" s="53"/>
      <c r="R279" s="53"/>
      <c r="S279" s="53"/>
      <c r="T279" s="53"/>
      <c r="U279" s="53"/>
      <c r="V279" s="53"/>
    </row>
    <row r="280" spans="14:22" ht="15" customHeight="1">
      <c r="N280" s="53"/>
      <c r="O280" s="53"/>
      <c r="P280" s="53"/>
      <c r="Q280" s="53"/>
      <c r="R280" s="53"/>
      <c r="S280" s="53"/>
      <c r="T280" s="53"/>
      <c r="U280" s="53"/>
      <c r="V280" s="53"/>
    </row>
    <row r="281" spans="14:22" ht="15" customHeight="1">
      <c r="N281" s="53"/>
      <c r="O281" s="53"/>
      <c r="P281" s="53"/>
      <c r="Q281" s="53"/>
      <c r="R281" s="53"/>
      <c r="S281" s="53"/>
      <c r="T281" s="53"/>
      <c r="U281" s="53"/>
      <c r="V281" s="53"/>
    </row>
    <row r="282" spans="14:22" ht="15" customHeight="1">
      <c r="N282" s="53"/>
      <c r="O282" s="53"/>
      <c r="P282" s="53"/>
      <c r="Q282" s="53"/>
      <c r="R282" s="53"/>
      <c r="S282" s="53"/>
      <c r="T282" s="53"/>
      <c r="U282" s="53"/>
      <c r="V282" s="53"/>
    </row>
    <row r="283" spans="14:22" ht="15" customHeight="1">
      <c r="N283" s="53"/>
      <c r="O283" s="53"/>
      <c r="P283" s="53"/>
      <c r="Q283" s="53"/>
      <c r="R283" s="53"/>
      <c r="S283" s="53"/>
      <c r="T283" s="53"/>
      <c r="U283" s="53"/>
      <c r="V283" s="53"/>
    </row>
    <row r="284" spans="14:22" ht="15" customHeight="1">
      <c r="N284" s="53"/>
      <c r="O284" s="53"/>
      <c r="P284" s="53"/>
      <c r="Q284" s="53"/>
      <c r="R284" s="53"/>
      <c r="S284" s="53"/>
      <c r="T284" s="53"/>
      <c r="U284" s="53"/>
      <c r="V284" s="53"/>
    </row>
    <row r="285" spans="14:22" ht="15" customHeight="1">
      <c r="N285" s="53"/>
      <c r="O285" s="53"/>
      <c r="P285" s="53"/>
      <c r="Q285" s="53"/>
      <c r="R285" s="53"/>
      <c r="S285" s="53"/>
      <c r="T285" s="53"/>
      <c r="U285" s="53"/>
      <c r="V285" s="53"/>
    </row>
    <row r="286" spans="14:22" ht="15" customHeight="1">
      <c r="N286" s="53"/>
      <c r="O286" s="53"/>
      <c r="P286" s="53"/>
      <c r="Q286" s="53"/>
      <c r="R286" s="53"/>
      <c r="S286" s="53"/>
      <c r="T286" s="53"/>
      <c r="U286" s="53"/>
      <c r="V286" s="53"/>
    </row>
    <row r="287" spans="14:22" ht="15" customHeight="1">
      <c r="N287" s="53"/>
      <c r="O287" s="53"/>
      <c r="P287" s="53"/>
      <c r="Q287" s="53"/>
      <c r="R287" s="53"/>
      <c r="S287" s="53"/>
      <c r="T287" s="53"/>
      <c r="U287" s="53"/>
      <c r="V287" s="53"/>
    </row>
    <row r="288" spans="14:22" ht="15" customHeight="1">
      <c r="N288" s="53"/>
      <c r="O288" s="53"/>
      <c r="P288" s="53"/>
      <c r="Q288" s="53"/>
      <c r="R288" s="53"/>
      <c r="S288" s="53"/>
      <c r="T288" s="53"/>
      <c r="U288" s="53"/>
      <c r="V288" s="53"/>
    </row>
    <row r="289" spans="14:22" ht="15" customHeight="1">
      <c r="N289" s="53"/>
      <c r="O289" s="53"/>
      <c r="P289" s="53"/>
      <c r="Q289" s="53"/>
      <c r="R289" s="53"/>
      <c r="S289" s="53"/>
      <c r="T289" s="53"/>
      <c r="U289" s="53"/>
      <c r="V289" s="53"/>
    </row>
    <row r="290" spans="14:22" ht="15" customHeight="1">
      <c r="N290" s="53"/>
      <c r="O290" s="53"/>
      <c r="P290" s="53"/>
      <c r="Q290" s="53"/>
      <c r="R290" s="53"/>
      <c r="S290" s="53"/>
      <c r="T290" s="53"/>
      <c r="U290" s="53"/>
      <c r="V290" s="53"/>
    </row>
    <row r="291" spans="14:22" ht="15" customHeight="1">
      <c r="N291" s="53"/>
      <c r="O291" s="53"/>
      <c r="P291" s="53"/>
      <c r="Q291" s="53"/>
      <c r="R291" s="53"/>
      <c r="S291" s="53"/>
      <c r="T291" s="53"/>
      <c r="U291" s="53"/>
      <c r="V291" s="53"/>
    </row>
    <row r="292" spans="14:22" ht="15" customHeight="1">
      <c r="N292" s="53"/>
      <c r="O292" s="53"/>
      <c r="P292" s="53"/>
      <c r="Q292" s="53"/>
      <c r="R292" s="53"/>
      <c r="S292" s="53"/>
      <c r="T292" s="53"/>
      <c r="U292" s="53"/>
      <c r="V292" s="53"/>
    </row>
    <row r="293" spans="14:22" ht="15" customHeight="1">
      <c r="N293" s="53"/>
      <c r="O293" s="53"/>
      <c r="P293" s="53"/>
      <c r="Q293" s="53"/>
      <c r="R293" s="53"/>
      <c r="S293" s="53"/>
      <c r="T293" s="53"/>
      <c r="U293" s="53"/>
      <c r="V293" s="53"/>
    </row>
    <row r="294" spans="14:22" ht="15" customHeight="1">
      <c r="N294" s="53"/>
      <c r="O294" s="53"/>
      <c r="P294" s="53"/>
      <c r="Q294" s="53"/>
      <c r="R294" s="53"/>
      <c r="S294" s="53"/>
      <c r="T294" s="53"/>
      <c r="U294" s="53"/>
      <c r="V294" s="53"/>
    </row>
    <row r="295" spans="14:22" ht="15" customHeight="1">
      <c r="N295" s="53"/>
      <c r="O295" s="53"/>
      <c r="P295" s="53"/>
      <c r="Q295" s="53"/>
      <c r="R295" s="53"/>
      <c r="S295" s="53"/>
      <c r="T295" s="53"/>
      <c r="U295" s="53"/>
      <c r="V295" s="53"/>
    </row>
    <row r="296" spans="14:22" ht="15" customHeight="1">
      <c r="N296" s="53"/>
      <c r="O296" s="53"/>
      <c r="P296" s="53"/>
      <c r="Q296" s="53"/>
      <c r="R296" s="53"/>
      <c r="S296" s="53"/>
      <c r="T296" s="53"/>
      <c r="U296" s="53"/>
      <c r="V296" s="53"/>
    </row>
    <row r="297" spans="14:22" ht="15" customHeight="1">
      <c r="N297" s="53"/>
      <c r="O297" s="53"/>
      <c r="P297" s="53"/>
      <c r="Q297" s="53"/>
      <c r="R297" s="53"/>
      <c r="S297" s="53"/>
      <c r="T297" s="53"/>
      <c r="U297" s="53"/>
      <c r="V297" s="53"/>
    </row>
    <row r="298" spans="14:22" ht="15" customHeight="1">
      <c r="N298" s="53"/>
      <c r="O298" s="53"/>
      <c r="P298" s="53"/>
      <c r="Q298" s="53"/>
      <c r="R298" s="53"/>
      <c r="S298" s="53"/>
      <c r="T298" s="53"/>
      <c r="U298" s="53"/>
      <c r="V298" s="53"/>
    </row>
    <row r="299" spans="14:22" ht="15" customHeight="1">
      <c r="N299" s="53"/>
      <c r="O299" s="53"/>
      <c r="P299" s="53"/>
      <c r="Q299" s="53"/>
      <c r="R299" s="53"/>
      <c r="S299" s="53"/>
      <c r="T299" s="53"/>
      <c r="U299" s="53"/>
      <c r="V299" s="53"/>
    </row>
    <row r="300" spans="14:22" ht="15" customHeight="1">
      <c r="N300" s="53"/>
      <c r="O300" s="53"/>
      <c r="P300" s="53"/>
      <c r="Q300" s="53"/>
      <c r="R300" s="53"/>
      <c r="S300" s="53"/>
      <c r="T300" s="53"/>
      <c r="U300" s="53"/>
      <c r="V300" s="53"/>
    </row>
    <row r="301" spans="14:22" ht="15" customHeight="1">
      <c r="N301" s="53"/>
      <c r="O301" s="53"/>
      <c r="P301" s="53"/>
      <c r="Q301" s="53"/>
      <c r="R301" s="53"/>
      <c r="S301" s="53"/>
      <c r="T301" s="53"/>
      <c r="U301" s="53"/>
      <c r="V301" s="53"/>
    </row>
    <row r="302" spans="14:22" ht="15" customHeight="1">
      <c r="N302" s="53"/>
      <c r="O302" s="53"/>
      <c r="P302" s="53"/>
      <c r="Q302" s="53"/>
      <c r="R302" s="53"/>
      <c r="S302" s="53"/>
      <c r="T302" s="53"/>
      <c r="U302" s="53"/>
      <c r="V302" s="53"/>
    </row>
    <row r="303" spans="14:22" ht="15" customHeight="1">
      <c r="N303" s="53"/>
      <c r="O303" s="53"/>
      <c r="P303" s="53"/>
      <c r="Q303" s="53"/>
      <c r="R303" s="53"/>
      <c r="S303" s="53"/>
      <c r="T303" s="53"/>
      <c r="U303" s="53"/>
      <c r="V303" s="53"/>
    </row>
    <row r="304" spans="14:22" ht="15" customHeight="1">
      <c r="N304" s="53"/>
      <c r="O304" s="53"/>
      <c r="P304" s="53"/>
      <c r="Q304" s="53"/>
      <c r="R304" s="53"/>
      <c r="S304" s="53"/>
      <c r="T304" s="53"/>
      <c r="U304" s="53"/>
      <c r="V304" s="53"/>
    </row>
    <row r="305" spans="14:22" ht="15" customHeight="1">
      <c r="N305" s="53"/>
      <c r="O305" s="53"/>
      <c r="P305" s="53"/>
      <c r="Q305" s="53"/>
      <c r="R305" s="53"/>
      <c r="S305" s="53"/>
      <c r="T305" s="53"/>
      <c r="U305" s="53"/>
      <c r="V305" s="53"/>
    </row>
    <row r="306" spans="14:22" ht="15" customHeight="1">
      <c r="N306" s="53"/>
      <c r="O306" s="53"/>
      <c r="P306" s="53"/>
      <c r="Q306" s="53"/>
      <c r="R306" s="53"/>
      <c r="S306" s="53"/>
      <c r="T306" s="53"/>
      <c r="U306" s="53"/>
      <c r="V306" s="53"/>
    </row>
    <row r="307" spans="14:22" ht="15" customHeight="1">
      <c r="N307" s="53"/>
      <c r="O307" s="53"/>
      <c r="P307" s="53"/>
      <c r="Q307" s="53"/>
      <c r="R307" s="53"/>
      <c r="S307" s="53"/>
      <c r="T307" s="53"/>
      <c r="U307" s="53"/>
      <c r="V307" s="53"/>
    </row>
    <row r="308" spans="14:22" ht="15" customHeight="1">
      <c r="N308" s="53"/>
      <c r="O308" s="53"/>
      <c r="P308" s="53"/>
      <c r="Q308" s="53"/>
      <c r="R308" s="53"/>
      <c r="S308" s="53"/>
      <c r="T308" s="53"/>
      <c r="U308" s="53"/>
      <c r="V308" s="53"/>
    </row>
    <row r="309" spans="14:22" ht="15" customHeight="1">
      <c r="N309" s="53"/>
      <c r="O309" s="53"/>
      <c r="P309" s="53"/>
      <c r="Q309" s="53"/>
      <c r="R309" s="53"/>
      <c r="S309" s="53"/>
      <c r="T309" s="53"/>
      <c r="U309" s="53"/>
      <c r="V309" s="53"/>
    </row>
    <row r="310" spans="14:22" ht="15" customHeight="1">
      <c r="N310" s="53"/>
      <c r="O310" s="53"/>
      <c r="P310" s="53"/>
      <c r="Q310" s="53"/>
      <c r="R310" s="53"/>
      <c r="S310" s="53"/>
      <c r="T310" s="53"/>
      <c r="U310" s="53"/>
      <c r="V310" s="53"/>
    </row>
    <row r="311" spans="14:22" ht="15" customHeight="1">
      <c r="N311" s="53"/>
      <c r="O311" s="53"/>
      <c r="P311" s="53"/>
      <c r="Q311" s="53"/>
      <c r="R311" s="53"/>
      <c r="S311" s="53"/>
      <c r="T311" s="53"/>
      <c r="U311" s="53"/>
      <c r="V311" s="53"/>
    </row>
    <row r="312" spans="14:22" ht="15" customHeight="1">
      <c r="N312" s="53"/>
      <c r="O312" s="53"/>
      <c r="P312" s="53"/>
      <c r="Q312" s="53"/>
      <c r="R312" s="53"/>
      <c r="S312" s="53"/>
      <c r="T312" s="53"/>
      <c r="U312" s="53"/>
      <c r="V312" s="53"/>
    </row>
    <row r="313" spans="14:22" ht="15" customHeight="1">
      <c r="N313" s="53"/>
      <c r="O313" s="53"/>
      <c r="P313" s="53"/>
      <c r="Q313" s="53"/>
      <c r="R313" s="53"/>
      <c r="S313" s="53"/>
      <c r="T313" s="53"/>
      <c r="U313" s="53"/>
      <c r="V313" s="53"/>
    </row>
    <row r="314" spans="14:22" ht="15" customHeight="1">
      <c r="N314" s="53"/>
      <c r="O314" s="53"/>
      <c r="P314" s="53"/>
      <c r="Q314" s="53"/>
      <c r="R314" s="53"/>
      <c r="S314" s="53"/>
      <c r="T314" s="53"/>
      <c r="U314" s="53"/>
      <c r="V314" s="53"/>
    </row>
    <row r="315" spans="14:22" ht="15" customHeight="1">
      <c r="N315" s="53"/>
      <c r="O315" s="53"/>
      <c r="P315" s="53"/>
      <c r="Q315" s="53"/>
      <c r="R315" s="53"/>
      <c r="S315" s="53"/>
      <c r="T315" s="53"/>
      <c r="U315" s="53"/>
      <c r="V315" s="53"/>
    </row>
    <row r="316" spans="14:22" ht="15" customHeight="1">
      <c r="N316" s="53"/>
      <c r="O316" s="53"/>
      <c r="P316" s="53"/>
      <c r="Q316" s="53"/>
      <c r="R316" s="53"/>
      <c r="S316" s="53"/>
      <c r="T316" s="53"/>
      <c r="U316" s="53"/>
      <c r="V316" s="53"/>
    </row>
    <row r="317" spans="14:22" ht="15" customHeight="1">
      <c r="N317" s="53"/>
      <c r="O317" s="53"/>
      <c r="P317" s="53"/>
      <c r="Q317" s="53"/>
      <c r="R317" s="53"/>
      <c r="S317" s="53"/>
      <c r="T317" s="53"/>
      <c r="U317" s="53"/>
      <c r="V317" s="53"/>
    </row>
    <row r="318" spans="14:22" ht="15" customHeight="1">
      <c r="N318" s="53"/>
      <c r="O318" s="53"/>
      <c r="P318" s="53"/>
      <c r="Q318" s="53"/>
      <c r="R318" s="53"/>
      <c r="S318" s="53"/>
      <c r="T318" s="53"/>
      <c r="U318" s="53"/>
      <c r="V318" s="53"/>
    </row>
    <row r="319" spans="14:22" ht="15" customHeight="1">
      <c r="N319" s="53"/>
      <c r="O319" s="53"/>
      <c r="P319" s="53"/>
      <c r="Q319" s="53"/>
      <c r="R319" s="53"/>
      <c r="S319" s="53"/>
      <c r="T319" s="53"/>
      <c r="U319" s="53"/>
      <c r="V319" s="53"/>
    </row>
    <row r="320" spans="14:22" ht="15" customHeight="1">
      <c r="N320" s="53"/>
      <c r="O320" s="53"/>
      <c r="P320" s="53"/>
      <c r="Q320" s="53"/>
      <c r="R320" s="53"/>
      <c r="S320" s="53"/>
      <c r="T320" s="53"/>
      <c r="U320" s="53"/>
      <c r="V320" s="53"/>
    </row>
    <row r="321" spans="14:22" ht="15" customHeight="1">
      <c r="N321" s="53"/>
      <c r="O321" s="53"/>
      <c r="P321" s="53"/>
      <c r="Q321" s="53"/>
      <c r="R321" s="53"/>
      <c r="S321" s="53"/>
      <c r="T321" s="53"/>
      <c r="U321" s="53"/>
      <c r="V321" s="53"/>
    </row>
    <row r="322" spans="14:22" ht="15" customHeight="1">
      <c r="N322" s="53"/>
      <c r="O322" s="53"/>
      <c r="P322" s="53"/>
      <c r="Q322" s="53"/>
      <c r="R322" s="53"/>
      <c r="S322" s="53"/>
      <c r="T322" s="53"/>
      <c r="U322" s="53"/>
      <c r="V322" s="53"/>
    </row>
    <row r="323" spans="14:22" ht="15" customHeight="1">
      <c r="N323" s="53"/>
      <c r="O323" s="53"/>
      <c r="P323" s="53"/>
      <c r="Q323" s="53"/>
      <c r="R323" s="53"/>
      <c r="S323" s="53"/>
      <c r="T323" s="53"/>
      <c r="U323" s="53"/>
      <c r="V323" s="53"/>
    </row>
    <row r="324" spans="14:22" ht="15" customHeight="1">
      <c r="N324" s="53"/>
      <c r="O324" s="53"/>
      <c r="P324" s="53"/>
      <c r="Q324" s="53"/>
      <c r="R324" s="53"/>
      <c r="S324" s="53"/>
      <c r="T324" s="53"/>
      <c r="U324" s="53"/>
      <c r="V324" s="53"/>
    </row>
    <row r="325" spans="14:22" ht="15" customHeight="1">
      <c r="N325" s="53"/>
      <c r="O325" s="53"/>
      <c r="P325" s="53"/>
      <c r="Q325" s="53"/>
      <c r="R325" s="53"/>
      <c r="S325" s="53"/>
      <c r="T325" s="53"/>
      <c r="U325" s="53"/>
      <c r="V325" s="53"/>
    </row>
    <row r="326" spans="14:22" ht="15" customHeight="1">
      <c r="N326" s="53"/>
      <c r="O326" s="53"/>
      <c r="P326" s="53"/>
      <c r="Q326" s="53"/>
      <c r="R326" s="53"/>
      <c r="S326" s="53"/>
      <c r="T326" s="53"/>
      <c r="U326" s="53"/>
      <c r="V326" s="53"/>
    </row>
    <row r="327" spans="14:22" ht="15" customHeight="1">
      <c r="N327" s="53"/>
      <c r="O327" s="53"/>
      <c r="P327" s="53"/>
      <c r="Q327" s="53"/>
      <c r="R327" s="53"/>
      <c r="S327" s="53"/>
      <c r="T327" s="53"/>
      <c r="U327" s="53"/>
      <c r="V327" s="53"/>
    </row>
    <row r="328" spans="14:22" ht="15" customHeight="1">
      <c r="N328" s="53"/>
      <c r="O328" s="53"/>
      <c r="P328" s="53"/>
      <c r="Q328" s="53"/>
      <c r="R328" s="53"/>
      <c r="S328" s="53"/>
      <c r="T328" s="53"/>
      <c r="U328" s="53"/>
      <c r="V328" s="53"/>
    </row>
    <row r="329" spans="14:22" ht="15" customHeight="1">
      <c r="N329" s="53"/>
      <c r="O329" s="53"/>
      <c r="P329" s="53"/>
      <c r="Q329" s="53"/>
      <c r="R329" s="53"/>
      <c r="S329" s="53"/>
      <c r="T329" s="53"/>
      <c r="U329" s="53"/>
      <c r="V329" s="53"/>
    </row>
    <row r="330" spans="14:22" ht="15" customHeight="1">
      <c r="N330" s="53"/>
      <c r="O330" s="53"/>
      <c r="P330" s="53"/>
      <c r="Q330" s="53"/>
      <c r="R330" s="53"/>
      <c r="S330" s="53"/>
      <c r="T330" s="53"/>
      <c r="U330" s="53"/>
      <c r="V330" s="53"/>
    </row>
    <row r="331" spans="14:22" ht="15" customHeight="1">
      <c r="N331" s="53"/>
      <c r="O331" s="53"/>
      <c r="P331" s="53"/>
      <c r="Q331" s="53"/>
      <c r="R331" s="53"/>
      <c r="S331" s="53"/>
      <c r="T331" s="53"/>
      <c r="U331" s="53"/>
      <c r="V331" s="53"/>
    </row>
    <row r="332" spans="14:22" ht="15" customHeight="1">
      <c r="N332" s="53"/>
      <c r="O332" s="53"/>
      <c r="P332" s="53"/>
      <c r="Q332" s="53"/>
      <c r="R332" s="53"/>
      <c r="S332" s="53"/>
      <c r="T332" s="53"/>
      <c r="U332" s="53"/>
      <c r="V332" s="53"/>
    </row>
    <row r="333" spans="14:22" ht="15" customHeight="1">
      <c r="N333" s="53"/>
      <c r="O333" s="53"/>
      <c r="P333" s="53"/>
      <c r="Q333" s="53"/>
      <c r="R333" s="53"/>
      <c r="S333" s="53"/>
      <c r="T333" s="53"/>
      <c r="U333" s="53"/>
      <c r="V333" s="53"/>
    </row>
    <row r="334" spans="14:22" ht="15" customHeight="1">
      <c r="N334" s="53"/>
      <c r="O334" s="53"/>
      <c r="P334" s="53"/>
      <c r="Q334" s="53"/>
      <c r="R334" s="53"/>
      <c r="S334" s="53"/>
      <c r="T334" s="53"/>
      <c r="U334" s="53"/>
      <c r="V334" s="53"/>
    </row>
    <row r="335" spans="14:22" ht="15" customHeight="1">
      <c r="N335" s="53"/>
      <c r="O335" s="53"/>
      <c r="P335" s="53"/>
      <c r="Q335" s="53"/>
      <c r="R335" s="53"/>
      <c r="S335" s="53"/>
      <c r="T335" s="53"/>
      <c r="U335" s="53"/>
      <c r="V335" s="53"/>
    </row>
    <row r="336" spans="14:22" ht="15" customHeight="1">
      <c r="N336" s="53"/>
      <c r="O336" s="53"/>
      <c r="P336" s="53"/>
      <c r="Q336" s="53"/>
      <c r="R336" s="53"/>
      <c r="S336" s="53"/>
      <c r="T336" s="53"/>
      <c r="U336" s="53"/>
      <c r="V336" s="53"/>
    </row>
    <row r="337" spans="14:22" ht="15" customHeight="1">
      <c r="N337" s="53"/>
      <c r="O337" s="53"/>
      <c r="P337" s="53"/>
      <c r="Q337" s="53"/>
      <c r="R337" s="53"/>
      <c r="S337" s="53"/>
      <c r="T337" s="53"/>
      <c r="U337" s="53"/>
      <c r="V337" s="53"/>
    </row>
    <row r="338" spans="14:22" ht="15" customHeight="1">
      <c r="N338" s="53"/>
      <c r="O338" s="53"/>
      <c r="P338" s="53"/>
      <c r="Q338" s="53"/>
      <c r="R338" s="53"/>
      <c r="S338" s="53"/>
      <c r="T338" s="53"/>
      <c r="U338" s="53"/>
      <c r="V338" s="53"/>
    </row>
    <row r="339" spans="14:22" ht="15" customHeight="1">
      <c r="N339" s="53"/>
      <c r="O339" s="53"/>
      <c r="P339" s="53"/>
      <c r="Q339" s="53"/>
      <c r="R339" s="53"/>
      <c r="S339" s="53"/>
      <c r="T339" s="53"/>
      <c r="U339" s="53"/>
      <c r="V339" s="53"/>
    </row>
    <row r="340" spans="14:22" ht="15" customHeight="1">
      <c r="N340" s="53"/>
      <c r="O340" s="53"/>
      <c r="P340" s="53"/>
      <c r="Q340" s="53"/>
      <c r="R340" s="53"/>
      <c r="S340" s="53"/>
      <c r="T340" s="53"/>
      <c r="U340" s="53"/>
      <c r="V340" s="53"/>
    </row>
    <row r="341" spans="14:22" ht="15" customHeight="1">
      <c r="N341" s="53"/>
      <c r="O341" s="53"/>
      <c r="P341" s="53"/>
      <c r="Q341" s="53"/>
      <c r="R341" s="53"/>
      <c r="S341" s="53"/>
      <c r="T341" s="53"/>
      <c r="U341" s="53"/>
      <c r="V341" s="53"/>
    </row>
    <row r="342" spans="14:22" ht="15" customHeight="1">
      <c r="N342" s="53"/>
      <c r="O342" s="53"/>
      <c r="P342" s="53"/>
      <c r="Q342" s="53"/>
      <c r="R342" s="53"/>
      <c r="S342" s="53"/>
      <c r="T342" s="53"/>
      <c r="U342" s="53"/>
      <c r="V342" s="53"/>
    </row>
    <row r="343" spans="14:22" ht="15" customHeight="1">
      <c r="N343" s="53"/>
      <c r="O343" s="53"/>
      <c r="P343" s="53"/>
      <c r="Q343" s="53"/>
      <c r="R343" s="53"/>
      <c r="S343" s="53"/>
      <c r="T343" s="53"/>
      <c r="U343" s="53"/>
      <c r="V343" s="53"/>
    </row>
    <row r="344" spans="14:22" ht="15" customHeight="1">
      <c r="N344" s="53"/>
      <c r="O344" s="53"/>
      <c r="P344" s="53"/>
      <c r="Q344" s="53"/>
      <c r="R344" s="53"/>
      <c r="S344" s="53"/>
      <c r="T344" s="53"/>
      <c r="U344" s="53"/>
      <c r="V344" s="53"/>
    </row>
    <row r="345" spans="14:22" ht="15" customHeight="1">
      <c r="N345" s="53"/>
      <c r="O345" s="53"/>
      <c r="P345" s="53"/>
      <c r="Q345" s="53"/>
      <c r="R345" s="53"/>
      <c r="S345" s="53"/>
      <c r="T345" s="53"/>
      <c r="U345" s="53"/>
      <c r="V345" s="53"/>
    </row>
    <row r="346" spans="14:22" ht="15" customHeight="1">
      <c r="N346" s="53"/>
      <c r="O346" s="53"/>
      <c r="P346" s="53"/>
      <c r="Q346" s="53"/>
      <c r="R346" s="53"/>
      <c r="S346" s="53"/>
      <c r="T346" s="53"/>
      <c r="U346" s="53"/>
      <c r="V346" s="53"/>
    </row>
    <row r="347" spans="14:22" ht="15" customHeight="1">
      <c r="N347" s="53"/>
      <c r="O347" s="53"/>
      <c r="P347" s="53"/>
      <c r="Q347" s="53"/>
      <c r="R347" s="53"/>
      <c r="S347" s="53"/>
      <c r="T347" s="53"/>
      <c r="U347" s="53"/>
      <c r="V347" s="53"/>
    </row>
    <row r="348" spans="14:22" ht="15" customHeight="1">
      <c r="N348" s="53"/>
      <c r="O348" s="53"/>
      <c r="P348" s="53"/>
      <c r="Q348" s="53"/>
      <c r="R348" s="53"/>
      <c r="S348" s="53"/>
      <c r="T348" s="53"/>
      <c r="U348" s="53"/>
      <c r="V348" s="53"/>
    </row>
    <row r="349" spans="14:22" ht="15" customHeight="1">
      <c r="N349" s="53"/>
      <c r="O349" s="53"/>
      <c r="P349" s="53"/>
      <c r="Q349" s="53"/>
      <c r="R349" s="53"/>
      <c r="S349" s="53"/>
      <c r="T349" s="53"/>
      <c r="U349" s="53"/>
      <c r="V349" s="53"/>
    </row>
    <row r="350" spans="14:22" ht="15" customHeight="1">
      <c r="N350" s="53"/>
      <c r="O350" s="53"/>
      <c r="P350" s="53"/>
      <c r="Q350" s="53"/>
      <c r="R350" s="53"/>
      <c r="S350" s="53"/>
      <c r="T350" s="53"/>
      <c r="U350" s="53"/>
      <c r="V350" s="53"/>
    </row>
    <row r="351" spans="14:22" ht="15" customHeight="1">
      <c r="N351" s="53"/>
      <c r="O351" s="53"/>
      <c r="P351" s="53"/>
      <c r="Q351" s="53"/>
      <c r="R351" s="53"/>
      <c r="S351" s="53"/>
      <c r="T351" s="53"/>
      <c r="U351" s="53"/>
      <c r="V351" s="53"/>
    </row>
    <row r="352" spans="14:22" ht="15" customHeight="1">
      <c r="N352" s="53"/>
      <c r="O352" s="53"/>
      <c r="P352" s="53"/>
      <c r="Q352" s="53"/>
      <c r="R352" s="53"/>
      <c r="S352" s="53"/>
      <c r="T352" s="53"/>
      <c r="U352" s="53"/>
      <c r="V352" s="53"/>
    </row>
    <row r="353" spans="14:22" ht="15" customHeight="1">
      <c r="N353" s="53"/>
      <c r="O353" s="53"/>
      <c r="P353" s="53"/>
      <c r="Q353" s="53"/>
      <c r="R353" s="53"/>
      <c r="S353" s="53"/>
      <c r="T353" s="53"/>
      <c r="U353" s="53"/>
      <c r="V353" s="53"/>
    </row>
    <row r="354" spans="14:22" ht="15" customHeight="1">
      <c r="N354" s="53"/>
      <c r="O354" s="53"/>
      <c r="P354" s="53"/>
      <c r="Q354" s="53"/>
      <c r="R354" s="53"/>
      <c r="S354" s="53"/>
      <c r="T354" s="53"/>
      <c r="U354" s="53"/>
      <c r="V354" s="53"/>
    </row>
    <row r="355" spans="14:22" ht="15" customHeight="1">
      <c r="N355" s="53"/>
      <c r="O355" s="53"/>
      <c r="P355" s="53"/>
      <c r="Q355" s="53"/>
      <c r="R355" s="53"/>
      <c r="S355" s="53"/>
      <c r="T355" s="53"/>
      <c r="U355" s="53"/>
      <c r="V355" s="53"/>
    </row>
    <row r="356" spans="14:22" ht="15" customHeight="1">
      <c r="N356" s="53"/>
      <c r="O356" s="53"/>
      <c r="P356" s="53"/>
      <c r="Q356" s="53"/>
      <c r="R356" s="53"/>
      <c r="S356" s="53"/>
      <c r="T356" s="53"/>
      <c r="U356" s="53"/>
      <c r="V356" s="53"/>
    </row>
    <row r="357" spans="14:22" ht="15" customHeight="1">
      <c r="N357" s="53"/>
      <c r="O357" s="53"/>
      <c r="P357" s="53"/>
      <c r="Q357" s="53"/>
      <c r="R357" s="53"/>
      <c r="S357" s="53"/>
      <c r="T357" s="53"/>
      <c r="U357" s="53"/>
      <c r="V357" s="53"/>
    </row>
    <row r="358" spans="14:22" ht="15" customHeight="1">
      <c r="N358" s="53"/>
      <c r="O358" s="53"/>
      <c r="P358" s="53"/>
      <c r="Q358" s="53"/>
      <c r="R358" s="53"/>
      <c r="S358" s="53"/>
      <c r="T358" s="53"/>
      <c r="U358" s="53"/>
      <c r="V358" s="53"/>
    </row>
    <row r="359" spans="14:22" ht="15" customHeight="1">
      <c r="N359" s="53"/>
      <c r="O359" s="53"/>
      <c r="P359" s="53"/>
      <c r="Q359" s="53"/>
      <c r="R359" s="53"/>
      <c r="S359" s="53"/>
      <c r="T359" s="53"/>
      <c r="U359" s="53"/>
      <c r="V359" s="53"/>
    </row>
    <row r="360" spans="14:22" ht="15" customHeight="1">
      <c r="N360" s="53"/>
      <c r="O360" s="53"/>
      <c r="P360" s="53"/>
      <c r="Q360" s="53"/>
      <c r="R360" s="53"/>
      <c r="S360" s="53"/>
      <c r="T360" s="53"/>
      <c r="U360" s="53"/>
      <c r="V360" s="53"/>
    </row>
    <row r="361" spans="14:22" ht="15" customHeight="1">
      <c r="N361" s="53"/>
      <c r="O361" s="53"/>
      <c r="P361" s="53"/>
      <c r="Q361" s="53"/>
      <c r="R361" s="53"/>
      <c r="S361" s="53"/>
      <c r="T361" s="53"/>
      <c r="U361" s="53"/>
      <c r="V361" s="53"/>
    </row>
    <row r="362" spans="14:22" ht="15" customHeight="1">
      <c r="N362" s="53"/>
      <c r="O362" s="53"/>
      <c r="P362" s="53"/>
      <c r="Q362" s="53"/>
      <c r="R362" s="53"/>
      <c r="S362" s="53"/>
      <c r="T362" s="53"/>
      <c r="U362" s="53"/>
      <c r="V362" s="53"/>
    </row>
    <row r="363" spans="14:22" ht="15" customHeight="1">
      <c r="N363" s="53"/>
      <c r="O363" s="53"/>
      <c r="P363" s="53"/>
      <c r="Q363" s="53"/>
      <c r="R363" s="53"/>
      <c r="S363" s="53"/>
      <c r="T363" s="53"/>
      <c r="U363" s="53"/>
      <c r="V363" s="53"/>
    </row>
    <row r="364" spans="14:22" ht="15" customHeight="1">
      <c r="N364" s="53"/>
      <c r="O364" s="53"/>
      <c r="P364" s="53"/>
      <c r="Q364" s="53"/>
      <c r="R364" s="53"/>
      <c r="S364" s="53"/>
      <c r="T364" s="53"/>
      <c r="U364" s="53"/>
      <c r="V364" s="53"/>
    </row>
    <row r="365" spans="14:22" ht="15" customHeight="1">
      <c r="N365" s="53"/>
      <c r="O365" s="53"/>
      <c r="P365" s="53"/>
      <c r="Q365" s="53"/>
      <c r="R365" s="53"/>
      <c r="S365" s="53"/>
      <c r="T365" s="53"/>
      <c r="U365" s="53"/>
      <c r="V365" s="53"/>
    </row>
    <row r="366" spans="14:22" ht="15" customHeight="1">
      <c r="N366" s="53"/>
      <c r="O366" s="53"/>
      <c r="P366" s="53"/>
      <c r="Q366" s="53"/>
      <c r="R366" s="53"/>
      <c r="S366" s="53"/>
      <c r="T366" s="53"/>
      <c r="U366" s="53"/>
      <c r="V366" s="53"/>
    </row>
    <row r="367" spans="14:22" ht="15" customHeight="1">
      <c r="N367" s="53"/>
      <c r="O367" s="53"/>
      <c r="P367" s="53"/>
      <c r="Q367" s="53"/>
      <c r="R367" s="53"/>
      <c r="S367" s="53"/>
      <c r="T367" s="53"/>
      <c r="U367" s="53"/>
      <c r="V367" s="53"/>
    </row>
    <row r="368" spans="14:22" ht="15" customHeight="1">
      <c r="N368" s="53"/>
      <c r="O368" s="53"/>
      <c r="P368" s="53"/>
      <c r="Q368" s="53"/>
      <c r="R368" s="53"/>
      <c r="S368" s="53"/>
      <c r="T368" s="53"/>
      <c r="U368" s="53"/>
      <c r="V368" s="53"/>
    </row>
    <row r="369" spans="14:22" ht="15" customHeight="1">
      <c r="N369" s="53"/>
      <c r="O369" s="53"/>
      <c r="P369" s="53"/>
      <c r="Q369" s="53"/>
      <c r="R369" s="53"/>
      <c r="S369" s="53"/>
      <c r="T369" s="53"/>
      <c r="U369" s="53"/>
      <c r="V369" s="53"/>
    </row>
    <row r="370" spans="14:22" ht="15" customHeight="1">
      <c r="N370" s="53"/>
      <c r="O370" s="53"/>
      <c r="P370" s="53"/>
      <c r="Q370" s="53"/>
      <c r="R370" s="53"/>
      <c r="S370" s="53"/>
      <c r="T370" s="53"/>
      <c r="U370" s="53"/>
      <c r="V370" s="53"/>
    </row>
    <row r="371" spans="14:22" ht="15" customHeight="1">
      <c r="N371" s="53"/>
      <c r="O371" s="53"/>
      <c r="P371" s="53"/>
      <c r="Q371" s="53"/>
      <c r="R371" s="53"/>
      <c r="S371" s="53"/>
      <c r="T371" s="53"/>
      <c r="U371" s="53"/>
      <c r="V371" s="53"/>
    </row>
    <row r="372" spans="14:22" ht="15" customHeight="1">
      <c r="N372" s="53"/>
      <c r="O372" s="53"/>
      <c r="P372" s="53"/>
      <c r="Q372" s="53"/>
      <c r="R372" s="53"/>
      <c r="S372" s="53"/>
      <c r="T372" s="53"/>
      <c r="U372" s="53"/>
      <c r="V372" s="53"/>
    </row>
    <row r="373" spans="14:22" ht="15" customHeight="1">
      <c r="N373" s="53"/>
      <c r="O373" s="53"/>
      <c r="P373" s="53"/>
      <c r="Q373" s="53"/>
      <c r="R373" s="53"/>
      <c r="S373" s="53"/>
      <c r="T373" s="53"/>
      <c r="U373" s="53"/>
      <c r="V373" s="53"/>
    </row>
    <row r="374" spans="14:22" ht="15" customHeight="1">
      <c r="N374" s="53"/>
      <c r="O374" s="53"/>
      <c r="P374" s="53"/>
      <c r="Q374" s="53"/>
      <c r="R374" s="53"/>
      <c r="S374" s="53"/>
      <c r="T374" s="53"/>
      <c r="U374" s="53"/>
      <c r="V374" s="53"/>
    </row>
    <row r="375" spans="14:22" ht="15" customHeight="1">
      <c r="N375" s="53"/>
      <c r="O375" s="53"/>
      <c r="P375" s="53"/>
      <c r="Q375" s="53"/>
      <c r="R375" s="53"/>
      <c r="S375" s="53"/>
      <c r="T375" s="53"/>
      <c r="U375" s="53"/>
      <c r="V375" s="53"/>
    </row>
    <row r="376" spans="14:22" ht="15" customHeight="1">
      <c r="N376" s="53"/>
      <c r="O376" s="53"/>
      <c r="P376" s="53"/>
      <c r="Q376" s="53"/>
      <c r="R376" s="53"/>
      <c r="S376" s="53"/>
      <c r="T376" s="53"/>
      <c r="U376" s="53"/>
      <c r="V376" s="53"/>
    </row>
    <row r="377" spans="14:22" ht="15" customHeight="1">
      <c r="N377" s="53"/>
      <c r="O377" s="53"/>
      <c r="P377" s="53"/>
      <c r="Q377" s="53"/>
      <c r="R377" s="53"/>
      <c r="S377" s="53"/>
      <c r="T377" s="53"/>
      <c r="U377" s="53"/>
      <c r="V377" s="53"/>
    </row>
    <row r="378" spans="14:22" ht="15" customHeight="1">
      <c r="N378" s="53"/>
      <c r="O378" s="53"/>
      <c r="P378" s="53"/>
      <c r="Q378" s="53"/>
      <c r="R378" s="53"/>
      <c r="S378" s="53"/>
      <c r="T378" s="53"/>
      <c r="U378" s="53"/>
      <c r="V378" s="53"/>
    </row>
    <row r="379" spans="14:22" ht="15" customHeight="1">
      <c r="N379" s="53"/>
      <c r="O379" s="53"/>
      <c r="P379" s="53"/>
      <c r="Q379" s="53"/>
      <c r="R379" s="53"/>
      <c r="S379" s="53"/>
      <c r="T379" s="53"/>
      <c r="U379" s="53"/>
      <c r="V379" s="53"/>
    </row>
    <row r="380" spans="14:22" ht="15" customHeight="1">
      <c r="N380" s="53"/>
      <c r="O380" s="53"/>
      <c r="P380" s="53"/>
      <c r="Q380" s="53"/>
      <c r="R380" s="53"/>
      <c r="S380" s="53"/>
      <c r="T380" s="53"/>
      <c r="U380" s="53"/>
      <c r="V380" s="53"/>
    </row>
    <row r="381" spans="14:22" ht="15" customHeight="1">
      <c r="N381" s="53"/>
      <c r="O381" s="53"/>
      <c r="P381" s="53"/>
      <c r="Q381" s="53"/>
      <c r="R381" s="53"/>
      <c r="S381" s="53"/>
      <c r="T381" s="53"/>
      <c r="U381" s="53"/>
      <c r="V381" s="53"/>
    </row>
    <row r="382" spans="14:22" ht="15" customHeight="1">
      <c r="N382" s="53"/>
      <c r="O382" s="53"/>
      <c r="P382" s="53"/>
      <c r="Q382" s="53"/>
      <c r="R382" s="53"/>
      <c r="S382" s="53"/>
      <c r="T382" s="53"/>
      <c r="U382" s="53"/>
      <c r="V382" s="53"/>
    </row>
    <row r="383" spans="14:22" ht="15" customHeight="1">
      <c r="N383" s="53"/>
      <c r="O383" s="53"/>
      <c r="P383" s="53"/>
      <c r="Q383" s="53"/>
      <c r="R383" s="53"/>
      <c r="S383" s="53"/>
      <c r="T383" s="53"/>
      <c r="U383" s="53"/>
      <c r="V383" s="53"/>
    </row>
    <row r="384" spans="14:22" ht="15" customHeight="1">
      <c r="N384" s="53"/>
      <c r="O384" s="53"/>
      <c r="P384" s="53"/>
      <c r="Q384" s="53"/>
      <c r="R384" s="53"/>
      <c r="S384" s="53"/>
      <c r="T384" s="53"/>
      <c r="U384" s="53"/>
      <c r="V384" s="53"/>
    </row>
    <row r="385" spans="14:22" ht="15" customHeight="1">
      <c r="N385" s="53"/>
      <c r="O385" s="53"/>
      <c r="P385" s="53"/>
      <c r="Q385" s="53"/>
      <c r="R385" s="53"/>
      <c r="S385" s="53"/>
      <c r="T385" s="53"/>
      <c r="U385" s="53"/>
      <c r="V385" s="53"/>
    </row>
    <row r="386" spans="14:22" ht="15" customHeight="1">
      <c r="N386" s="53"/>
      <c r="O386" s="53"/>
      <c r="P386" s="53"/>
      <c r="Q386" s="53"/>
      <c r="R386" s="53"/>
      <c r="S386" s="53"/>
      <c r="T386" s="53"/>
      <c r="U386" s="53"/>
      <c r="V386" s="53"/>
    </row>
    <row r="387" spans="14:22" ht="15" customHeight="1">
      <c r="N387" s="53"/>
      <c r="O387" s="53"/>
      <c r="P387" s="53"/>
      <c r="Q387" s="53"/>
      <c r="R387" s="53"/>
      <c r="S387" s="53"/>
      <c r="T387" s="53"/>
      <c r="U387" s="53"/>
      <c r="V387" s="53"/>
    </row>
    <row r="388" spans="14:22" ht="15" customHeight="1">
      <c r="N388" s="53"/>
      <c r="O388" s="53"/>
      <c r="P388" s="53"/>
      <c r="Q388" s="53"/>
      <c r="R388" s="53"/>
      <c r="S388" s="53"/>
      <c r="T388" s="53"/>
      <c r="U388" s="53"/>
      <c r="V388" s="53"/>
    </row>
    <row r="389" spans="14:22" ht="15" customHeight="1">
      <c r="N389" s="53"/>
      <c r="O389" s="53"/>
      <c r="P389" s="53"/>
      <c r="Q389" s="53"/>
      <c r="R389" s="53"/>
      <c r="S389" s="53"/>
      <c r="T389" s="53"/>
      <c r="U389" s="53"/>
      <c r="V389" s="53"/>
    </row>
    <row r="390" spans="14:22" ht="15" customHeight="1">
      <c r="N390" s="53"/>
      <c r="O390" s="53"/>
      <c r="P390" s="53"/>
      <c r="Q390" s="53"/>
      <c r="R390" s="53"/>
      <c r="S390" s="53"/>
      <c r="T390" s="53"/>
      <c r="U390" s="53"/>
      <c r="V390" s="53"/>
    </row>
    <row r="391" spans="14:22" ht="15" customHeight="1">
      <c r="N391" s="53"/>
      <c r="O391" s="53"/>
      <c r="P391" s="53"/>
      <c r="Q391" s="53"/>
      <c r="R391" s="53"/>
      <c r="S391" s="53"/>
      <c r="T391" s="53"/>
      <c r="U391" s="53"/>
      <c r="V391" s="53"/>
    </row>
    <row r="392" spans="14:22" ht="15" customHeight="1">
      <c r="N392" s="53"/>
      <c r="O392" s="53"/>
      <c r="P392" s="53"/>
      <c r="Q392" s="53"/>
      <c r="R392" s="53"/>
      <c r="S392" s="53"/>
      <c r="T392" s="53"/>
      <c r="U392" s="53"/>
      <c r="V392" s="53"/>
    </row>
    <row r="393" spans="14:22" ht="15" customHeight="1">
      <c r="N393" s="53"/>
      <c r="O393" s="53"/>
      <c r="P393" s="53"/>
      <c r="Q393" s="53"/>
      <c r="R393" s="53"/>
      <c r="S393" s="53"/>
      <c r="T393" s="53"/>
      <c r="U393" s="53"/>
      <c r="V393" s="53"/>
    </row>
    <row r="394" spans="14:22" ht="15" customHeight="1">
      <c r="N394" s="53"/>
      <c r="O394" s="53"/>
      <c r="P394" s="53"/>
      <c r="Q394" s="53"/>
      <c r="R394" s="53"/>
      <c r="S394" s="53"/>
      <c r="T394" s="53"/>
      <c r="U394" s="53"/>
      <c r="V394" s="53"/>
    </row>
    <row r="395" spans="14:22" ht="15" customHeight="1">
      <c r="N395" s="53"/>
      <c r="O395" s="53"/>
      <c r="P395" s="53"/>
      <c r="Q395" s="53"/>
      <c r="R395" s="53"/>
      <c r="S395" s="53"/>
      <c r="T395" s="53"/>
      <c r="U395" s="53"/>
      <c r="V395" s="53"/>
    </row>
    <row r="396" spans="14:22" ht="15" customHeight="1">
      <c r="N396" s="53"/>
      <c r="O396" s="53"/>
      <c r="P396" s="53"/>
      <c r="Q396" s="53"/>
      <c r="R396" s="53"/>
      <c r="S396" s="53"/>
      <c r="T396" s="53"/>
      <c r="U396" s="53"/>
      <c r="V396" s="53"/>
    </row>
    <row r="397" spans="14:22" ht="15" customHeight="1">
      <c r="N397" s="53"/>
      <c r="O397" s="53"/>
      <c r="P397" s="53"/>
      <c r="Q397" s="53"/>
      <c r="R397" s="53"/>
      <c r="S397" s="53"/>
      <c r="T397" s="53"/>
      <c r="U397" s="53"/>
      <c r="V397" s="53"/>
    </row>
    <row r="398" spans="14:22" ht="15" customHeight="1">
      <c r="N398" s="53"/>
      <c r="O398" s="53"/>
      <c r="P398" s="53"/>
      <c r="Q398" s="53"/>
      <c r="R398" s="53"/>
      <c r="S398" s="53"/>
      <c r="T398" s="53"/>
      <c r="U398" s="53"/>
      <c r="V398" s="53"/>
    </row>
    <row r="399" spans="14:22" ht="15" customHeight="1">
      <c r="N399" s="53"/>
      <c r="O399" s="53"/>
      <c r="P399" s="53"/>
      <c r="Q399" s="53"/>
      <c r="R399" s="53"/>
      <c r="S399" s="53"/>
      <c r="T399" s="53"/>
      <c r="U399" s="53"/>
      <c r="V399" s="53"/>
    </row>
    <row r="400" spans="14:22" ht="15" customHeight="1">
      <c r="N400" s="53"/>
      <c r="O400" s="53"/>
      <c r="P400" s="53"/>
      <c r="Q400" s="53"/>
      <c r="R400" s="53"/>
      <c r="S400" s="53"/>
      <c r="T400" s="53"/>
      <c r="U400" s="53"/>
      <c r="V400" s="53"/>
    </row>
    <row r="401" spans="14:22" ht="15" customHeight="1">
      <c r="N401" s="53"/>
      <c r="O401" s="53"/>
      <c r="P401" s="53"/>
      <c r="Q401" s="53"/>
      <c r="R401" s="53"/>
      <c r="S401" s="53"/>
      <c r="T401" s="53"/>
      <c r="U401" s="53"/>
      <c r="V401" s="53"/>
    </row>
    <row r="402" spans="14:22" ht="15" customHeight="1">
      <c r="N402" s="53"/>
      <c r="O402" s="53"/>
      <c r="P402" s="53"/>
      <c r="Q402" s="53"/>
      <c r="R402" s="53"/>
      <c r="S402" s="53"/>
      <c r="T402" s="53"/>
      <c r="U402" s="53"/>
      <c r="V402" s="53"/>
    </row>
    <row r="403" spans="14:22" ht="15" customHeight="1">
      <c r="N403" s="53"/>
      <c r="O403" s="53"/>
      <c r="P403" s="53"/>
      <c r="Q403" s="53"/>
      <c r="R403" s="53"/>
      <c r="S403" s="53"/>
      <c r="T403" s="53"/>
      <c r="U403" s="53"/>
      <c r="V403" s="53"/>
    </row>
    <row r="404" spans="14:22" ht="15" customHeight="1">
      <c r="N404" s="53"/>
      <c r="O404" s="53"/>
      <c r="P404" s="53"/>
      <c r="Q404" s="53"/>
      <c r="R404" s="53"/>
      <c r="S404" s="53"/>
      <c r="T404" s="53"/>
      <c r="U404" s="53"/>
      <c r="V404" s="53"/>
    </row>
    <row r="405" spans="14:22" ht="15" customHeight="1">
      <c r="N405" s="53"/>
      <c r="O405" s="53"/>
      <c r="P405" s="53"/>
      <c r="Q405" s="53"/>
      <c r="R405" s="53"/>
      <c r="S405" s="53"/>
      <c r="T405" s="53"/>
      <c r="U405" s="53"/>
      <c r="V405" s="53"/>
    </row>
    <row r="406" spans="14:22" ht="15" customHeight="1">
      <c r="N406" s="53"/>
      <c r="O406" s="53"/>
      <c r="P406" s="53"/>
      <c r="Q406" s="53"/>
      <c r="R406" s="53"/>
      <c r="S406" s="53"/>
      <c r="T406" s="53"/>
      <c r="U406" s="53"/>
      <c r="V406" s="53"/>
    </row>
    <row r="407" spans="14:22" ht="15" customHeight="1">
      <c r="N407" s="53"/>
      <c r="O407" s="53"/>
      <c r="P407" s="53"/>
      <c r="Q407" s="53"/>
      <c r="R407" s="53"/>
      <c r="S407" s="53"/>
      <c r="T407" s="53"/>
      <c r="U407" s="53"/>
      <c r="V407" s="53"/>
    </row>
    <row r="408" spans="14:22" ht="15" customHeight="1">
      <c r="N408" s="53"/>
      <c r="O408" s="53"/>
      <c r="P408" s="53"/>
      <c r="Q408" s="53"/>
      <c r="R408" s="53"/>
      <c r="S408" s="53"/>
      <c r="T408" s="53"/>
      <c r="U408" s="53"/>
      <c r="V408" s="53"/>
    </row>
    <row r="409" spans="14:22" ht="15" customHeight="1">
      <c r="N409" s="53"/>
      <c r="O409" s="53"/>
      <c r="P409" s="53"/>
      <c r="Q409" s="53"/>
      <c r="R409" s="53"/>
      <c r="S409" s="53"/>
      <c r="T409" s="53"/>
      <c r="U409" s="53"/>
      <c r="V409" s="53"/>
    </row>
    <row r="410" spans="14:22" ht="15" customHeight="1">
      <c r="N410" s="53"/>
      <c r="O410" s="53"/>
      <c r="P410" s="53"/>
      <c r="Q410" s="53"/>
      <c r="R410" s="53"/>
      <c r="S410" s="53"/>
      <c r="T410" s="53"/>
      <c r="U410" s="53"/>
      <c r="V410" s="53"/>
    </row>
    <row r="411" spans="14:22" ht="15" customHeight="1">
      <c r="N411" s="53"/>
      <c r="O411" s="53"/>
      <c r="P411" s="53"/>
      <c r="Q411" s="53"/>
      <c r="R411" s="53"/>
      <c r="S411" s="53"/>
      <c r="T411" s="53"/>
      <c r="U411" s="53"/>
      <c r="V411" s="53"/>
    </row>
    <row r="412" spans="14:22" ht="15" customHeight="1">
      <c r="N412" s="53"/>
      <c r="O412" s="53"/>
      <c r="P412" s="53"/>
      <c r="Q412" s="53"/>
      <c r="R412" s="53"/>
      <c r="S412" s="53"/>
      <c r="T412" s="53"/>
      <c r="U412" s="53"/>
      <c r="V412" s="53"/>
    </row>
    <row r="413" spans="14:22" ht="15" customHeight="1">
      <c r="N413" s="53"/>
      <c r="O413" s="53"/>
      <c r="P413" s="53"/>
      <c r="Q413" s="53"/>
      <c r="R413" s="53"/>
      <c r="S413" s="53"/>
      <c r="T413" s="53"/>
      <c r="U413" s="53"/>
      <c r="V413" s="53"/>
    </row>
    <row r="414" spans="14:22" ht="15" customHeight="1">
      <c r="N414" s="53"/>
      <c r="O414" s="53"/>
      <c r="P414" s="53"/>
      <c r="Q414" s="53"/>
      <c r="R414" s="53"/>
      <c r="S414" s="53"/>
      <c r="T414" s="53"/>
      <c r="U414" s="53"/>
      <c r="V414" s="53"/>
    </row>
    <row r="415" spans="14:22" ht="15" customHeight="1">
      <c r="N415" s="53"/>
      <c r="O415" s="53"/>
      <c r="P415" s="53"/>
      <c r="Q415" s="53"/>
      <c r="R415" s="53"/>
      <c r="S415" s="53"/>
      <c r="T415" s="53"/>
      <c r="U415" s="53"/>
      <c r="V415" s="53"/>
    </row>
    <row r="416" spans="14:22" ht="15" customHeight="1">
      <c r="N416" s="53"/>
      <c r="O416" s="53"/>
      <c r="P416" s="53"/>
      <c r="Q416" s="53"/>
      <c r="R416" s="53"/>
      <c r="S416" s="53"/>
      <c r="T416" s="53"/>
      <c r="U416" s="53"/>
      <c r="V416" s="53"/>
    </row>
    <row r="417" spans="14:22" ht="15" customHeight="1">
      <c r="N417" s="53"/>
      <c r="O417" s="53"/>
      <c r="P417" s="53"/>
      <c r="Q417" s="53"/>
      <c r="R417" s="53"/>
      <c r="S417" s="53"/>
      <c r="T417" s="53"/>
      <c r="U417" s="53"/>
      <c r="V417" s="53"/>
    </row>
    <row r="418" spans="14:22" ht="15" customHeight="1">
      <c r="N418" s="53"/>
      <c r="O418" s="53"/>
      <c r="P418" s="53"/>
      <c r="Q418" s="53"/>
      <c r="R418" s="53"/>
      <c r="S418" s="53"/>
      <c r="T418" s="53"/>
      <c r="U418" s="53"/>
      <c r="V418" s="53"/>
    </row>
    <row r="419" spans="14:22" ht="15" customHeight="1">
      <c r="N419" s="53"/>
      <c r="O419" s="53"/>
      <c r="P419" s="53"/>
      <c r="Q419" s="53"/>
      <c r="R419" s="53"/>
      <c r="S419" s="53"/>
      <c r="T419" s="53"/>
      <c r="U419" s="53"/>
      <c r="V419" s="53"/>
    </row>
    <row r="420" spans="14:22" ht="15" customHeight="1">
      <c r="N420" s="53"/>
      <c r="O420" s="53"/>
      <c r="P420" s="53"/>
      <c r="Q420" s="53"/>
      <c r="R420" s="53"/>
      <c r="S420" s="53"/>
      <c r="T420" s="53"/>
      <c r="U420" s="53"/>
      <c r="V420" s="53"/>
    </row>
    <row r="421" spans="14:22" ht="15" customHeight="1">
      <c r="N421" s="53"/>
      <c r="O421" s="53"/>
      <c r="P421" s="53"/>
      <c r="Q421" s="53"/>
      <c r="R421" s="53"/>
      <c r="S421" s="53"/>
      <c r="T421" s="53"/>
      <c r="U421" s="53"/>
      <c r="V421" s="53"/>
    </row>
    <row r="422" spans="14:22" ht="15" customHeight="1">
      <c r="N422" s="53"/>
      <c r="O422" s="53"/>
      <c r="P422" s="53"/>
      <c r="Q422" s="53"/>
      <c r="R422" s="53"/>
      <c r="S422" s="53"/>
      <c r="T422" s="53"/>
      <c r="U422" s="53"/>
      <c r="V422" s="53"/>
    </row>
    <row r="423" spans="14:22" ht="15" customHeight="1">
      <c r="N423" s="53"/>
      <c r="O423" s="53"/>
      <c r="P423" s="53"/>
      <c r="Q423" s="53"/>
      <c r="R423" s="53"/>
      <c r="S423" s="53"/>
      <c r="T423" s="53"/>
      <c r="U423" s="53"/>
      <c r="V423" s="53"/>
    </row>
    <row r="424" spans="14:22" ht="15" customHeight="1">
      <c r="N424" s="53"/>
      <c r="O424" s="53"/>
      <c r="P424" s="53"/>
      <c r="Q424" s="53"/>
      <c r="R424" s="53"/>
      <c r="S424" s="53"/>
      <c r="T424" s="53"/>
      <c r="U424" s="53"/>
      <c r="V424" s="53"/>
    </row>
    <row r="425" spans="14:22" ht="15" customHeight="1">
      <c r="N425" s="53"/>
      <c r="O425" s="53"/>
      <c r="P425" s="53"/>
      <c r="Q425" s="53"/>
      <c r="R425" s="53"/>
      <c r="S425" s="53"/>
      <c r="T425" s="53"/>
      <c r="U425" s="53"/>
      <c r="V425" s="53"/>
    </row>
    <row r="426" spans="14:22" ht="15" customHeight="1">
      <c r="N426" s="53"/>
      <c r="O426" s="53"/>
      <c r="P426" s="53"/>
      <c r="Q426" s="53"/>
      <c r="R426" s="53"/>
      <c r="S426" s="53"/>
      <c r="T426" s="53"/>
      <c r="U426" s="53"/>
      <c r="V426" s="53"/>
    </row>
    <row r="427" spans="14:22" ht="15" customHeight="1">
      <c r="N427" s="53"/>
      <c r="O427" s="53"/>
      <c r="P427" s="53"/>
      <c r="Q427" s="53"/>
      <c r="R427" s="53"/>
      <c r="S427" s="53"/>
      <c r="T427" s="53"/>
      <c r="U427" s="53"/>
      <c r="V427" s="53"/>
    </row>
    <row r="428" spans="14:22" ht="15" customHeight="1">
      <c r="N428" s="53"/>
      <c r="O428" s="53"/>
      <c r="P428" s="53"/>
      <c r="Q428" s="53"/>
      <c r="R428" s="53"/>
      <c r="S428" s="53"/>
      <c r="T428" s="53"/>
      <c r="U428" s="53"/>
      <c r="V428" s="53"/>
    </row>
    <row r="429" spans="14:22" ht="15" customHeight="1">
      <c r="N429" s="53"/>
      <c r="O429" s="53"/>
      <c r="P429" s="53"/>
      <c r="Q429" s="53"/>
      <c r="R429" s="53"/>
      <c r="S429" s="53"/>
      <c r="T429" s="53"/>
      <c r="U429" s="53"/>
      <c r="V429" s="53"/>
    </row>
    <row r="430" spans="14:22" ht="15" customHeight="1">
      <c r="N430" s="53"/>
      <c r="O430" s="53"/>
      <c r="P430" s="53"/>
      <c r="Q430" s="53"/>
      <c r="R430" s="53"/>
      <c r="S430" s="53"/>
      <c r="T430" s="53"/>
      <c r="U430" s="53"/>
      <c r="V430" s="53"/>
    </row>
    <row r="431" spans="14:22" ht="15" customHeight="1">
      <c r="N431" s="53"/>
      <c r="O431" s="53"/>
      <c r="P431" s="53"/>
      <c r="Q431" s="53"/>
      <c r="R431" s="53"/>
      <c r="S431" s="53"/>
      <c r="T431" s="53"/>
      <c r="U431" s="53"/>
      <c r="V431" s="53"/>
    </row>
    <row r="432" spans="14:22" ht="15" customHeight="1">
      <c r="N432" s="53"/>
      <c r="O432" s="53"/>
      <c r="P432" s="53"/>
      <c r="Q432" s="53"/>
      <c r="R432" s="53"/>
      <c r="S432" s="53"/>
      <c r="T432" s="53"/>
      <c r="U432" s="53"/>
      <c r="V432" s="53"/>
    </row>
    <row r="433" spans="14:22" ht="15" customHeight="1">
      <c r="N433" s="53"/>
      <c r="O433" s="53"/>
      <c r="P433" s="53"/>
      <c r="Q433" s="53"/>
      <c r="R433" s="53"/>
      <c r="S433" s="53"/>
      <c r="T433" s="53"/>
      <c r="U433" s="53"/>
      <c r="V433" s="53"/>
    </row>
    <row r="434" spans="14:22" ht="15" customHeight="1">
      <c r="N434" s="53"/>
      <c r="O434" s="53"/>
      <c r="P434" s="53"/>
      <c r="Q434" s="53"/>
      <c r="R434" s="53"/>
      <c r="S434" s="53"/>
      <c r="T434" s="53"/>
      <c r="U434" s="53"/>
      <c r="V434" s="53"/>
    </row>
    <row r="435" spans="14:22" ht="15" customHeight="1">
      <c r="N435" s="53"/>
      <c r="O435" s="53"/>
      <c r="P435" s="53"/>
      <c r="Q435" s="53"/>
      <c r="R435" s="53"/>
      <c r="S435" s="53"/>
      <c r="T435" s="53"/>
      <c r="U435" s="53"/>
      <c r="V435" s="53"/>
    </row>
    <row r="436" spans="14:22" ht="15" customHeight="1">
      <c r="N436" s="53"/>
      <c r="O436" s="53"/>
      <c r="P436" s="53"/>
      <c r="Q436" s="53"/>
      <c r="R436" s="53"/>
      <c r="S436" s="53"/>
      <c r="T436" s="53"/>
      <c r="U436" s="53"/>
      <c r="V436" s="53"/>
    </row>
    <row r="437" spans="14:22" ht="15" customHeight="1">
      <c r="N437" s="53"/>
      <c r="O437" s="53"/>
      <c r="P437" s="53"/>
      <c r="Q437" s="53"/>
      <c r="R437" s="53"/>
      <c r="S437" s="53"/>
      <c r="T437" s="53"/>
      <c r="U437" s="53"/>
      <c r="V437" s="53"/>
    </row>
    <row r="438" spans="14:22" ht="15" customHeight="1">
      <c r="N438" s="53"/>
      <c r="O438" s="53"/>
      <c r="P438" s="53"/>
      <c r="Q438" s="53"/>
      <c r="R438" s="53"/>
      <c r="S438" s="53"/>
      <c r="T438" s="53"/>
      <c r="U438" s="53"/>
      <c r="V438" s="53"/>
    </row>
    <row r="439" spans="14:22" ht="15" customHeight="1">
      <c r="N439" s="53"/>
      <c r="O439" s="53"/>
      <c r="P439" s="53"/>
      <c r="Q439" s="53"/>
      <c r="R439" s="53"/>
      <c r="S439" s="53"/>
      <c r="T439" s="53"/>
      <c r="U439" s="53"/>
      <c r="V439" s="53"/>
    </row>
    <row r="440" spans="14:22" ht="15" customHeight="1">
      <c r="N440" s="53"/>
      <c r="O440" s="53"/>
      <c r="P440" s="53"/>
      <c r="Q440" s="53"/>
      <c r="R440" s="53"/>
      <c r="S440" s="53"/>
      <c r="T440" s="53"/>
      <c r="U440" s="53"/>
      <c r="V440" s="53"/>
    </row>
    <row r="441" spans="14:22" ht="15" customHeight="1">
      <c r="N441" s="53"/>
      <c r="O441" s="53"/>
      <c r="P441" s="53"/>
      <c r="Q441" s="53"/>
      <c r="R441" s="53"/>
      <c r="S441" s="53"/>
      <c r="T441" s="53"/>
      <c r="U441" s="53"/>
      <c r="V441" s="53"/>
    </row>
    <row r="442" spans="14:22" ht="15" customHeight="1">
      <c r="N442" s="53"/>
      <c r="O442" s="53"/>
      <c r="P442" s="53"/>
      <c r="Q442" s="53"/>
      <c r="R442" s="53"/>
      <c r="S442" s="53"/>
      <c r="T442" s="53"/>
      <c r="U442" s="53"/>
      <c r="V442" s="53"/>
    </row>
    <row r="443" spans="14:22" ht="15" customHeight="1">
      <c r="N443" s="53"/>
      <c r="O443" s="53"/>
      <c r="P443" s="53"/>
      <c r="Q443" s="53"/>
      <c r="R443" s="53"/>
      <c r="S443" s="53"/>
      <c r="T443" s="53"/>
      <c r="U443" s="53"/>
      <c r="V443" s="53"/>
    </row>
    <row r="444" spans="14:22" ht="15" customHeight="1">
      <c r="N444" s="53"/>
      <c r="O444" s="53"/>
      <c r="P444" s="53"/>
      <c r="Q444" s="53"/>
      <c r="R444" s="53"/>
      <c r="S444" s="53"/>
      <c r="T444" s="53"/>
      <c r="U444" s="53"/>
      <c r="V444" s="53"/>
    </row>
    <row r="445" spans="14:22" ht="15" customHeight="1">
      <c r="N445" s="53"/>
      <c r="O445" s="53"/>
      <c r="P445" s="53"/>
      <c r="Q445" s="53"/>
      <c r="R445" s="53"/>
      <c r="S445" s="53"/>
      <c r="T445" s="53"/>
      <c r="U445" s="53"/>
      <c r="V445" s="53"/>
    </row>
    <row r="446" spans="14:22" ht="15" customHeight="1">
      <c r="N446" s="53"/>
      <c r="O446" s="53"/>
      <c r="P446" s="53"/>
      <c r="Q446" s="53"/>
      <c r="R446" s="53"/>
      <c r="S446" s="53"/>
      <c r="T446" s="53"/>
      <c r="U446" s="53"/>
      <c r="V446" s="53"/>
    </row>
    <row r="447" spans="14:22" ht="15" customHeight="1">
      <c r="N447" s="53"/>
      <c r="O447" s="53"/>
      <c r="P447" s="53"/>
      <c r="Q447" s="53"/>
      <c r="R447" s="53"/>
      <c r="S447" s="53"/>
      <c r="T447" s="53"/>
      <c r="U447" s="53"/>
      <c r="V447" s="53"/>
    </row>
    <row r="448" spans="14:22" ht="15" customHeight="1">
      <c r="N448" s="53"/>
      <c r="O448" s="53"/>
      <c r="P448" s="53"/>
      <c r="Q448" s="53"/>
      <c r="R448" s="53"/>
      <c r="S448" s="53"/>
      <c r="T448" s="53"/>
      <c r="U448" s="53"/>
      <c r="V448" s="53"/>
    </row>
    <row r="449" spans="14:22" ht="15" customHeight="1">
      <c r="N449" s="53"/>
      <c r="O449" s="53"/>
      <c r="P449" s="53"/>
      <c r="Q449" s="53"/>
      <c r="R449" s="53"/>
      <c r="S449" s="53"/>
      <c r="T449" s="53"/>
      <c r="U449" s="53"/>
      <c r="V449" s="53"/>
    </row>
    <row r="450" spans="14:22" ht="15" customHeight="1">
      <c r="N450" s="53"/>
      <c r="O450" s="53"/>
      <c r="P450" s="53"/>
      <c r="Q450" s="53"/>
      <c r="R450" s="53"/>
      <c r="S450" s="53"/>
      <c r="T450" s="53"/>
      <c r="U450" s="53"/>
      <c r="V450" s="53"/>
    </row>
    <row r="451" spans="14:22" ht="15" customHeight="1">
      <c r="N451" s="53"/>
      <c r="O451" s="53"/>
      <c r="P451" s="53"/>
      <c r="Q451" s="53"/>
      <c r="R451" s="53"/>
      <c r="S451" s="53"/>
      <c r="T451" s="53"/>
      <c r="U451" s="53"/>
      <c r="V451" s="53"/>
    </row>
    <row r="452" spans="14:22" ht="15" customHeight="1">
      <c r="N452" s="53"/>
      <c r="O452" s="53"/>
      <c r="P452" s="53"/>
      <c r="Q452" s="53"/>
      <c r="R452" s="53"/>
      <c r="S452" s="53"/>
      <c r="T452" s="53"/>
      <c r="U452" s="53"/>
      <c r="V452" s="53"/>
    </row>
    <row r="453" spans="14:22" ht="15" customHeight="1">
      <c r="N453" s="53"/>
      <c r="O453" s="53"/>
      <c r="P453" s="53"/>
      <c r="Q453" s="53"/>
      <c r="R453" s="53"/>
      <c r="S453" s="53"/>
      <c r="T453" s="53"/>
      <c r="U453" s="53"/>
      <c r="V453" s="53"/>
    </row>
    <row r="454" spans="14:22" ht="15" customHeight="1">
      <c r="N454" s="53"/>
      <c r="O454" s="53"/>
      <c r="P454" s="53"/>
      <c r="Q454" s="53"/>
      <c r="R454" s="53"/>
      <c r="S454" s="53"/>
      <c r="T454" s="53"/>
      <c r="U454" s="53"/>
      <c r="V454" s="53"/>
    </row>
    <row r="455" spans="14:22" ht="15" customHeight="1">
      <c r="N455" s="53"/>
      <c r="O455" s="53"/>
      <c r="P455" s="53"/>
      <c r="Q455" s="53"/>
      <c r="R455" s="53"/>
      <c r="S455" s="53"/>
      <c r="T455" s="53"/>
      <c r="U455" s="53"/>
      <c r="V455" s="53"/>
    </row>
    <row r="456" spans="14:22" ht="15" customHeight="1">
      <c r="N456" s="53"/>
      <c r="O456" s="53"/>
      <c r="P456" s="53"/>
      <c r="Q456" s="53"/>
      <c r="R456" s="53"/>
      <c r="S456" s="53"/>
      <c r="T456" s="53"/>
      <c r="U456" s="53"/>
      <c r="V456" s="53"/>
    </row>
    <row r="457" spans="14:22" ht="15" customHeight="1">
      <c r="N457" s="53"/>
      <c r="O457" s="53"/>
      <c r="P457" s="53"/>
      <c r="Q457" s="53"/>
      <c r="R457" s="53"/>
      <c r="S457" s="53"/>
      <c r="T457" s="53"/>
      <c r="U457" s="53"/>
      <c r="V457" s="53"/>
    </row>
    <row r="458" spans="14:22" ht="15" customHeight="1">
      <c r="N458" s="53"/>
      <c r="O458" s="53"/>
      <c r="P458" s="53"/>
      <c r="Q458" s="53"/>
      <c r="R458" s="53"/>
      <c r="S458" s="53"/>
      <c r="T458" s="53"/>
      <c r="U458" s="53"/>
      <c r="V458" s="53"/>
    </row>
    <row r="459" spans="14:22" ht="15" customHeight="1">
      <c r="N459" s="53"/>
      <c r="O459" s="53"/>
      <c r="P459" s="53"/>
      <c r="Q459" s="53"/>
      <c r="R459" s="53"/>
      <c r="S459" s="53"/>
      <c r="T459" s="53"/>
      <c r="U459" s="53"/>
      <c r="V459" s="53"/>
    </row>
    <row r="460" spans="14:22" ht="15" customHeight="1">
      <c r="N460" s="53"/>
      <c r="O460" s="53"/>
      <c r="P460" s="53"/>
      <c r="Q460" s="53"/>
      <c r="R460" s="53"/>
      <c r="S460" s="53"/>
      <c r="T460" s="53"/>
      <c r="U460" s="53"/>
      <c r="V460" s="53"/>
    </row>
    <row r="461" spans="14:22" ht="15" customHeight="1">
      <c r="N461" s="53"/>
      <c r="O461" s="53"/>
      <c r="P461" s="53"/>
      <c r="Q461" s="53"/>
      <c r="R461" s="53"/>
      <c r="S461" s="53"/>
      <c r="T461" s="53"/>
      <c r="U461" s="53"/>
      <c r="V461" s="53"/>
    </row>
    <row r="462" spans="14:22" ht="15" customHeight="1">
      <c r="N462" s="53"/>
      <c r="O462" s="53"/>
      <c r="P462" s="53"/>
      <c r="Q462" s="53"/>
      <c r="R462" s="53"/>
      <c r="S462" s="53"/>
      <c r="T462" s="53"/>
      <c r="U462" s="53"/>
      <c r="V462" s="53"/>
    </row>
    <row r="463" spans="14:22" ht="15" customHeight="1">
      <c r="N463" s="53"/>
      <c r="O463" s="53"/>
      <c r="P463" s="53"/>
      <c r="Q463" s="53"/>
      <c r="R463" s="53"/>
      <c r="S463" s="53"/>
      <c r="T463" s="53"/>
      <c r="U463" s="53"/>
      <c r="V463" s="53"/>
    </row>
    <row r="464" spans="14:22" ht="15" customHeight="1">
      <c r="N464" s="53"/>
      <c r="O464" s="53"/>
      <c r="P464" s="53"/>
      <c r="Q464" s="53"/>
      <c r="R464" s="53"/>
      <c r="S464" s="53"/>
      <c r="T464" s="53"/>
      <c r="U464" s="53"/>
      <c r="V464" s="53"/>
    </row>
    <row r="465" spans="14:22" ht="15" customHeight="1">
      <c r="N465" s="53"/>
      <c r="O465" s="53"/>
      <c r="P465" s="53"/>
      <c r="Q465" s="53"/>
      <c r="R465" s="53"/>
      <c r="S465" s="53"/>
      <c r="T465" s="53"/>
      <c r="U465" s="53"/>
      <c r="V465" s="53"/>
    </row>
    <row r="466" spans="14:22" ht="15" customHeight="1">
      <c r="N466" s="53"/>
      <c r="O466" s="53"/>
      <c r="P466" s="53"/>
      <c r="Q466" s="53"/>
      <c r="R466" s="53"/>
      <c r="S466" s="53"/>
      <c r="T466" s="53"/>
      <c r="U466" s="53"/>
      <c r="V466" s="53"/>
    </row>
    <row r="467" spans="14:22" ht="15" customHeight="1">
      <c r="N467" s="53"/>
      <c r="O467" s="53"/>
      <c r="P467" s="53"/>
      <c r="Q467" s="53"/>
      <c r="R467" s="53"/>
      <c r="S467" s="53"/>
      <c r="T467" s="53"/>
      <c r="U467" s="53"/>
      <c r="V467" s="53"/>
    </row>
    <row r="468" spans="14:22" ht="15" customHeight="1">
      <c r="N468" s="53"/>
      <c r="O468" s="53"/>
      <c r="P468" s="53"/>
      <c r="Q468" s="53"/>
      <c r="R468" s="53"/>
      <c r="S468" s="53"/>
      <c r="T468" s="53"/>
      <c r="U468" s="53"/>
      <c r="V468" s="53"/>
    </row>
    <row r="469" spans="14:22" ht="15" customHeight="1">
      <c r="N469" s="53"/>
      <c r="O469" s="53"/>
      <c r="P469" s="53"/>
      <c r="Q469" s="53"/>
      <c r="R469" s="53"/>
      <c r="S469" s="53"/>
      <c r="T469" s="53"/>
      <c r="U469" s="53"/>
      <c r="V469" s="53"/>
    </row>
    <row r="470" spans="14:22" ht="15" customHeight="1">
      <c r="N470" s="53"/>
      <c r="O470" s="53"/>
      <c r="P470" s="53"/>
      <c r="Q470" s="53"/>
      <c r="R470" s="53"/>
      <c r="S470" s="53"/>
      <c r="T470" s="53"/>
      <c r="U470" s="53"/>
      <c r="V470" s="53"/>
    </row>
    <row r="471" spans="14:22" ht="15" customHeight="1">
      <c r="N471" s="53"/>
      <c r="O471" s="53"/>
      <c r="P471" s="53"/>
      <c r="Q471" s="53"/>
      <c r="R471" s="53"/>
      <c r="S471" s="53"/>
      <c r="T471" s="53"/>
      <c r="U471" s="53"/>
      <c r="V471" s="53"/>
    </row>
    <row r="472" spans="14:22" ht="15" customHeight="1">
      <c r="N472" s="53"/>
      <c r="O472" s="53"/>
      <c r="P472" s="53"/>
      <c r="Q472" s="53"/>
      <c r="R472" s="53"/>
      <c r="S472" s="53"/>
      <c r="T472" s="53"/>
      <c r="U472" s="53"/>
      <c r="V472" s="53"/>
    </row>
    <row r="473" spans="14:22" ht="15" customHeight="1">
      <c r="N473" s="53"/>
      <c r="O473" s="53"/>
      <c r="P473" s="53"/>
      <c r="Q473" s="53"/>
      <c r="R473" s="53"/>
      <c r="S473" s="53"/>
      <c r="T473" s="53"/>
      <c r="U473" s="53"/>
      <c r="V473" s="53"/>
    </row>
    <row r="474" spans="14:22" ht="15" customHeight="1">
      <c r="N474" s="53"/>
      <c r="O474" s="53"/>
      <c r="P474" s="53"/>
      <c r="Q474" s="53"/>
      <c r="R474" s="53"/>
      <c r="S474" s="53"/>
      <c r="T474" s="53"/>
      <c r="U474" s="53"/>
      <c r="V474" s="53"/>
    </row>
    <row r="475" spans="14:22" ht="15" customHeight="1">
      <c r="N475" s="53"/>
      <c r="O475" s="53"/>
      <c r="P475" s="53"/>
      <c r="Q475" s="53"/>
      <c r="R475" s="53"/>
      <c r="S475" s="53"/>
      <c r="T475" s="53"/>
      <c r="U475" s="53"/>
      <c r="V475" s="53"/>
    </row>
    <row r="476" spans="14:22" ht="15" customHeight="1">
      <c r="N476" s="53"/>
      <c r="O476" s="53"/>
      <c r="P476" s="53"/>
      <c r="Q476" s="53"/>
      <c r="R476" s="53"/>
      <c r="S476" s="53"/>
      <c r="T476" s="53"/>
      <c r="U476" s="53"/>
      <c r="V476" s="53"/>
    </row>
    <row r="477" spans="14:22" ht="15" customHeight="1">
      <c r="N477" s="53"/>
      <c r="O477" s="53"/>
      <c r="P477" s="53"/>
      <c r="Q477" s="53"/>
      <c r="R477" s="53"/>
      <c r="S477" s="53"/>
      <c r="T477" s="53"/>
      <c r="U477" s="53"/>
      <c r="V477" s="53"/>
    </row>
    <row r="478" spans="14:22" ht="15" customHeight="1">
      <c r="N478" s="53"/>
      <c r="O478" s="53"/>
      <c r="P478" s="53"/>
      <c r="Q478" s="53"/>
      <c r="R478" s="53"/>
      <c r="S478" s="53"/>
      <c r="T478" s="53"/>
      <c r="U478" s="53"/>
      <c r="V478" s="53"/>
    </row>
    <row r="479" spans="14:22" ht="15" customHeight="1">
      <c r="N479" s="53"/>
      <c r="O479" s="53"/>
      <c r="P479" s="53"/>
      <c r="Q479" s="53"/>
      <c r="R479" s="53"/>
      <c r="S479" s="53"/>
      <c r="T479" s="53"/>
      <c r="U479" s="53"/>
      <c r="V479" s="53"/>
    </row>
    <row r="480" spans="14:22" ht="15" customHeight="1">
      <c r="N480" s="53"/>
      <c r="O480" s="53"/>
      <c r="P480" s="53"/>
      <c r="Q480" s="53"/>
      <c r="R480" s="53"/>
      <c r="S480" s="53"/>
      <c r="T480" s="53"/>
      <c r="U480" s="53"/>
      <c r="V480" s="53"/>
    </row>
    <row r="481" spans="14:22" ht="15" customHeight="1">
      <c r="N481" s="53"/>
      <c r="O481" s="53"/>
      <c r="P481" s="53"/>
      <c r="Q481" s="53"/>
      <c r="R481" s="53"/>
      <c r="S481" s="53"/>
      <c r="T481" s="53"/>
      <c r="U481" s="53"/>
      <c r="V481" s="53"/>
    </row>
    <row r="482" spans="14:22" ht="15" customHeight="1">
      <c r="N482" s="53"/>
      <c r="O482" s="53"/>
      <c r="P482" s="53"/>
      <c r="Q482" s="53"/>
      <c r="R482" s="53"/>
      <c r="S482" s="53"/>
      <c r="T482" s="53"/>
      <c r="U482" s="53"/>
      <c r="V482" s="53"/>
    </row>
    <row r="483" spans="14:22" ht="15" customHeight="1">
      <c r="N483" s="53"/>
      <c r="O483" s="53"/>
      <c r="P483" s="53"/>
      <c r="Q483" s="53"/>
      <c r="R483" s="53"/>
      <c r="S483" s="53"/>
      <c r="T483" s="53"/>
      <c r="U483" s="53"/>
      <c r="V483" s="53"/>
    </row>
    <row r="484" spans="14:22" ht="15" customHeight="1">
      <c r="N484" s="53"/>
      <c r="O484" s="53"/>
      <c r="P484" s="53"/>
      <c r="Q484" s="53"/>
      <c r="R484" s="53"/>
      <c r="S484" s="53"/>
      <c r="T484" s="53"/>
      <c r="U484" s="53"/>
      <c r="V484" s="53"/>
    </row>
    <row r="485" spans="14:22" ht="15" customHeight="1">
      <c r="N485" s="53"/>
      <c r="O485" s="53"/>
      <c r="P485" s="53"/>
      <c r="Q485" s="53"/>
      <c r="R485" s="53"/>
      <c r="S485" s="53"/>
      <c r="T485" s="53"/>
      <c r="U485" s="53"/>
      <c r="V485" s="53"/>
    </row>
    <row r="486" spans="14:22" ht="15" customHeight="1">
      <c r="N486" s="53"/>
      <c r="O486" s="53"/>
      <c r="P486" s="53"/>
      <c r="Q486" s="53"/>
      <c r="R486" s="53"/>
      <c r="S486" s="53"/>
      <c r="T486" s="53"/>
      <c r="U486" s="53"/>
      <c r="V486" s="53"/>
    </row>
    <row r="487" spans="14:22" ht="15" customHeight="1">
      <c r="N487" s="53"/>
      <c r="O487" s="53"/>
      <c r="P487" s="53"/>
      <c r="Q487" s="53"/>
      <c r="R487" s="53"/>
      <c r="S487" s="53"/>
      <c r="T487" s="53"/>
      <c r="U487" s="53"/>
      <c r="V487" s="53"/>
    </row>
    <row r="488" spans="14:22" ht="15" customHeight="1">
      <c r="N488" s="53"/>
      <c r="O488" s="53"/>
      <c r="P488" s="53"/>
      <c r="Q488" s="53"/>
      <c r="R488" s="53"/>
      <c r="S488" s="53"/>
      <c r="T488" s="53"/>
      <c r="U488" s="53"/>
      <c r="V488" s="53"/>
    </row>
    <row r="489" spans="14:22" ht="15" customHeight="1">
      <c r="N489" s="53"/>
      <c r="O489" s="53"/>
      <c r="P489" s="53"/>
      <c r="Q489" s="53"/>
      <c r="R489" s="53"/>
      <c r="S489" s="53"/>
      <c r="T489" s="53"/>
      <c r="U489" s="53"/>
      <c r="V489" s="53"/>
    </row>
    <row r="490" spans="14:22" ht="15" customHeight="1">
      <c r="N490" s="53"/>
      <c r="O490" s="53"/>
      <c r="P490" s="53"/>
      <c r="Q490" s="53"/>
      <c r="R490" s="53"/>
      <c r="S490" s="53"/>
      <c r="T490" s="53"/>
      <c r="U490" s="53"/>
      <c r="V490" s="53"/>
    </row>
    <row r="491" spans="14:22" ht="15" customHeight="1">
      <c r="N491" s="53"/>
      <c r="O491" s="53"/>
      <c r="P491" s="53"/>
      <c r="Q491" s="53"/>
      <c r="R491" s="53"/>
      <c r="S491" s="53"/>
      <c r="T491" s="53"/>
      <c r="U491" s="53"/>
      <c r="V491" s="53"/>
    </row>
    <row r="492" spans="14:22" ht="15" customHeight="1">
      <c r="N492" s="53"/>
      <c r="O492" s="53"/>
      <c r="P492" s="53"/>
      <c r="Q492" s="53"/>
      <c r="R492" s="53"/>
      <c r="S492" s="53"/>
      <c r="T492" s="53"/>
      <c r="U492" s="53"/>
      <c r="V492" s="53"/>
    </row>
    <row r="493" spans="14:22" ht="15" customHeight="1">
      <c r="N493" s="53"/>
      <c r="O493" s="53"/>
      <c r="P493" s="53"/>
      <c r="Q493" s="53"/>
      <c r="R493" s="53"/>
      <c r="S493" s="53"/>
      <c r="T493" s="53"/>
      <c r="U493" s="53"/>
      <c r="V493" s="53"/>
    </row>
    <row r="494" spans="14:22" ht="15" customHeight="1">
      <c r="N494" s="53"/>
      <c r="O494" s="53"/>
      <c r="P494" s="53"/>
      <c r="Q494" s="53"/>
      <c r="R494" s="53"/>
      <c r="S494" s="53"/>
      <c r="T494" s="53"/>
      <c r="U494" s="53"/>
      <c r="V494" s="53"/>
    </row>
    <row r="495" spans="14:22" ht="15" customHeight="1">
      <c r="N495" s="53"/>
      <c r="O495" s="53"/>
      <c r="P495" s="53"/>
      <c r="Q495" s="53"/>
      <c r="R495" s="53"/>
      <c r="S495" s="53"/>
      <c r="T495" s="53"/>
      <c r="U495" s="53"/>
      <c r="V495" s="53"/>
    </row>
    <row r="496" spans="14:22" ht="15" customHeight="1">
      <c r="N496" s="53"/>
      <c r="O496" s="53"/>
      <c r="P496" s="53"/>
      <c r="Q496" s="53"/>
      <c r="R496" s="53"/>
      <c r="S496" s="53"/>
      <c r="T496" s="53"/>
      <c r="U496" s="53"/>
      <c r="V496" s="53"/>
    </row>
    <row r="497" spans="14:22" ht="15" customHeight="1">
      <c r="N497" s="53"/>
      <c r="O497" s="53"/>
      <c r="P497" s="53"/>
      <c r="Q497" s="53"/>
      <c r="R497" s="53"/>
      <c r="S497" s="53"/>
      <c r="T497" s="53"/>
      <c r="U497" s="53"/>
      <c r="V497" s="53"/>
    </row>
    <row r="498" spans="14:22" ht="15" customHeight="1">
      <c r="N498" s="53"/>
      <c r="O498" s="53"/>
      <c r="P498" s="53"/>
      <c r="Q498" s="53"/>
      <c r="R498" s="53"/>
      <c r="S498" s="53"/>
      <c r="T498" s="53"/>
      <c r="U498" s="53"/>
      <c r="V498" s="53"/>
    </row>
    <row r="499" spans="14:22" ht="15" customHeight="1">
      <c r="N499" s="53"/>
      <c r="O499" s="53"/>
      <c r="P499" s="53"/>
      <c r="Q499" s="53"/>
      <c r="R499" s="53"/>
      <c r="S499" s="53"/>
      <c r="T499" s="53"/>
      <c r="U499" s="53"/>
      <c r="V499" s="53"/>
    </row>
    <row r="500" spans="14:22" ht="15" customHeight="1">
      <c r="N500" s="53"/>
      <c r="O500" s="53"/>
      <c r="P500" s="53"/>
      <c r="Q500" s="53"/>
      <c r="R500" s="53"/>
      <c r="S500" s="53"/>
      <c r="T500" s="53"/>
      <c r="U500" s="53"/>
      <c r="V500" s="53"/>
    </row>
    <row r="501" spans="14:22" ht="15" customHeight="1">
      <c r="N501" s="53"/>
      <c r="O501" s="53"/>
      <c r="P501" s="53"/>
      <c r="Q501" s="53"/>
      <c r="R501" s="53"/>
      <c r="S501" s="53"/>
      <c r="T501" s="53"/>
      <c r="U501" s="53"/>
      <c r="V501" s="53"/>
    </row>
    <row r="502" spans="14:22" ht="15" customHeight="1">
      <c r="N502" s="53"/>
      <c r="O502" s="53"/>
      <c r="P502" s="53"/>
      <c r="Q502" s="53"/>
      <c r="R502" s="53"/>
      <c r="S502" s="53"/>
      <c r="T502" s="53"/>
      <c r="U502" s="53"/>
      <c r="V502" s="53"/>
    </row>
    <row r="503" spans="14:22" ht="15" customHeight="1">
      <c r="N503" s="53"/>
      <c r="O503" s="53"/>
      <c r="P503" s="53"/>
      <c r="Q503" s="53"/>
      <c r="R503" s="53"/>
      <c r="S503" s="53"/>
      <c r="T503" s="53"/>
      <c r="U503" s="53"/>
      <c r="V503" s="53"/>
    </row>
    <row r="504" spans="14:22" ht="15" customHeight="1">
      <c r="N504" s="53"/>
      <c r="O504" s="53"/>
      <c r="P504" s="53"/>
      <c r="Q504" s="53"/>
      <c r="R504" s="53"/>
      <c r="S504" s="53"/>
      <c r="T504" s="53"/>
      <c r="U504" s="53"/>
      <c r="V504" s="53"/>
    </row>
    <row r="505" spans="14:22" ht="15" customHeight="1">
      <c r="N505" s="53"/>
      <c r="O505" s="53"/>
      <c r="P505" s="53"/>
      <c r="Q505" s="53"/>
      <c r="R505" s="53"/>
      <c r="S505" s="53"/>
      <c r="T505" s="53"/>
      <c r="U505" s="53"/>
      <c r="V505" s="53"/>
    </row>
    <row r="506" spans="14:22" ht="15" customHeight="1">
      <c r="N506" s="53"/>
      <c r="O506" s="53"/>
      <c r="P506" s="53"/>
      <c r="Q506" s="53"/>
      <c r="R506" s="53"/>
      <c r="S506" s="53"/>
      <c r="T506" s="53"/>
      <c r="U506" s="53"/>
      <c r="V506" s="53"/>
    </row>
    <row r="507" spans="14:22" ht="15" customHeight="1">
      <c r="N507" s="53"/>
      <c r="O507" s="53"/>
      <c r="P507" s="53"/>
      <c r="Q507" s="53"/>
      <c r="R507" s="53"/>
      <c r="S507" s="53"/>
      <c r="T507" s="53"/>
      <c r="U507" s="53"/>
      <c r="V507" s="53"/>
    </row>
    <row r="508" spans="14:22" ht="15" customHeight="1">
      <c r="N508" s="53"/>
      <c r="O508" s="53"/>
      <c r="P508" s="53"/>
      <c r="Q508" s="53"/>
      <c r="R508" s="53"/>
      <c r="S508" s="53"/>
      <c r="T508" s="53"/>
      <c r="U508" s="53"/>
      <c r="V508" s="53"/>
    </row>
    <row r="509" spans="14:22" ht="15" customHeight="1">
      <c r="N509" s="53"/>
      <c r="O509" s="53"/>
      <c r="P509" s="53"/>
      <c r="Q509" s="53"/>
      <c r="R509" s="53"/>
      <c r="S509" s="53"/>
      <c r="T509" s="53"/>
      <c r="U509" s="53"/>
      <c r="V509" s="53"/>
    </row>
    <row r="510" spans="14:22" ht="15" customHeight="1">
      <c r="N510" s="53"/>
      <c r="O510" s="53"/>
      <c r="P510" s="53"/>
      <c r="Q510" s="53"/>
      <c r="R510" s="53"/>
      <c r="S510" s="53"/>
      <c r="T510" s="53"/>
      <c r="U510" s="53"/>
      <c r="V510" s="53"/>
    </row>
    <row r="511" spans="14:22" ht="15" customHeight="1">
      <c r="N511" s="53"/>
      <c r="O511" s="53"/>
      <c r="P511" s="53"/>
      <c r="Q511" s="53"/>
      <c r="R511" s="53"/>
      <c r="S511" s="53"/>
      <c r="T511" s="53"/>
      <c r="U511" s="53"/>
      <c r="V511" s="53"/>
    </row>
    <row r="512" spans="14:22" ht="15" customHeight="1">
      <c r="N512" s="53"/>
      <c r="O512" s="53"/>
      <c r="P512" s="53"/>
      <c r="Q512" s="53"/>
      <c r="R512" s="53"/>
      <c r="S512" s="53"/>
      <c r="T512" s="53"/>
      <c r="U512" s="53"/>
      <c r="V512" s="53"/>
    </row>
    <row r="513" spans="14:22" ht="15" customHeight="1">
      <c r="N513" s="53"/>
      <c r="O513" s="53"/>
      <c r="P513" s="53"/>
      <c r="Q513" s="53"/>
      <c r="R513" s="53"/>
      <c r="S513" s="53"/>
      <c r="T513" s="53"/>
      <c r="U513" s="53"/>
      <c r="V513" s="53"/>
    </row>
    <row r="514" spans="14:22" ht="15" customHeight="1">
      <c r="N514" s="53"/>
      <c r="O514" s="53"/>
      <c r="P514" s="53"/>
      <c r="Q514" s="53"/>
      <c r="R514" s="53"/>
      <c r="S514" s="53"/>
      <c r="T514" s="53"/>
      <c r="U514" s="53"/>
      <c r="V514" s="53"/>
    </row>
    <row r="515" spans="14:22" ht="15" customHeight="1">
      <c r="N515" s="53"/>
      <c r="O515" s="53"/>
      <c r="P515" s="53"/>
      <c r="Q515" s="53"/>
      <c r="R515" s="53"/>
      <c r="S515" s="53"/>
      <c r="T515" s="53"/>
      <c r="U515" s="53"/>
      <c r="V515" s="53"/>
    </row>
    <row r="516" spans="14:22" ht="15" customHeight="1">
      <c r="N516" s="53"/>
      <c r="O516" s="53"/>
      <c r="P516" s="53"/>
      <c r="Q516" s="53"/>
      <c r="R516" s="53"/>
      <c r="S516" s="53"/>
      <c r="T516" s="53"/>
      <c r="U516" s="53"/>
      <c r="V516" s="53"/>
    </row>
    <row r="517" spans="14:22" ht="15" customHeight="1">
      <c r="N517" s="53"/>
      <c r="O517" s="53"/>
      <c r="P517" s="53"/>
      <c r="Q517" s="53"/>
      <c r="R517" s="53"/>
      <c r="S517" s="53"/>
      <c r="T517" s="53"/>
      <c r="U517" s="53"/>
      <c r="V517" s="53"/>
    </row>
    <row r="518" spans="14:22" ht="15" customHeight="1">
      <c r="N518" s="53"/>
      <c r="O518" s="53"/>
      <c r="P518" s="53"/>
      <c r="Q518" s="53"/>
      <c r="R518" s="53"/>
      <c r="S518" s="53"/>
      <c r="T518" s="53"/>
      <c r="U518" s="53"/>
      <c r="V518" s="53"/>
    </row>
    <row r="519" spans="14:22" ht="15" customHeight="1">
      <c r="N519" s="53"/>
      <c r="O519" s="53"/>
      <c r="P519" s="53"/>
      <c r="Q519" s="53"/>
      <c r="R519" s="53"/>
      <c r="S519" s="53"/>
      <c r="T519" s="53"/>
      <c r="U519" s="53"/>
      <c r="V519" s="53"/>
    </row>
    <row r="520" spans="14:22" ht="15" customHeight="1">
      <c r="N520" s="53"/>
      <c r="O520" s="53"/>
      <c r="P520" s="53"/>
      <c r="Q520" s="53"/>
      <c r="R520" s="53"/>
      <c r="S520" s="53"/>
      <c r="T520" s="53"/>
      <c r="U520" s="53"/>
      <c r="V520" s="53"/>
    </row>
    <row r="521" spans="14:22" ht="15" customHeight="1">
      <c r="N521" s="53"/>
      <c r="O521" s="53"/>
      <c r="P521" s="53"/>
      <c r="Q521" s="53"/>
      <c r="R521" s="53"/>
      <c r="S521" s="53"/>
      <c r="T521" s="53"/>
      <c r="U521" s="53"/>
      <c r="V521" s="53"/>
    </row>
    <row r="522" spans="14:22" ht="15" customHeight="1">
      <c r="N522" s="53"/>
      <c r="O522" s="53"/>
      <c r="P522" s="53"/>
      <c r="Q522" s="53"/>
      <c r="R522" s="53"/>
      <c r="S522" s="53"/>
      <c r="T522" s="53"/>
      <c r="U522" s="53"/>
      <c r="V522" s="53"/>
    </row>
    <row r="523" spans="14:22" ht="15" customHeight="1">
      <c r="N523" s="53"/>
      <c r="O523" s="53"/>
      <c r="P523" s="53"/>
      <c r="Q523" s="53"/>
      <c r="R523" s="53"/>
      <c r="S523" s="53"/>
      <c r="T523" s="53"/>
      <c r="U523" s="53"/>
      <c r="V523" s="53"/>
    </row>
    <row r="524" spans="14:22" ht="15" customHeight="1">
      <c r="N524" s="53"/>
      <c r="O524" s="53"/>
      <c r="P524" s="53"/>
      <c r="Q524" s="53"/>
      <c r="R524" s="53"/>
      <c r="S524" s="53"/>
      <c r="T524" s="53"/>
      <c r="U524" s="53"/>
      <c r="V524" s="53"/>
    </row>
    <row r="525" spans="14:22" ht="15" customHeight="1">
      <c r="N525" s="53"/>
      <c r="O525" s="53"/>
      <c r="P525" s="53"/>
      <c r="Q525" s="53"/>
      <c r="R525" s="53"/>
      <c r="S525" s="53"/>
      <c r="T525" s="53"/>
      <c r="U525" s="53"/>
      <c r="V525" s="53"/>
    </row>
    <row r="526" spans="14:22" ht="15" customHeight="1">
      <c r="N526" s="53"/>
      <c r="O526" s="53"/>
      <c r="P526" s="53"/>
      <c r="Q526" s="53"/>
      <c r="R526" s="53"/>
      <c r="S526" s="53"/>
      <c r="T526" s="53"/>
      <c r="U526" s="53"/>
      <c r="V526" s="53"/>
    </row>
    <row r="527" spans="14:22" ht="15" customHeight="1">
      <c r="N527" s="53"/>
      <c r="O527" s="53"/>
      <c r="P527" s="53"/>
      <c r="Q527" s="53"/>
      <c r="R527" s="53"/>
      <c r="S527" s="53"/>
      <c r="T527" s="53"/>
      <c r="U527" s="53"/>
      <c r="V527" s="53"/>
    </row>
    <row r="528" spans="14:22" ht="15" customHeight="1">
      <c r="N528" s="53"/>
      <c r="O528" s="53"/>
      <c r="P528" s="53"/>
      <c r="Q528" s="53"/>
      <c r="R528" s="53"/>
      <c r="S528" s="53"/>
      <c r="T528" s="53"/>
      <c r="U528" s="53"/>
      <c r="V528" s="53"/>
    </row>
    <row r="529" spans="14:22" ht="15" customHeight="1">
      <c r="N529" s="53"/>
      <c r="O529" s="53"/>
      <c r="P529" s="53"/>
      <c r="Q529" s="53"/>
      <c r="R529" s="53"/>
      <c r="S529" s="53"/>
      <c r="T529" s="53"/>
      <c r="U529" s="53"/>
      <c r="V529" s="53"/>
    </row>
    <row r="530" spans="14:22" ht="15" customHeight="1">
      <c r="N530" s="53"/>
      <c r="O530" s="53"/>
      <c r="P530" s="53"/>
      <c r="Q530" s="53"/>
      <c r="R530" s="53"/>
      <c r="S530" s="53"/>
      <c r="T530" s="53"/>
      <c r="U530" s="53"/>
      <c r="V530" s="53"/>
    </row>
    <row r="531" spans="14:22" ht="15" customHeight="1">
      <c r="N531" s="53"/>
      <c r="O531" s="53"/>
      <c r="P531" s="53"/>
      <c r="Q531" s="53"/>
      <c r="R531" s="53"/>
      <c r="S531" s="53"/>
      <c r="T531" s="53"/>
      <c r="U531" s="53"/>
      <c r="V531" s="53"/>
    </row>
    <row r="532" spans="14:22" ht="15" customHeight="1">
      <c r="N532" s="53"/>
      <c r="O532" s="53"/>
      <c r="P532" s="53"/>
      <c r="Q532" s="53"/>
      <c r="R532" s="53"/>
      <c r="S532" s="53"/>
      <c r="T532" s="53"/>
      <c r="U532" s="53"/>
      <c r="V532" s="53"/>
    </row>
    <row r="533" spans="14:22" ht="15" customHeight="1">
      <c r="N533" s="53"/>
      <c r="O533" s="53"/>
      <c r="P533" s="53"/>
      <c r="Q533" s="53"/>
      <c r="R533" s="53"/>
      <c r="S533" s="53"/>
      <c r="T533" s="53"/>
      <c r="U533" s="53"/>
      <c r="V533" s="53"/>
    </row>
    <row r="534" spans="14:22" ht="15" customHeight="1">
      <c r="N534" s="53"/>
      <c r="O534" s="53"/>
      <c r="P534" s="53"/>
      <c r="Q534" s="53"/>
      <c r="R534" s="53"/>
      <c r="S534" s="53"/>
      <c r="T534" s="53"/>
      <c r="U534" s="53"/>
      <c r="V534" s="53"/>
    </row>
    <row r="535" spans="14:22" ht="15" customHeight="1">
      <c r="N535" s="53"/>
      <c r="O535" s="53"/>
      <c r="P535" s="53"/>
      <c r="Q535" s="53"/>
      <c r="R535" s="53"/>
      <c r="S535" s="53"/>
      <c r="T535" s="53"/>
      <c r="U535" s="53"/>
      <c r="V535" s="53"/>
    </row>
    <row r="536" spans="14:22" ht="15" customHeight="1">
      <c r="N536" s="53"/>
      <c r="O536" s="53"/>
      <c r="P536" s="53"/>
      <c r="Q536" s="53"/>
      <c r="R536" s="53"/>
      <c r="S536" s="53"/>
      <c r="T536" s="53"/>
      <c r="U536" s="53"/>
      <c r="V536" s="53"/>
    </row>
    <row r="537" spans="14:22" ht="15" customHeight="1">
      <c r="N537" s="53"/>
      <c r="O537" s="53"/>
      <c r="P537" s="53"/>
      <c r="Q537" s="53"/>
      <c r="R537" s="53"/>
      <c r="S537" s="53"/>
      <c r="T537" s="53"/>
      <c r="U537" s="53"/>
      <c r="V537" s="53"/>
    </row>
    <row r="538" spans="14:22" ht="15" customHeight="1">
      <c r="N538" s="53"/>
      <c r="O538" s="53"/>
      <c r="P538" s="53"/>
      <c r="Q538" s="53"/>
      <c r="R538" s="53"/>
      <c r="S538" s="53"/>
      <c r="T538" s="53"/>
      <c r="U538" s="53"/>
      <c r="V538" s="53"/>
    </row>
    <row r="539" spans="14:22" ht="15" customHeight="1">
      <c r="N539" s="53"/>
      <c r="O539" s="53"/>
      <c r="P539" s="53"/>
      <c r="Q539" s="53"/>
      <c r="R539" s="53"/>
      <c r="S539" s="53"/>
      <c r="T539" s="53"/>
      <c r="U539" s="53"/>
      <c r="V539" s="53"/>
    </row>
    <row r="540" spans="14:22" ht="15" customHeight="1">
      <c r="N540" s="53"/>
      <c r="O540" s="53"/>
      <c r="P540" s="53"/>
      <c r="Q540" s="53"/>
      <c r="R540" s="53"/>
      <c r="S540" s="53"/>
      <c r="T540" s="53"/>
      <c r="U540" s="53"/>
      <c r="V540" s="53"/>
    </row>
    <row r="541" spans="14:22" ht="15" customHeight="1">
      <c r="N541" s="53"/>
      <c r="O541" s="53"/>
      <c r="P541" s="53"/>
      <c r="Q541" s="53"/>
      <c r="R541" s="53"/>
      <c r="S541" s="53"/>
      <c r="T541" s="53"/>
      <c r="U541" s="53"/>
      <c r="V541" s="53"/>
    </row>
    <row r="542" spans="14:22" ht="15" customHeight="1">
      <c r="N542" s="53"/>
      <c r="O542" s="53"/>
      <c r="P542" s="53"/>
      <c r="Q542" s="53"/>
      <c r="R542" s="53"/>
      <c r="S542" s="53"/>
      <c r="T542" s="53"/>
      <c r="U542" s="53"/>
      <c r="V542" s="53"/>
    </row>
    <row r="543" spans="14:22" ht="15" customHeight="1">
      <c r="N543" s="53"/>
      <c r="O543" s="53"/>
      <c r="P543" s="53"/>
      <c r="Q543" s="53"/>
      <c r="R543" s="53"/>
      <c r="S543" s="53"/>
      <c r="T543" s="53"/>
      <c r="U543" s="53"/>
      <c r="V543" s="53"/>
    </row>
    <row r="544" spans="14:22" ht="15" customHeight="1">
      <c r="N544" s="53"/>
      <c r="O544" s="53"/>
      <c r="P544" s="53"/>
      <c r="Q544" s="53"/>
      <c r="R544" s="53"/>
      <c r="S544" s="53"/>
      <c r="T544" s="53"/>
      <c r="U544" s="53"/>
      <c r="V544" s="53"/>
    </row>
    <row r="545" spans="14:22" ht="15" customHeight="1">
      <c r="N545" s="53"/>
      <c r="O545" s="53"/>
      <c r="P545" s="53"/>
      <c r="Q545" s="53"/>
      <c r="R545" s="53"/>
      <c r="S545" s="53"/>
      <c r="T545" s="53"/>
      <c r="U545" s="53"/>
      <c r="V545" s="53"/>
    </row>
    <row r="546" spans="14:22" ht="15" customHeight="1">
      <c r="N546" s="53"/>
      <c r="O546" s="53"/>
      <c r="P546" s="53"/>
      <c r="Q546" s="53"/>
      <c r="R546" s="53"/>
      <c r="S546" s="53"/>
      <c r="T546" s="53"/>
      <c r="U546" s="53"/>
      <c r="V546" s="53"/>
    </row>
    <row r="547" spans="14:22" ht="15" customHeight="1">
      <c r="N547" s="53"/>
      <c r="O547" s="53"/>
      <c r="P547" s="53"/>
      <c r="Q547" s="53"/>
      <c r="R547" s="53"/>
      <c r="S547" s="53"/>
      <c r="T547" s="53"/>
      <c r="U547" s="53"/>
      <c r="V547" s="53"/>
    </row>
    <row r="548" spans="14:22" ht="15" customHeight="1">
      <c r="N548" s="53"/>
      <c r="O548" s="53"/>
      <c r="P548" s="53"/>
      <c r="Q548" s="53"/>
      <c r="R548" s="53"/>
      <c r="S548" s="53"/>
      <c r="T548" s="53"/>
      <c r="U548" s="53"/>
      <c r="V548" s="53"/>
    </row>
    <row r="549" spans="14:22" ht="15" customHeight="1">
      <c r="N549" s="53"/>
      <c r="O549" s="53"/>
      <c r="P549" s="53"/>
      <c r="Q549" s="53"/>
      <c r="R549" s="53"/>
      <c r="S549" s="53"/>
      <c r="T549" s="53"/>
      <c r="U549" s="53"/>
      <c r="V549" s="53"/>
    </row>
    <row r="550" spans="14:22" ht="15" customHeight="1">
      <c r="N550" s="53"/>
      <c r="O550" s="53"/>
      <c r="P550" s="53"/>
      <c r="Q550" s="53"/>
      <c r="R550" s="53"/>
      <c r="S550" s="53"/>
      <c r="T550" s="53"/>
      <c r="U550" s="53"/>
      <c r="V550" s="53"/>
    </row>
    <row r="551" spans="14:22" ht="15" customHeight="1">
      <c r="N551" s="53"/>
      <c r="O551" s="53"/>
      <c r="P551" s="53"/>
      <c r="Q551" s="53"/>
      <c r="R551" s="53"/>
      <c r="S551" s="53"/>
      <c r="T551" s="53"/>
      <c r="U551" s="53"/>
      <c r="V551" s="53"/>
    </row>
    <row r="552" spans="14:22" ht="15" customHeight="1">
      <c r="N552" s="53"/>
      <c r="O552" s="53"/>
      <c r="P552" s="53"/>
      <c r="Q552" s="53"/>
      <c r="R552" s="53"/>
      <c r="S552" s="53"/>
      <c r="T552" s="53"/>
      <c r="U552" s="53"/>
      <c r="V552" s="53"/>
    </row>
    <row r="553" spans="14:22" ht="15" customHeight="1">
      <c r="N553" s="53"/>
      <c r="O553" s="53"/>
      <c r="P553" s="53"/>
      <c r="Q553" s="53"/>
      <c r="R553" s="53"/>
      <c r="S553" s="53"/>
      <c r="T553" s="53"/>
      <c r="U553" s="53"/>
      <c r="V553" s="53"/>
    </row>
    <row r="554" spans="14:22" ht="15" customHeight="1">
      <c r="N554" s="53"/>
      <c r="O554" s="53"/>
      <c r="P554" s="53"/>
      <c r="Q554" s="53"/>
      <c r="R554" s="53"/>
      <c r="S554" s="53"/>
      <c r="T554" s="53"/>
      <c r="U554" s="53"/>
      <c r="V554" s="53"/>
    </row>
    <row r="555" spans="14:22" ht="15" customHeight="1">
      <c r="N555" s="53"/>
      <c r="O555" s="53"/>
      <c r="P555" s="53"/>
      <c r="Q555" s="53"/>
      <c r="R555" s="53"/>
      <c r="S555" s="53"/>
      <c r="T555" s="53"/>
      <c r="U555" s="53"/>
      <c r="V555" s="53"/>
    </row>
    <row r="556" spans="14:22" ht="15" customHeight="1">
      <c r="N556" s="53"/>
      <c r="O556" s="53"/>
      <c r="P556" s="53"/>
      <c r="Q556" s="53"/>
      <c r="R556" s="53"/>
      <c r="S556" s="53"/>
      <c r="T556" s="53"/>
      <c r="U556" s="53"/>
      <c r="V556" s="53"/>
    </row>
    <row r="557" spans="14:22" ht="15" customHeight="1">
      <c r="N557" s="53"/>
      <c r="O557" s="53"/>
      <c r="P557" s="53"/>
      <c r="Q557" s="53"/>
      <c r="R557" s="53"/>
      <c r="S557" s="53"/>
      <c r="T557" s="53"/>
      <c r="U557" s="53"/>
      <c r="V557" s="53"/>
    </row>
    <row r="558" spans="14:22" ht="15" customHeight="1">
      <c r="N558" s="53"/>
      <c r="O558" s="53"/>
      <c r="P558" s="53"/>
      <c r="Q558" s="53"/>
      <c r="R558" s="53"/>
      <c r="S558" s="53"/>
      <c r="T558" s="53"/>
      <c r="U558" s="53"/>
      <c r="V558" s="53"/>
    </row>
    <row r="559" spans="14:22" ht="15" customHeight="1">
      <c r="N559" s="53"/>
      <c r="O559" s="53"/>
      <c r="P559" s="53"/>
      <c r="Q559" s="53"/>
      <c r="R559" s="53"/>
      <c r="S559" s="53"/>
      <c r="T559" s="53"/>
      <c r="U559" s="53"/>
      <c r="V559" s="53"/>
    </row>
    <row r="560" spans="14:22" ht="15" customHeight="1">
      <c r="N560" s="53"/>
      <c r="O560" s="53"/>
      <c r="P560" s="53"/>
      <c r="Q560" s="53"/>
      <c r="R560" s="53"/>
      <c r="S560" s="53"/>
      <c r="T560" s="53"/>
      <c r="U560" s="53"/>
      <c r="V560" s="53"/>
    </row>
    <row r="561" spans="14:22" ht="15" customHeight="1">
      <c r="N561" s="53"/>
      <c r="O561" s="53"/>
      <c r="P561" s="53"/>
      <c r="Q561" s="53"/>
      <c r="R561" s="53"/>
      <c r="S561" s="53"/>
      <c r="T561" s="53"/>
      <c r="U561" s="53"/>
      <c r="V561" s="53"/>
    </row>
    <row r="562" spans="14:22" ht="15" customHeight="1">
      <c r="N562" s="53"/>
      <c r="O562" s="53"/>
      <c r="P562" s="53"/>
      <c r="Q562" s="53"/>
      <c r="R562" s="53"/>
      <c r="S562" s="53"/>
      <c r="T562" s="53"/>
      <c r="U562" s="53"/>
      <c r="V562" s="53"/>
    </row>
    <row r="563" spans="14:22" ht="15" customHeight="1">
      <c r="N563" s="53"/>
      <c r="O563" s="53"/>
      <c r="P563" s="53"/>
      <c r="Q563" s="53"/>
      <c r="R563" s="53"/>
      <c r="S563" s="53"/>
      <c r="T563" s="53"/>
      <c r="U563" s="53"/>
      <c r="V563" s="53"/>
    </row>
    <row r="564" spans="14:22" ht="15" customHeight="1">
      <c r="N564" s="53"/>
      <c r="O564" s="53"/>
      <c r="P564" s="53"/>
      <c r="Q564" s="53"/>
      <c r="R564" s="53"/>
      <c r="S564" s="53"/>
      <c r="T564" s="53"/>
      <c r="U564" s="53"/>
      <c r="V564" s="53"/>
    </row>
    <row r="565" spans="14:22" ht="15" customHeight="1">
      <c r="N565" s="53"/>
      <c r="O565" s="53"/>
      <c r="P565" s="53"/>
      <c r="Q565" s="53"/>
      <c r="R565" s="53"/>
      <c r="S565" s="53"/>
      <c r="T565" s="53"/>
      <c r="U565" s="53"/>
      <c r="V565" s="53"/>
    </row>
    <row r="566" spans="14:22" ht="15" customHeight="1">
      <c r="N566" s="53"/>
      <c r="O566" s="53"/>
      <c r="P566" s="53"/>
      <c r="Q566" s="53"/>
      <c r="R566" s="53"/>
      <c r="S566" s="53"/>
      <c r="T566" s="53"/>
      <c r="U566" s="53"/>
      <c r="V566" s="53"/>
    </row>
    <row r="567" spans="14:22" ht="15" customHeight="1">
      <c r="N567" s="53"/>
      <c r="O567" s="53"/>
      <c r="P567" s="53"/>
      <c r="Q567" s="53"/>
      <c r="R567" s="53"/>
      <c r="S567" s="53"/>
      <c r="T567" s="53"/>
      <c r="U567" s="53"/>
      <c r="V567" s="53"/>
    </row>
    <row r="568" spans="14:22" ht="15" customHeight="1">
      <c r="N568" s="53"/>
      <c r="O568" s="53"/>
      <c r="P568" s="53"/>
      <c r="Q568" s="53"/>
      <c r="R568" s="53"/>
      <c r="S568" s="53"/>
      <c r="T568" s="53"/>
      <c r="U568" s="53"/>
      <c r="V568" s="53"/>
    </row>
    <row r="569" spans="14:22" ht="15" customHeight="1">
      <c r="N569" s="53"/>
      <c r="O569" s="53"/>
      <c r="P569" s="53"/>
      <c r="Q569" s="53"/>
      <c r="R569" s="53"/>
      <c r="S569" s="53"/>
      <c r="T569" s="53"/>
      <c r="U569" s="53"/>
      <c r="V569" s="53"/>
    </row>
    <row r="570" spans="14:22" ht="15" customHeight="1">
      <c r="N570" s="53"/>
      <c r="O570" s="53"/>
      <c r="P570" s="53"/>
      <c r="Q570" s="53"/>
      <c r="R570" s="53"/>
      <c r="S570" s="53"/>
      <c r="T570" s="53"/>
      <c r="U570" s="53"/>
      <c r="V570" s="53"/>
    </row>
    <row r="571" spans="14:22" ht="15" customHeight="1">
      <c r="N571" s="53"/>
      <c r="O571" s="53"/>
      <c r="P571" s="53"/>
      <c r="Q571" s="53"/>
      <c r="R571" s="53"/>
      <c r="S571" s="53"/>
      <c r="T571" s="53"/>
      <c r="U571" s="53"/>
      <c r="V571" s="53"/>
    </row>
    <row r="572" spans="14:22" ht="15" customHeight="1">
      <c r="N572" s="53"/>
      <c r="O572" s="53"/>
      <c r="P572" s="53"/>
      <c r="Q572" s="53"/>
      <c r="R572" s="53"/>
      <c r="S572" s="53"/>
      <c r="T572" s="53"/>
      <c r="U572" s="53"/>
      <c r="V572" s="53"/>
    </row>
    <row r="573" spans="14:22" ht="15" customHeight="1">
      <c r="N573" s="53"/>
      <c r="O573" s="53"/>
      <c r="P573" s="53"/>
      <c r="Q573" s="53"/>
      <c r="R573" s="53"/>
      <c r="S573" s="53"/>
      <c r="T573" s="53"/>
      <c r="U573" s="53"/>
      <c r="V573" s="53"/>
    </row>
    <row r="574" spans="14:22" ht="15" customHeight="1">
      <c r="N574" s="53"/>
      <c r="O574" s="53"/>
      <c r="P574" s="53"/>
      <c r="Q574" s="53"/>
      <c r="R574" s="53"/>
      <c r="S574" s="53"/>
      <c r="T574" s="53"/>
      <c r="U574" s="53"/>
      <c r="V574" s="53"/>
    </row>
    <row r="575" spans="14:22" ht="15" customHeight="1">
      <c r="N575" s="53"/>
      <c r="O575" s="53"/>
      <c r="P575" s="53"/>
      <c r="Q575" s="53"/>
      <c r="R575" s="53"/>
      <c r="S575" s="53"/>
      <c r="T575" s="53"/>
      <c r="U575" s="53"/>
      <c r="V575" s="53"/>
    </row>
    <row r="576" spans="14:22" ht="15" customHeight="1">
      <c r="N576" s="53"/>
      <c r="O576" s="53"/>
      <c r="P576" s="53"/>
      <c r="Q576" s="53"/>
      <c r="R576" s="53"/>
      <c r="S576" s="53"/>
      <c r="T576" s="53"/>
      <c r="U576" s="53"/>
      <c r="V576" s="53"/>
    </row>
    <row r="577" spans="14:22" ht="15" customHeight="1">
      <c r="N577" s="53"/>
      <c r="O577" s="53"/>
      <c r="P577" s="53"/>
      <c r="Q577" s="53"/>
      <c r="R577" s="53"/>
      <c r="S577" s="53"/>
      <c r="T577" s="53"/>
      <c r="U577" s="53"/>
      <c r="V577" s="53"/>
    </row>
    <row r="578" spans="14:22" ht="15" customHeight="1">
      <c r="N578" s="53"/>
      <c r="O578" s="53"/>
      <c r="P578" s="53"/>
      <c r="Q578" s="53"/>
      <c r="R578" s="53"/>
      <c r="S578" s="53"/>
      <c r="T578" s="53"/>
      <c r="U578" s="53"/>
      <c r="V578" s="53"/>
    </row>
    <row r="579" spans="14:22" ht="15" customHeight="1">
      <c r="N579" s="53"/>
      <c r="O579" s="53"/>
      <c r="P579" s="53"/>
      <c r="Q579" s="53"/>
      <c r="R579" s="53"/>
      <c r="S579" s="53"/>
      <c r="T579" s="53"/>
      <c r="U579" s="53"/>
      <c r="V579" s="53"/>
    </row>
    <row r="580" spans="14:22" ht="15" customHeight="1">
      <c r="N580" s="53"/>
      <c r="O580" s="53"/>
      <c r="P580" s="53"/>
      <c r="Q580" s="53"/>
      <c r="R580" s="53"/>
      <c r="S580" s="53"/>
      <c r="T580" s="53"/>
      <c r="U580" s="53"/>
      <c r="V580" s="53"/>
    </row>
    <row r="581" spans="14:22" ht="15" customHeight="1">
      <c r="N581" s="53"/>
      <c r="O581" s="53"/>
      <c r="P581" s="53"/>
      <c r="Q581" s="53"/>
      <c r="R581" s="53"/>
      <c r="S581" s="53"/>
      <c r="T581" s="53"/>
      <c r="U581" s="53"/>
      <c r="V581" s="53"/>
    </row>
    <row r="582" spans="14:22" ht="15" customHeight="1">
      <c r="N582" s="53"/>
      <c r="O582" s="53"/>
      <c r="P582" s="53"/>
      <c r="Q582" s="53"/>
      <c r="R582" s="53"/>
      <c r="S582" s="53"/>
      <c r="T582" s="53"/>
      <c r="U582" s="53"/>
      <c r="V582" s="53"/>
    </row>
    <row r="583" spans="14:22" ht="15" customHeight="1">
      <c r="N583" s="53"/>
      <c r="O583" s="53"/>
      <c r="P583" s="53"/>
      <c r="Q583" s="53"/>
      <c r="R583" s="53"/>
      <c r="S583" s="53"/>
      <c r="T583" s="53"/>
      <c r="U583" s="53"/>
      <c r="V583" s="53"/>
    </row>
    <row r="584" spans="14:22" ht="15" customHeight="1">
      <c r="N584" s="53"/>
      <c r="O584" s="53"/>
      <c r="P584" s="53"/>
      <c r="Q584" s="53"/>
      <c r="R584" s="53"/>
      <c r="S584" s="53"/>
      <c r="T584" s="53"/>
      <c r="U584" s="53"/>
      <c r="V584" s="53"/>
    </row>
    <row r="585" spans="14:22" ht="15" customHeight="1">
      <c r="N585" s="53"/>
      <c r="O585" s="53"/>
      <c r="P585" s="53"/>
      <c r="Q585" s="53"/>
      <c r="R585" s="53"/>
      <c r="S585" s="53"/>
      <c r="T585" s="53"/>
      <c r="U585" s="53"/>
      <c r="V585" s="53"/>
    </row>
    <row r="586" spans="14:22" ht="15" customHeight="1">
      <c r="N586" s="53"/>
      <c r="O586" s="53"/>
      <c r="P586" s="53"/>
      <c r="Q586" s="53"/>
      <c r="R586" s="53"/>
      <c r="S586" s="53"/>
      <c r="T586" s="53"/>
      <c r="U586" s="53"/>
      <c r="V586" s="53"/>
    </row>
    <row r="587" spans="14:22" ht="15" customHeight="1">
      <c r="N587" s="53"/>
      <c r="O587" s="53"/>
      <c r="P587" s="53"/>
      <c r="Q587" s="53"/>
      <c r="R587" s="53"/>
      <c r="S587" s="53"/>
      <c r="T587" s="53"/>
      <c r="U587" s="53"/>
      <c r="V587" s="53"/>
    </row>
    <row r="588" spans="14:22" ht="15" customHeight="1">
      <c r="N588" s="53"/>
      <c r="O588" s="53"/>
      <c r="P588" s="53"/>
      <c r="Q588" s="53"/>
      <c r="R588" s="53"/>
      <c r="S588" s="53"/>
      <c r="T588" s="53"/>
      <c r="U588" s="53"/>
      <c r="V588" s="53"/>
    </row>
    <row r="589" spans="14:22" ht="15" customHeight="1">
      <c r="N589" s="53"/>
      <c r="O589" s="53"/>
      <c r="P589" s="53"/>
      <c r="Q589" s="53"/>
      <c r="R589" s="53"/>
      <c r="S589" s="53"/>
      <c r="T589" s="53"/>
      <c r="U589" s="53"/>
      <c r="V589" s="53"/>
    </row>
    <row r="590" spans="14:22" ht="15" customHeight="1">
      <c r="N590" s="53"/>
      <c r="O590" s="53"/>
      <c r="P590" s="53"/>
      <c r="Q590" s="53"/>
      <c r="R590" s="53"/>
      <c r="S590" s="53"/>
      <c r="T590" s="53"/>
      <c r="U590" s="53"/>
      <c r="V590" s="53"/>
    </row>
    <row r="591" spans="14:22" ht="15" customHeight="1">
      <c r="N591" s="53"/>
      <c r="O591" s="53"/>
      <c r="P591" s="53"/>
      <c r="Q591" s="53"/>
      <c r="R591" s="53"/>
      <c r="S591" s="53"/>
      <c r="T591" s="53"/>
      <c r="U591" s="53"/>
      <c r="V591" s="53"/>
    </row>
    <row r="592" spans="14:22" ht="15" customHeight="1">
      <c r="N592" s="53"/>
      <c r="O592" s="53"/>
      <c r="P592" s="53"/>
      <c r="Q592" s="53"/>
      <c r="R592" s="53"/>
      <c r="S592" s="53"/>
      <c r="T592" s="53"/>
      <c r="U592" s="53"/>
      <c r="V592" s="53"/>
    </row>
    <row r="593" spans="14:22" ht="15" customHeight="1">
      <c r="N593" s="53"/>
      <c r="O593" s="53"/>
      <c r="P593" s="53"/>
      <c r="Q593" s="53"/>
      <c r="R593" s="53"/>
      <c r="S593" s="53"/>
      <c r="T593" s="53"/>
      <c r="U593" s="53"/>
      <c r="V593" s="53"/>
    </row>
    <row r="594" spans="14:22" ht="15" customHeight="1">
      <c r="N594" s="53"/>
      <c r="O594" s="53"/>
      <c r="P594" s="53"/>
      <c r="Q594" s="53"/>
      <c r="R594" s="53"/>
      <c r="S594" s="53"/>
      <c r="T594" s="53"/>
      <c r="U594" s="53"/>
      <c r="V594" s="53"/>
    </row>
    <row r="595" spans="14:22" ht="15" customHeight="1">
      <c r="N595" s="53"/>
      <c r="O595" s="53"/>
      <c r="P595" s="53"/>
      <c r="Q595" s="53"/>
      <c r="R595" s="53"/>
      <c r="S595" s="53"/>
      <c r="T595" s="53"/>
      <c r="U595" s="53"/>
      <c r="V595" s="53"/>
    </row>
    <row r="596" spans="14:22" ht="15" customHeight="1">
      <c r="N596" s="53"/>
      <c r="O596" s="53"/>
      <c r="P596" s="53"/>
      <c r="Q596" s="53"/>
      <c r="R596" s="53"/>
      <c r="S596" s="53"/>
      <c r="T596" s="53"/>
      <c r="U596" s="53"/>
      <c r="V596" s="53"/>
    </row>
    <row r="597" spans="14:22" ht="15" customHeight="1">
      <c r="N597" s="53"/>
      <c r="O597" s="53"/>
      <c r="P597" s="53"/>
      <c r="Q597" s="53"/>
      <c r="R597" s="53"/>
      <c r="S597" s="53"/>
      <c r="T597" s="53"/>
      <c r="U597" s="53"/>
      <c r="V597" s="53"/>
    </row>
    <row r="598" spans="14:22" ht="15" customHeight="1">
      <c r="N598" s="53"/>
      <c r="O598" s="53"/>
      <c r="P598" s="53"/>
      <c r="Q598" s="53"/>
      <c r="R598" s="53"/>
      <c r="S598" s="53"/>
      <c r="T598" s="53"/>
      <c r="U598" s="53"/>
      <c r="V598" s="53"/>
    </row>
    <row r="599" spans="14:22" ht="15" customHeight="1">
      <c r="N599" s="53"/>
      <c r="O599" s="53"/>
      <c r="P599" s="53"/>
      <c r="Q599" s="53"/>
      <c r="R599" s="53"/>
      <c r="S599" s="53"/>
      <c r="T599" s="53"/>
      <c r="U599" s="53"/>
      <c r="V599" s="53"/>
    </row>
    <row r="600" spans="14:22" ht="15" customHeight="1">
      <c r="N600" s="53"/>
      <c r="O600" s="53"/>
      <c r="P600" s="53"/>
      <c r="Q600" s="53"/>
      <c r="R600" s="53"/>
      <c r="S600" s="53"/>
      <c r="T600" s="53"/>
      <c r="U600" s="53"/>
      <c r="V600" s="53"/>
    </row>
    <row r="601" spans="14:22" ht="15" customHeight="1">
      <c r="N601" s="53"/>
      <c r="O601" s="53"/>
      <c r="P601" s="53"/>
      <c r="Q601" s="53"/>
      <c r="R601" s="53"/>
      <c r="S601" s="53"/>
      <c r="T601" s="53"/>
      <c r="U601" s="53"/>
      <c r="V601" s="53"/>
    </row>
    <row r="602" spans="14:22" ht="15" customHeight="1">
      <c r="N602" s="53"/>
      <c r="O602" s="53"/>
      <c r="P602" s="53"/>
      <c r="Q602" s="53"/>
      <c r="R602" s="53"/>
      <c r="S602" s="53"/>
      <c r="T602" s="53"/>
      <c r="U602" s="53"/>
      <c r="V602" s="53"/>
    </row>
    <row r="603" spans="14:22" ht="15" customHeight="1">
      <c r="N603" s="53"/>
      <c r="O603" s="53"/>
      <c r="P603" s="53"/>
      <c r="Q603" s="53"/>
      <c r="R603" s="53"/>
      <c r="S603" s="53"/>
      <c r="T603" s="53"/>
      <c r="U603" s="53"/>
      <c r="V603" s="53"/>
    </row>
    <row r="604" spans="14:22" ht="15" customHeight="1">
      <c r="N604" s="53"/>
      <c r="O604" s="53"/>
      <c r="P604" s="53"/>
      <c r="Q604" s="53"/>
      <c r="R604" s="53"/>
      <c r="S604" s="53"/>
      <c r="T604" s="53"/>
      <c r="U604" s="53"/>
      <c r="V604" s="53"/>
    </row>
    <row r="605" spans="14:22" ht="15" customHeight="1">
      <c r="N605" s="53"/>
      <c r="O605" s="53"/>
      <c r="P605" s="53"/>
      <c r="Q605" s="53"/>
      <c r="R605" s="53"/>
      <c r="S605" s="53"/>
      <c r="T605" s="53"/>
      <c r="U605" s="53"/>
      <c r="V605" s="53"/>
    </row>
    <row r="606" spans="14:22" ht="15" customHeight="1">
      <c r="N606" s="53"/>
      <c r="O606" s="53"/>
      <c r="P606" s="53"/>
      <c r="Q606" s="53"/>
      <c r="R606" s="53"/>
      <c r="S606" s="53"/>
      <c r="T606" s="53"/>
      <c r="U606" s="53"/>
      <c r="V606" s="53"/>
    </row>
    <row r="607" spans="14:22" ht="15" customHeight="1">
      <c r="N607" s="53"/>
      <c r="O607" s="53"/>
      <c r="P607" s="53"/>
      <c r="Q607" s="53"/>
      <c r="R607" s="53"/>
      <c r="S607" s="53"/>
      <c r="T607" s="53"/>
      <c r="U607" s="53"/>
      <c r="V607" s="53"/>
    </row>
    <row r="608" spans="14:22" ht="15" customHeight="1">
      <c r="N608" s="53"/>
      <c r="O608" s="53"/>
      <c r="P608" s="53"/>
      <c r="Q608" s="53"/>
      <c r="R608" s="53"/>
      <c r="S608" s="53"/>
      <c r="T608" s="53"/>
      <c r="U608" s="53"/>
      <c r="V608" s="53"/>
    </row>
    <row r="609" spans="14:22" ht="15" customHeight="1">
      <c r="N609" s="53"/>
      <c r="O609" s="53"/>
      <c r="P609" s="53"/>
      <c r="Q609" s="53"/>
      <c r="R609" s="53"/>
      <c r="S609" s="53"/>
      <c r="T609" s="53"/>
      <c r="U609" s="53"/>
      <c r="V609" s="53"/>
    </row>
    <row r="610" spans="14:22" ht="15" customHeight="1">
      <c r="N610" s="53"/>
      <c r="O610" s="53"/>
      <c r="P610" s="53"/>
      <c r="Q610" s="53"/>
      <c r="R610" s="53"/>
      <c r="S610" s="53"/>
      <c r="T610" s="53"/>
      <c r="U610" s="53"/>
      <c r="V610" s="53"/>
    </row>
    <row r="611" spans="14:22" ht="15" customHeight="1">
      <c r="N611" s="53"/>
      <c r="O611" s="53"/>
      <c r="P611" s="53"/>
      <c r="Q611" s="53"/>
      <c r="R611" s="53"/>
      <c r="S611" s="53"/>
      <c r="T611" s="53"/>
      <c r="U611" s="53"/>
      <c r="V611" s="53"/>
    </row>
    <row r="612" spans="14:22" ht="15" customHeight="1">
      <c r="N612" s="53"/>
      <c r="O612" s="53"/>
      <c r="P612" s="53"/>
      <c r="Q612" s="53"/>
      <c r="R612" s="53"/>
      <c r="S612" s="53"/>
      <c r="T612" s="53"/>
      <c r="U612" s="53"/>
      <c r="V612" s="53"/>
    </row>
    <row r="613" spans="14:22" ht="15" customHeight="1">
      <c r="N613" s="53"/>
      <c r="O613" s="53"/>
      <c r="P613" s="53"/>
      <c r="Q613" s="53"/>
      <c r="R613" s="53"/>
      <c r="S613" s="53"/>
      <c r="T613" s="53"/>
      <c r="U613" s="53"/>
      <c r="V613" s="53"/>
    </row>
    <row r="614" spans="14:22" ht="15" customHeight="1">
      <c r="N614" s="53"/>
      <c r="O614" s="53"/>
      <c r="P614" s="53"/>
      <c r="Q614" s="53"/>
      <c r="R614" s="53"/>
      <c r="S614" s="53"/>
      <c r="T614" s="53"/>
      <c r="U614" s="53"/>
      <c r="V614" s="53"/>
    </row>
    <row r="615" spans="14:22" ht="15" customHeight="1">
      <c r="N615" s="53"/>
      <c r="O615" s="53"/>
      <c r="P615" s="53"/>
      <c r="Q615" s="53"/>
      <c r="R615" s="53"/>
      <c r="S615" s="53"/>
      <c r="T615" s="53"/>
      <c r="U615" s="53"/>
      <c r="V615" s="53"/>
    </row>
    <row r="616" spans="14:22" ht="15" customHeight="1">
      <c r="N616" s="53"/>
      <c r="O616" s="53"/>
      <c r="P616" s="53"/>
      <c r="Q616" s="53"/>
      <c r="R616" s="53"/>
      <c r="S616" s="53"/>
      <c r="T616" s="53"/>
      <c r="U616" s="53"/>
      <c r="V616" s="53"/>
    </row>
    <row r="617" spans="14:22" ht="15" customHeight="1">
      <c r="N617" s="53"/>
      <c r="O617" s="53"/>
      <c r="P617" s="53"/>
      <c r="Q617" s="53"/>
      <c r="R617" s="53"/>
      <c r="S617" s="53"/>
      <c r="T617" s="53"/>
      <c r="U617" s="53"/>
      <c r="V617" s="53"/>
    </row>
    <row r="618" spans="14:22" ht="15" customHeight="1">
      <c r="N618" s="53"/>
      <c r="O618" s="53"/>
      <c r="P618" s="53"/>
      <c r="Q618" s="53"/>
      <c r="R618" s="53"/>
      <c r="S618" s="53"/>
      <c r="T618" s="53"/>
      <c r="U618" s="53"/>
      <c r="V618" s="53"/>
    </row>
    <row r="619" spans="14:22" ht="15" customHeight="1">
      <c r="N619" s="53"/>
      <c r="O619" s="53"/>
      <c r="P619" s="53"/>
      <c r="Q619" s="53"/>
      <c r="R619" s="53"/>
      <c r="S619" s="53"/>
      <c r="T619" s="53"/>
      <c r="U619" s="53"/>
      <c r="V619" s="53"/>
    </row>
    <row r="620" spans="14:22" ht="15" customHeight="1">
      <c r="N620" s="53"/>
      <c r="O620" s="53"/>
      <c r="P620" s="53"/>
      <c r="Q620" s="53"/>
      <c r="R620" s="53"/>
      <c r="S620" s="53"/>
      <c r="T620" s="53"/>
      <c r="U620" s="53"/>
      <c r="V620" s="53"/>
    </row>
    <row r="621" spans="14:22" ht="15" customHeight="1">
      <c r="N621" s="53"/>
      <c r="O621" s="53"/>
      <c r="P621" s="53"/>
      <c r="Q621" s="53"/>
      <c r="R621" s="53"/>
      <c r="S621" s="53"/>
      <c r="T621" s="53"/>
      <c r="U621" s="53"/>
      <c r="V621" s="53"/>
    </row>
    <row r="622" spans="14:22" ht="15" customHeight="1">
      <c r="N622" s="53"/>
      <c r="O622" s="53"/>
      <c r="P622" s="53"/>
      <c r="Q622" s="53"/>
      <c r="R622" s="53"/>
      <c r="S622" s="53"/>
      <c r="T622" s="53"/>
      <c r="U622" s="53"/>
      <c r="V622" s="53"/>
    </row>
    <row r="623" spans="14:22" ht="15" customHeight="1">
      <c r="N623" s="53"/>
      <c r="O623" s="53"/>
      <c r="P623" s="53"/>
      <c r="Q623" s="53"/>
      <c r="R623" s="53"/>
      <c r="S623" s="53"/>
      <c r="T623" s="53"/>
      <c r="U623" s="53"/>
      <c r="V623" s="53"/>
    </row>
    <row r="624" spans="14:22" ht="15" customHeight="1">
      <c r="N624" s="53"/>
      <c r="O624" s="53"/>
      <c r="P624" s="53"/>
      <c r="Q624" s="53"/>
      <c r="R624" s="53"/>
      <c r="S624" s="53"/>
      <c r="T624" s="53"/>
      <c r="U624" s="53"/>
      <c r="V624" s="53"/>
    </row>
    <row r="625" spans="14:22" ht="15" customHeight="1">
      <c r="N625" s="53"/>
      <c r="O625" s="53"/>
      <c r="P625" s="53"/>
      <c r="Q625" s="53"/>
      <c r="R625" s="53"/>
      <c r="S625" s="53"/>
      <c r="T625" s="53"/>
      <c r="U625" s="53"/>
      <c r="V625" s="53"/>
    </row>
    <row r="626" spans="14:22" ht="15" customHeight="1">
      <c r="N626" s="53"/>
      <c r="O626" s="53"/>
      <c r="P626" s="53"/>
      <c r="Q626" s="53"/>
      <c r="R626" s="53"/>
      <c r="S626" s="53"/>
      <c r="T626" s="53"/>
      <c r="U626" s="53"/>
      <c r="V626" s="53"/>
    </row>
    <row r="627" spans="14:22" ht="15" customHeight="1">
      <c r="N627" s="53"/>
      <c r="O627" s="53"/>
      <c r="P627" s="53"/>
      <c r="Q627" s="53"/>
      <c r="R627" s="53"/>
      <c r="S627" s="53"/>
      <c r="T627" s="53"/>
      <c r="U627" s="53"/>
      <c r="V627" s="53"/>
    </row>
    <row r="628" spans="14:22" ht="15" customHeight="1">
      <c r="N628" s="53"/>
      <c r="O628" s="53"/>
      <c r="P628" s="53"/>
      <c r="Q628" s="53"/>
      <c r="R628" s="53"/>
      <c r="S628" s="53"/>
      <c r="T628" s="53"/>
      <c r="U628" s="53"/>
      <c r="V628" s="53"/>
    </row>
    <row r="629" spans="14:22" ht="15" customHeight="1">
      <c r="N629" s="53"/>
      <c r="O629" s="53"/>
      <c r="P629" s="53"/>
      <c r="Q629" s="53"/>
      <c r="R629" s="53"/>
      <c r="S629" s="53"/>
      <c r="T629" s="53"/>
      <c r="U629" s="53"/>
      <c r="V629" s="53"/>
    </row>
    <row r="630" spans="14:22" ht="15" customHeight="1">
      <c r="N630" s="53"/>
      <c r="O630" s="53"/>
      <c r="P630" s="53"/>
      <c r="Q630" s="53"/>
      <c r="R630" s="53"/>
      <c r="S630" s="53"/>
      <c r="T630" s="53"/>
      <c r="U630" s="53"/>
      <c r="V630" s="53"/>
    </row>
    <row r="631" spans="14:22" ht="15" customHeight="1">
      <c r="N631" s="53"/>
      <c r="O631" s="53"/>
      <c r="P631" s="53"/>
      <c r="Q631" s="53"/>
      <c r="R631" s="53"/>
      <c r="S631" s="53"/>
      <c r="T631" s="53"/>
      <c r="U631" s="53"/>
      <c r="V631" s="53"/>
    </row>
    <row r="632" spans="14:22" ht="15" customHeight="1">
      <c r="N632" s="53"/>
      <c r="O632" s="53"/>
      <c r="P632" s="53"/>
      <c r="Q632" s="53"/>
      <c r="R632" s="53"/>
      <c r="S632" s="53"/>
      <c r="T632" s="53"/>
      <c r="U632" s="53"/>
      <c r="V632" s="53"/>
    </row>
    <row r="633" spans="14:22" ht="15" customHeight="1">
      <c r="N633" s="53"/>
      <c r="O633" s="53"/>
      <c r="P633" s="53"/>
      <c r="Q633" s="53"/>
      <c r="R633" s="53"/>
      <c r="S633" s="53"/>
      <c r="T633" s="53"/>
      <c r="U633" s="53"/>
      <c r="V633" s="53"/>
    </row>
    <row r="634" spans="14:22" ht="15" customHeight="1">
      <c r="N634" s="53"/>
      <c r="O634" s="53"/>
      <c r="P634" s="53"/>
      <c r="Q634" s="53"/>
      <c r="R634" s="53"/>
      <c r="S634" s="53"/>
      <c r="T634" s="53"/>
      <c r="U634" s="53"/>
      <c r="V634" s="53"/>
    </row>
    <row r="635" spans="14:22" ht="15" customHeight="1">
      <c r="N635" s="53"/>
      <c r="O635" s="53"/>
      <c r="P635" s="53"/>
      <c r="Q635" s="53"/>
      <c r="R635" s="53"/>
      <c r="S635" s="53"/>
      <c r="T635" s="53"/>
      <c r="U635" s="53"/>
      <c r="V635" s="53"/>
    </row>
    <row r="636" spans="14:22" ht="15" customHeight="1">
      <c r="N636" s="53"/>
      <c r="O636" s="53"/>
      <c r="P636" s="53"/>
      <c r="Q636" s="53"/>
      <c r="R636" s="53"/>
      <c r="S636" s="53"/>
      <c r="T636" s="53"/>
      <c r="U636" s="53"/>
      <c r="V636" s="53"/>
    </row>
    <row r="637" spans="14:22" ht="15" customHeight="1">
      <c r="N637" s="53"/>
      <c r="O637" s="53"/>
      <c r="P637" s="53"/>
      <c r="Q637" s="53"/>
      <c r="R637" s="53"/>
      <c r="S637" s="53"/>
      <c r="T637" s="53"/>
      <c r="U637" s="53"/>
      <c r="V637" s="53"/>
    </row>
    <row r="638" spans="14:22" ht="15" customHeight="1">
      <c r="N638" s="53"/>
      <c r="O638" s="53"/>
      <c r="P638" s="53"/>
      <c r="Q638" s="53"/>
      <c r="R638" s="53"/>
      <c r="S638" s="53"/>
      <c r="T638" s="53"/>
      <c r="U638" s="53"/>
      <c r="V638" s="53"/>
    </row>
    <row r="639" spans="14:22" ht="15" customHeight="1">
      <c r="N639" s="53"/>
      <c r="O639" s="53"/>
      <c r="P639" s="53"/>
      <c r="Q639" s="53"/>
      <c r="R639" s="53"/>
      <c r="S639" s="53"/>
      <c r="T639" s="53"/>
      <c r="U639" s="53"/>
      <c r="V639" s="53"/>
    </row>
    <row r="640" spans="14:22" ht="15" customHeight="1">
      <c r="N640" s="53"/>
      <c r="O640" s="53"/>
      <c r="P640" s="53"/>
      <c r="Q640" s="53"/>
      <c r="R640" s="53"/>
      <c r="S640" s="53"/>
      <c r="T640" s="53"/>
      <c r="U640" s="53"/>
      <c r="V640" s="53"/>
    </row>
    <row r="641" spans="14:22" ht="15" customHeight="1">
      <c r="N641" s="53"/>
      <c r="O641" s="53"/>
      <c r="P641" s="53"/>
      <c r="Q641" s="53"/>
      <c r="R641" s="53"/>
      <c r="S641" s="53"/>
      <c r="T641" s="53"/>
      <c r="U641" s="53"/>
      <c r="V641" s="53"/>
    </row>
    <row r="642" spans="14:22" ht="15" customHeight="1">
      <c r="N642" s="53"/>
      <c r="O642" s="53"/>
      <c r="P642" s="53"/>
      <c r="Q642" s="53"/>
      <c r="R642" s="53"/>
      <c r="S642" s="53"/>
      <c r="T642" s="53"/>
      <c r="U642" s="53"/>
      <c r="V642" s="53"/>
    </row>
    <row r="643" spans="14:22" ht="15" customHeight="1">
      <c r="N643" s="53"/>
      <c r="O643" s="53"/>
      <c r="P643" s="53"/>
      <c r="Q643" s="53"/>
      <c r="R643" s="53"/>
      <c r="S643" s="53"/>
      <c r="T643" s="53"/>
      <c r="U643" s="53"/>
      <c r="V643" s="53"/>
    </row>
    <row r="644" spans="14:22" ht="15" customHeight="1">
      <c r="N644" s="53"/>
      <c r="O644" s="53"/>
      <c r="P644" s="53"/>
      <c r="Q644" s="53"/>
      <c r="R644" s="53"/>
      <c r="S644" s="53"/>
      <c r="T644" s="53"/>
      <c r="U644" s="53"/>
      <c r="V644" s="53"/>
    </row>
    <row r="645" spans="14:22" ht="15" customHeight="1">
      <c r="N645" s="53"/>
      <c r="O645" s="53"/>
      <c r="P645" s="53"/>
      <c r="Q645" s="53"/>
      <c r="R645" s="53"/>
      <c r="S645" s="53"/>
      <c r="T645" s="53"/>
      <c r="U645" s="53"/>
      <c r="V645" s="53"/>
    </row>
    <row r="646" spans="14:22" ht="15" customHeight="1">
      <c r="N646" s="53"/>
      <c r="O646" s="53"/>
      <c r="P646" s="53"/>
      <c r="Q646" s="53"/>
      <c r="R646" s="53"/>
      <c r="S646" s="53"/>
      <c r="T646" s="53"/>
      <c r="U646" s="53"/>
      <c r="V646" s="53"/>
    </row>
    <row r="647" spans="14:22" ht="15" customHeight="1">
      <c r="N647" s="53"/>
      <c r="O647" s="53"/>
      <c r="P647" s="53"/>
      <c r="Q647" s="53"/>
      <c r="R647" s="53"/>
      <c r="S647" s="53"/>
      <c r="T647" s="53"/>
      <c r="U647" s="53"/>
      <c r="V647" s="53"/>
    </row>
    <row r="648" spans="14:22" ht="15" customHeight="1">
      <c r="N648" s="53"/>
      <c r="O648" s="53"/>
      <c r="P648" s="53"/>
      <c r="Q648" s="53"/>
      <c r="R648" s="53"/>
      <c r="S648" s="53"/>
      <c r="T648" s="53"/>
      <c r="U648" s="53"/>
      <c r="V648" s="53"/>
    </row>
    <row r="649" spans="14:22" ht="15" customHeight="1">
      <c r="N649" s="53"/>
      <c r="O649" s="53"/>
      <c r="P649" s="53"/>
      <c r="Q649" s="53"/>
      <c r="R649" s="53"/>
      <c r="S649" s="53"/>
      <c r="T649" s="53"/>
      <c r="U649" s="53"/>
      <c r="V649" s="53"/>
    </row>
    <row r="650" spans="14:22" ht="15" customHeight="1">
      <c r="N650" s="53"/>
      <c r="O650" s="53"/>
      <c r="P650" s="53"/>
      <c r="Q650" s="53"/>
      <c r="R650" s="53"/>
      <c r="S650" s="53"/>
      <c r="T650" s="53"/>
      <c r="U650" s="53"/>
      <c r="V650" s="53"/>
    </row>
    <row r="651" spans="14:22" ht="15" customHeight="1">
      <c r="N651" s="53"/>
      <c r="O651" s="53"/>
      <c r="P651" s="53"/>
      <c r="Q651" s="53"/>
      <c r="R651" s="53"/>
      <c r="S651" s="53"/>
      <c r="T651" s="53"/>
      <c r="U651" s="53"/>
      <c r="V651" s="53"/>
    </row>
    <row r="652" spans="14:22" ht="15" customHeight="1">
      <c r="N652" s="53"/>
      <c r="O652" s="53"/>
      <c r="P652" s="53"/>
      <c r="Q652" s="53"/>
      <c r="R652" s="53"/>
      <c r="S652" s="53"/>
      <c r="T652" s="53"/>
      <c r="U652" s="53"/>
      <c r="V652" s="53"/>
    </row>
    <row r="653" spans="14:22" ht="15" customHeight="1">
      <c r="N653" s="53"/>
      <c r="O653" s="53"/>
      <c r="P653" s="53"/>
      <c r="Q653" s="53"/>
      <c r="R653" s="53"/>
      <c r="S653" s="53"/>
      <c r="T653" s="53"/>
      <c r="U653" s="53"/>
      <c r="V653" s="53"/>
    </row>
    <row r="654" spans="14:22" ht="15" customHeight="1">
      <c r="N654" s="53"/>
      <c r="O654" s="53"/>
      <c r="P654" s="53"/>
      <c r="Q654" s="53"/>
      <c r="R654" s="53"/>
      <c r="S654" s="53"/>
      <c r="T654" s="53"/>
      <c r="U654" s="53"/>
      <c r="V654" s="53"/>
    </row>
    <row r="655" spans="14:22" ht="15" customHeight="1">
      <c r="N655" s="53"/>
      <c r="O655" s="53"/>
      <c r="P655" s="53"/>
      <c r="Q655" s="53"/>
      <c r="R655" s="53"/>
      <c r="S655" s="53"/>
      <c r="T655" s="53"/>
      <c r="U655" s="53"/>
      <c r="V655" s="53"/>
    </row>
    <row r="656" spans="14:22" ht="15" customHeight="1">
      <c r="N656" s="53"/>
      <c r="O656" s="53"/>
      <c r="P656" s="53"/>
      <c r="Q656" s="53"/>
      <c r="R656" s="53"/>
      <c r="S656" s="53"/>
      <c r="T656" s="53"/>
      <c r="U656" s="53"/>
      <c r="V656" s="53"/>
    </row>
    <row r="657" spans="14:22" ht="15" customHeight="1">
      <c r="N657" s="53"/>
      <c r="O657" s="53"/>
      <c r="P657" s="53"/>
      <c r="Q657" s="53"/>
      <c r="R657" s="53"/>
      <c r="S657" s="53"/>
      <c r="T657" s="53"/>
      <c r="U657" s="53"/>
      <c r="V657" s="53"/>
    </row>
    <row r="658" spans="14:22" ht="15" customHeight="1">
      <c r="N658" s="53"/>
      <c r="O658" s="53"/>
      <c r="P658" s="53"/>
      <c r="Q658" s="53"/>
      <c r="R658" s="53"/>
      <c r="S658" s="53"/>
      <c r="T658" s="53"/>
      <c r="U658" s="53"/>
      <c r="V658" s="53"/>
    </row>
    <row r="659" spans="14:22" ht="15" customHeight="1">
      <c r="N659" s="53"/>
      <c r="O659" s="53"/>
      <c r="P659" s="53"/>
      <c r="Q659" s="53"/>
      <c r="R659" s="53"/>
      <c r="S659" s="53"/>
      <c r="T659" s="53"/>
      <c r="U659" s="53"/>
      <c r="V659" s="53"/>
    </row>
    <row r="660" spans="14:22" ht="15" customHeight="1">
      <c r="N660" s="53"/>
      <c r="O660" s="53"/>
      <c r="P660" s="53"/>
      <c r="Q660" s="53"/>
      <c r="R660" s="53"/>
      <c r="S660" s="53"/>
      <c r="T660" s="53"/>
      <c r="U660" s="53"/>
      <c r="V660" s="53"/>
    </row>
    <row r="661" spans="14:22" ht="15" customHeight="1">
      <c r="N661" s="53"/>
      <c r="O661" s="53"/>
      <c r="P661" s="53"/>
      <c r="Q661" s="53"/>
      <c r="R661" s="53"/>
      <c r="S661" s="53"/>
      <c r="T661" s="53"/>
      <c r="U661" s="53"/>
      <c r="V661" s="53"/>
    </row>
    <row r="662" spans="14:22" ht="15" customHeight="1">
      <c r="N662" s="53"/>
      <c r="O662" s="53"/>
      <c r="P662" s="53"/>
      <c r="Q662" s="53"/>
      <c r="R662" s="53"/>
      <c r="S662" s="53"/>
      <c r="T662" s="53"/>
      <c r="U662" s="53"/>
      <c r="V662" s="53"/>
    </row>
    <row r="663" spans="14:22" ht="15" customHeight="1">
      <c r="N663" s="53"/>
      <c r="O663" s="53"/>
      <c r="P663" s="53"/>
      <c r="Q663" s="53"/>
      <c r="R663" s="53"/>
      <c r="S663" s="53"/>
      <c r="T663" s="53"/>
      <c r="U663" s="53"/>
      <c r="V663" s="53"/>
    </row>
    <row r="664" spans="14:22" ht="15" customHeight="1">
      <c r="N664" s="53"/>
      <c r="O664" s="53"/>
      <c r="P664" s="53"/>
      <c r="Q664" s="53"/>
      <c r="R664" s="53"/>
      <c r="S664" s="53"/>
      <c r="T664" s="53"/>
      <c r="U664" s="53"/>
      <c r="V664" s="53"/>
    </row>
    <row r="665" spans="14:22" ht="15" customHeight="1">
      <c r="N665" s="53"/>
      <c r="O665" s="53"/>
      <c r="P665" s="53"/>
      <c r="Q665" s="53"/>
      <c r="R665" s="53"/>
      <c r="S665" s="53"/>
      <c r="T665" s="53"/>
      <c r="U665" s="53"/>
      <c r="V665" s="53"/>
    </row>
    <row r="666" spans="14:22" ht="15" customHeight="1">
      <c r="N666" s="53"/>
      <c r="O666" s="53"/>
      <c r="P666" s="53"/>
      <c r="Q666" s="53"/>
      <c r="R666" s="53"/>
      <c r="S666" s="53"/>
      <c r="T666" s="53"/>
      <c r="U666" s="53"/>
      <c r="V666" s="53"/>
    </row>
    <row r="667" spans="14:22" ht="15" customHeight="1">
      <c r="N667" s="53"/>
      <c r="O667" s="53"/>
      <c r="P667" s="53"/>
      <c r="Q667" s="53"/>
      <c r="R667" s="53"/>
      <c r="S667" s="53"/>
      <c r="T667" s="53"/>
      <c r="U667" s="53"/>
      <c r="V667" s="53"/>
    </row>
    <row r="668" spans="14:22" ht="15" customHeight="1">
      <c r="N668" s="53"/>
      <c r="O668" s="53"/>
      <c r="P668" s="53"/>
      <c r="Q668" s="53"/>
      <c r="R668" s="53"/>
      <c r="S668" s="53"/>
      <c r="T668" s="53"/>
      <c r="U668" s="53"/>
      <c r="V668" s="53"/>
    </row>
    <row r="669" spans="14:22" ht="15" customHeight="1">
      <c r="N669" s="53"/>
      <c r="O669" s="53"/>
      <c r="P669" s="53"/>
      <c r="Q669" s="53"/>
      <c r="R669" s="53"/>
      <c r="S669" s="53"/>
      <c r="T669" s="53"/>
      <c r="U669" s="53"/>
      <c r="V669" s="53"/>
    </row>
    <row r="670" spans="14:22" ht="15" customHeight="1">
      <c r="N670" s="53"/>
      <c r="O670" s="53"/>
      <c r="P670" s="53"/>
      <c r="Q670" s="53"/>
      <c r="R670" s="53"/>
      <c r="S670" s="53"/>
      <c r="T670" s="53"/>
      <c r="U670" s="53"/>
      <c r="V670" s="53"/>
    </row>
    <row r="671" spans="14:22" ht="15" customHeight="1">
      <c r="N671" s="53"/>
      <c r="O671" s="53"/>
      <c r="P671" s="53"/>
      <c r="Q671" s="53"/>
      <c r="R671" s="53"/>
      <c r="S671" s="53"/>
      <c r="T671" s="53"/>
      <c r="U671" s="53"/>
      <c r="V671" s="53"/>
    </row>
    <row r="672" spans="14:22" ht="15" customHeight="1">
      <c r="N672" s="53"/>
      <c r="O672" s="53"/>
      <c r="P672" s="53"/>
      <c r="Q672" s="53"/>
      <c r="R672" s="53"/>
      <c r="S672" s="53"/>
      <c r="T672" s="53"/>
      <c r="U672" s="53"/>
      <c r="V672" s="53"/>
    </row>
    <row r="673" spans="14:22" ht="15" customHeight="1">
      <c r="N673" s="53"/>
      <c r="O673" s="53"/>
      <c r="P673" s="53"/>
      <c r="Q673" s="53"/>
      <c r="R673" s="53"/>
      <c r="S673" s="53"/>
      <c r="T673" s="53"/>
      <c r="U673" s="53"/>
      <c r="V673" s="53"/>
    </row>
    <row r="674" spans="14:22" ht="15" customHeight="1">
      <c r="N674" s="53"/>
      <c r="O674" s="53"/>
      <c r="P674" s="53"/>
      <c r="Q674" s="53"/>
      <c r="R674" s="53"/>
      <c r="S674" s="53"/>
      <c r="T674" s="53"/>
      <c r="U674" s="53"/>
      <c r="V674" s="53"/>
    </row>
    <row r="675" spans="14:22" ht="15" customHeight="1">
      <c r="N675" s="53"/>
      <c r="O675" s="53"/>
      <c r="P675" s="53"/>
      <c r="Q675" s="53"/>
      <c r="R675" s="53"/>
      <c r="S675" s="53"/>
      <c r="T675" s="53"/>
      <c r="U675" s="53"/>
      <c r="V675" s="53"/>
    </row>
    <row r="676" spans="14:22" ht="15" customHeight="1">
      <c r="N676" s="53"/>
      <c r="O676" s="53"/>
      <c r="P676" s="53"/>
      <c r="Q676" s="53"/>
      <c r="R676" s="53"/>
      <c r="S676" s="53"/>
      <c r="T676" s="53"/>
      <c r="U676" s="53"/>
      <c r="V676" s="53"/>
    </row>
    <row r="677" spans="14:22" ht="15" customHeight="1">
      <c r="N677" s="53"/>
      <c r="O677" s="53"/>
      <c r="P677" s="53"/>
      <c r="Q677" s="53"/>
      <c r="R677" s="53"/>
      <c r="S677" s="53"/>
      <c r="T677" s="53"/>
      <c r="U677" s="53"/>
      <c r="V677" s="53"/>
    </row>
    <row r="678" spans="14:22" ht="15" customHeight="1">
      <c r="N678" s="53"/>
      <c r="O678" s="53"/>
      <c r="P678" s="53"/>
      <c r="Q678" s="53"/>
      <c r="R678" s="53"/>
      <c r="S678" s="53"/>
      <c r="T678" s="53"/>
      <c r="U678" s="53"/>
      <c r="V678" s="53"/>
    </row>
    <row r="679" spans="14:22" ht="15" customHeight="1">
      <c r="N679" s="53"/>
      <c r="O679" s="53"/>
      <c r="P679" s="53"/>
      <c r="Q679" s="53"/>
      <c r="R679" s="53"/>
      <c r="S679" s="53"/>
      <c r="T679" s="53"/>
      <c r="U679" s="53"/>
      <c r="V679" s="53"/>
    </row>
    <row r="680" spans="14:22" ht="15" customHeight="1">
      <c r="N680" s="53"/>
      <c r="O680" s="53"/>
      <c r="P680" s="53"/>
      <c r="Q680" s="53"/>
      <c r="R680" s="53"/>
      <c r="S680" s="53"/>
      <c r="T680" s="53"/>
      <c r="U680" s="53"/>
      <c r="V680" s="53"/>
    </row>
    <row r="681" spans="14:22" ht="15" customHeight="1">
      <c r="N681" s="53"/>
      <c r="O681" s="53"/>
      <c r="P681" s="53"/>
      <c r="Q681" s="53"/>
      <c r="R681" s="53"/>
      <c r="S681" s="53"/>
      <c r="T681" s="53"/>
      <c r="U681" s="53"/>
      <c r="V681" s="53"/>
    </row>
    <row r="682" spans="14:22" ht="15" customHeight="1">
      <c r="N682" s="53"/>
      <c r="O682" s="53"/>
      <c r="P682" s="53"/>
      <c r="Q682" s="53"/>
      <c r="R682" s="53"/>
      <c r="S682" s="53"/>
      <c r="T682" s="53"/>
      <c r="U682" s="53"/>
      <c r="V682" s="53"/>
    </row>
    <row r="683" spans="14:22" ht="15" customHeight="1">
      <c r="N683" s="53"/>
      <c r="O683" s="53"/>
      <c r="P683" s="53"/>
      <c r="Q683" s="53"/>
      <c r="R683" s="53"/>
      <c r="S683" s="53"/>
      <c r="T683" s="53"/>
      <c r="U683" s="53"/>
      <c r="V683" s="53"/>
    </row>
    <row r="684" spans="14:22" ht="15" customHeight="1">
      <c r="N684" s="53"/>
      <c r="O684" s="53"/>
      <c r="P684" s="53"/>
      <c r="Q684" s="53"/>
      <c r="R684" s="53"/>
      <c r="S684" s="53"/>
      <c r="T684" s="53"/>
      <c r="U684" s="53"/>
      <c r="V684" s="53"/>
    </row>
    <row r="685" spans="14:22" ht="15" customHeight="1">
      <c r="N685" s="53"/>
      <c r="O685" s="53"/>
      <c r="P685" s="53"/>
      <c r="Q685" s="53"/>
      <c r="R685" s="53"/>
      <c r="S685" s="53"/>
      <c r="T685" s="53"/>
      <c r="U685" s="53"/>
      <c r="V685" s="53"/>
    </row>
    <row r="686" spans="14:22" ht="15" customHeight="1">
      <c r="N686" s="53"/>
      <c r="O686" s="53"/>
      <c r="P686" s="53"/>
      <c r="Q686" s="53"/>
      <c r="R686" s="53"/>
      <c r="S686" s="53"/>
      <c r="T686" s="53"/>
      <c r="U686" s="53"/>
      <c r="V686" s="53"/>
    </row>
    <row r="687" spans="14:22" ht="15" customHeight="1">
      <c r="N687" s="53"/>
      <c r="O687" s="53"/>
      <c r="P687" s="53"/>
      <c r="Q687" s="53"/>
      <c r="R687" s="53"/>
      <c r="S687" s="53"/>
      <c r="T687" s="53"/>
      <c r="U687" s="53"/>
      <c r="V687" s="53"/>
    </row>
    <row r="688" spans="14:22" ht="15" customHeight="1">
      <c r="N688" s="53"/>
      <c r="O688" s="53"/>
      <c r="P688" s="53"/>
      <c r="Q688" s="53"/>
      <c r="R688" s="53"/>
      <c r="S688" s="53"/>
      <c r="T688" s="53"/>
      <c r="U688" s="53"/>
      <c r="V688" s="53"/>
    </row>
    <row r="689" spans="14:22" ht="15" customHeight="1">
      <c r="N689" s="53"/>
      <c r="O689" s="53"/>
      <c r="P689" s="53"/>
      <c r="Q689" s="53"/>
      <c r="R689" s="53"/>
      <c r="S689" s="53"/>
      <c r="T689" s="53"/>
      <c r="U689" s="53"/>
      <c r="V689" s="53"/>
    </row>
    <row r="690" spans="14:22" ht="15" customHeight="1">
      <c r="N690" s="53"/>
      <c r="O690" s="53"/>
      <c r="P690" s="53"/>
      <c r="Q690" s="53"/>
      <c r="R690" s="53"/>
      <c r="S690" s="53"/>
      <c r="T690" s="53"/>
      <c r="U690" s="53"/>
      <c r="V690" s="53"/>
    </row>
    <row r="691" spans="14:22" ht="15" customHeight="1">
      <c r="N691" s="53"/>
      <c r="O691" s="53"/>
      <c r="P691" s="53"/>
      <c r="Q691" s="53"/>
      <c r="R691" s="53"/>
      <c r="S691" s="53"/>
      <c r="T691" s="53"/>
      <c r="U691" s="53"/>
      <c r="V691" s="53"/>
    </row>
    <row r="692" spans="14:22" ht="15" customHeight="1">
      <c r="N692" s="53"/>
      <c r="O692" s="53"/>
      <c r="P692" s="53"/>
      <c r="Q692" s="53"/>
      <c r="R692" s="53"/>
      <c r="S692" s="53"/>
      <c r="T692" s="53"/>
      <c r="U692" s="53"/>
      <c r="V692" s="53"/>
    </row>
    <row r="693" spans="14:22" ht="15" customHeight="1">
      <c r="N693" s="53"/>
      <c r="O693" s="53"/>
      <c r="P693" s="53"/>
      <c r="Q693" s="53"/>
      <c r="R693" s="53"/>
      <c r="S693" s="53"/>
      <c r="T693" s="53"/>
      <c r="U693" s="53"/>
      <c r="V693" s="53"/>
    </row>
    <row r="694" spans="14:22" ht="15" customHeight="1">
      <c r="N694" s="53"/>
      <c r="O694" s="53"/>
      <c r="P694" s="53"/>
      <c r="Q694" s="53"/>
      <c r="R694" s="53"/>
      <c r="S694" s="53"/>
      <c r="T694" s="53"/>
      <c r="U694" s="53"/>
      <c r="V694" s="53"/>
    </row>
    <row r="695" spans="14:22" ht="15" customHeight="1">
      <c r="N695" s="53"/>
      <c r="O695" s="53"/>
      <c r="P695" s="53"/>
      <c r="Q695" s="53"/>
      <c r="R695" s="53"/>
      <c r="S695" s="53"/>
      <c r="T695" s="53"/>
      <c r="U695" s="53"/>
      <c r="V695" s="53"/>
    </row>
    <row r="696" spans="14:22" ht="15" customHeight="1">
      <c r="N696" s="53"/>
      <c r="O696" s="53"/>
      <c r="P696" s="53"/>
      <c r="Q696" s="53"/>
      <c r="R696" s="53"/>
      <c r="S696" s="53"/>
      <c r="T696" s="53"/>
      <c r="U696" s="53"/>
      <c r="V696" s="53"/>
    </row>
    <row r="697" spans="14:22" ht="15" customHeight="1">
      <c r="N697" s="53"/>
      <c r="O697" s="53"/>
      <c r="P697" s="53"/>
      <c r="Q697" s="53"/>
      <c r="R697" s="53"/>
      <c r="S697" s="53"/>
      <c r="T697" s="53"/>
      <c r="U697" s="53"/>
      <c r="V697" s="53"/>
    </row>
    <row r="698" spans="14:22" ht="15" customHeight="1">
      <c r="N698" s="53"/>
      <c r="O698" s="53"/>
      <c r="P698" s="53"/>
      <c r="Q698" s="53"/>
      <c r="R698" s="53"/>
      <c r="S698" s="53"/>
      <c r="T698" s="53"/>
      <c r="U698" s="53"/>
      <c r="V698" s="53"/>
    </row>
    <row r="699" spans="14:22" ht="15" customHeight="1">
      <c r="N699" s="53"/>
      <c r="O699" s="53"/>
      <c r="P699" s="53"/>
      <c r="Q699" s="53"/>
      <c r="R699" s="53"/>
      <c r="S699" s="53"/>
      <c r="T699" s="53"/>
      <c r="U699" s="53"/>
      <c r="V699" s="53"/>
    </row>
    <row r="700" spans="14:22" ht="15" customHeight="1">
      <c r="N700" s="53"/>
      <c r="O700" s="53"/>
      <c r="P700" s="53"/>
      <c r="Q700" s="53"/>
      <c r="R700" s="53"/>
      <c r="S700" s="53"/>
      <c r="T700" s="53"/>
      <c r="U700" s="53"/>
      <c r="V700" s="53"/>
    </row>
    <row r="701" spans="14:22" ht="15" customHeight="1">
      <c r="N701" s="53"/>
      <c r="O701" s="53"/>
      <c r="P701" s="53"/>
      <c r="Q701" s="53"/>
      <c r="R701" s="53"/>
      <c r="S701" s="53"/>
      <c r="T701" s="53"/>
      <c r="U701" s="53"/>
      <c r="V701" s="53"/>
    </row>
    <row r="702" spans="14:22" ht="15" customHeight="1">
      <c r="N702" s="53"/>
      <c r="O702" s="53"/>
      <c r="P702" s="53"/>
      <c r="Q702" s="53"/>
      <c r="R702" s="53"/>
      <c r="S702" s="53"/>
      <c r="T702" s="53"/>
      <c r="U702" s="53"/>
      <c r="V702" s="53"/>
    </row>
    <row r="703" spans="14:22" ht="15" customHeight="1">
      <c r="N703" s="53"/>
      <c r="O703" s="53"/>
      <c r="P703" s="53"/>
      <c r="Q703" s="53"/>
      <c r="R703" s="53"/>
      <c r="S703" s="53"/>
      <c r="T703" s="53"/>
      <c r="U703" s="53"/>
      <c r="V703" s="53"/>
    </row>
    <row r="704" spans="14:22" ht="15" customHeight="1">
      <c r="N704" s="53"/>
      <c r="O704" s="53"/>
      <c r="P704" s="53"/>
      <c r="Q704" s="53"/>
      <c r="R704" s="53"/>
      <c r="S704" s="53"/>
      <c r="T704" s="53"/>
      <c r="U704" s="53"/>
      <c r="V704" s="53"/>
    </row>
    <row r="705" spans="14:22" ht="15" customHeight="1">
      <c r="N705" s="53"/>
      <c r="O705" s="53"/>
      <c r="P705" s="53"/>
      <c r="Q705" s="53"/>
      <c r="R705" s="53"/>
      <c r="S705" s="53"/>
      <c r="T705" s="53"/>
      <c r="U705" s="53"/>
      <c r="V705" s="53"/>
    </row>
    <row r="706" spans="14:22" ht="15" customHeight="1">
      <c r="N706" s="53"/>
      <c r="O706" s="53"/>
      <c r="P706" s="53"/>
      <c r="Q706" s="53"/>
      <c r="R706" s="53"/>
      <c r="S706" s="53"/>
      <c r="T706" s="53"/>
      <c r="U706" s="53"/>
      <c r="V706" s="53"/>
    </row>
    <row r="707" spans="14:22" ht="15" customHeight="1">
      <c r="N707" s="53"/>
      <c r="O707" s="53"/>
      <c r="P707" s="53"/>
      <c r="Q707" s="53"/>
      <c r="R707" s="53"/>
      <c r="S707" s="53"/>
      <c r="T707" s="53"/>
      <c r="U707" s="53"/>
      <c r="V707" s="53"/>
    </row>
    <row r="708" spans="14:22" ht="15" customHeight="1">
      <c r="N708" s="53"/>
      <c r="O708" s="53"/>
      <c r="P708" s="53"/>
      <c r="Q708" s="53"/>
      <c r="R708" s="53"/>
      <c r="S708" s="53"/>
      <c r="T708" s="53"/>
      <c r="U708" s="53"/>
      <c r="V708" s="53"/>
    </row>
    <row r="709" spans="14:22" ht="15" customHeight="1">
      <c r="N709" s="53"/>
      <c r="O709" s="53"/>
      <c r="P709" s="53"/>
      <c r="Q709" s="53"/>
      <c r="R709" s="53"/>
      <c r="S709" s="53"/>
      <c r="T709" s="53"/>
      <c r="U709" s="53"/>
      <c r="V709" s="53"/>
    </row>
    <row r="710" spans="14:22" ht="15" customHeight="1">
      <c r="N710" s="53"/>
      <c r="O710" s="53"/>
      <c r="P710" s="53"/>
      <c r="Q710" s="53"/>
      <c r="R710" s="53"/>
      <c r="S710" s="53"/>
      <c r="T710" s="53"/>
      <c r="U710" s="53"/>
      <c r="V710" s="53"/>
    </row>
    <row r="711" spans="14:22" ht="15" customHeight="1">
      <c r="N711" s="53"/>
      <c r="O711" s="53"/>
      <c r="P711" s="53"/>
      <c r="Q711" s="53"/>
      <c r="R711" s="53"/>
      <c r="S711" s="53"/>
      <c r="T711" s="53"/>
      <c r="U711" s="53"/>
      <c r="V711" s="53"/>
    </row>
    <row r="712" spans="14:22" ht="15" customHeight="1">
      <c r="N712" s="53"/>
      <c r="O712" s="53"/>
      <c r="P712" s="53"/>
      <c r="Q712" s="53"/>
      <c r="R712" s="53"/>
      <c r="S712" s="53"/>
      <c r="T712" s="53"/>
      <c r="U712" s="53"/>
      <c r="V712" s="53"/>
    </row>
    <row r="713" spans="14:22" ht="15" customHeight="1">
      <c r="N713" s="53"/>
      <c r="O713" s="53"/>
      <c r="P713" s="53"/>
      <c r="Q713" s="53"/>
      <c r="R713" s="53"/>
      <c r="S713" s="53"/>
      <c r="T713" s="53"/>
      <c r="U713" s="53"/>
      <c r="V713" s="53"/>
    </row>
    <row r="714" spans="14:22" ht="15" customHeight="1">
      <c r="N714" s="53"/>
      <c r="O714" s="53"/>
      <c r="P714" s="53"/>
      <c r="Q714" s="53"/>
      <c r="R714" s="53"/>
      <c r="S714" s="53"/>
      <c r="T714" s="53"/>
      <c r="U714" s="53"/>
      <c r="V714" s="53"/>
    </row>
    <row r="715" spans="14:22" ht="15" customHeight="1">
      <c r="N715" s="53"/>
      <c r="O715" s="53"/>
      <c r="P715" s="53"/>
      <c r="Q715" s="53"/>
      <c r="R715" s="53"/>
      <c r="S715" s="53"/>
      <c r="T715" s="53"/>
      <c r="U715" s="53"/>
      <c r="V715" s="53"/>
    </row>
    <row r="716" spans="14:22" ht="15" customHeight="1">
      <c r="N716" s="53"/>
      <c r="O716" s="53"/>
      <c r="P716" s="53"/>
      <c r="Q716" s="53"/>
      <c r="R716" s="53"/>
      <c r="S716" s="53"/>
      <c r="T716" s="53"/>
      <c r="U716" s="53"/>
      <c r="V716" s="53"/>
    </row>
    <row r="717" spans="14:22" ht="15" customHeight="1">
      <c r="N717" s="53"/>
      <c r="O717" s="53"/>
      <c r="P717" s="53"/>
      <c r="Q717" s="53"/>
      <c r="R717" s="53"/>
      <c r="S717" s="53"/>
      <c r="T717" s="53"/>
      <c r="U717" s="53"/>
      <c r="V717" s="53"/>
    </row>
    <row r="718" spans="14:22" ht="15" customHeight="1">
      <c r="N718" s="53"/>
      <c r="O718" s="53"/>
      <c r="P718" s="53"/>
      <c r="Q718" s="53"/>
      <c r="R718" s="53"/>
      <c r="S718" s="53"/>
      <c r="T718" s="53"/>
      <c r="U718" s="53"/>
      <c r="V718" s="53"/>
    </row>
    <row r="719" spans="14:22" ht="15" customHeight="1">
      <c r="N719" s="53"/>
      <c r="O719" s="53"/>
      <c r="P719" s="53"/>
      <c r="Q719" s="53"/>
      <c r="R719" s="53"/>
      <c r="S719" s="53"/>
      <c r="T719" s="53"/>
      <c r="U719" s="53"/>
      <c r="V719" s="53"/>
    </row>
    <row r="720" spans="14:22" ht="15" customHeight="1">
      <c r="N720" s="53"/>
      <c r="O720" s="53"/>
      <c r="P720" s="53"/>
      <c r="Q720" s="53"/>
      <c r="R720" s="53"/>
      <c r="S720" s="53"/>
      <c r="T720" s="53"/>
      <c r="U720" s="53"/>
      <c r="V720" s="53"/>
    </row>
    <row r="721" spans="14:22" ht="15" customHeight="1">
      <c r="N721" s="53"/>
      <c r="O721" s="53"/>
      <c r="P721" s="53"/>
      <c r="Q721" s="53"/>
      <c r="R721" s="53"/>
      <c r="S721" s="53"/>
      <c r="T721" s="53"/>
      <c r="U721" s="53"/>
      <c r="V721" s="53"/>
    </row>
    <row r="722" spans="14:22" ht="15" customHeight="1">
      <c r="N722" s="53"/>
      <c r="O722" s="53"/>
      <c r="P722" s="53"/>
      <c r="Q722" s="53"/>
      <c r="R722" s="53"/>
      <c r="S722" s="53"/>
      <c r="T722" s="53"/>
      <c r="U722" s="53"/>
      <c r="V722" s="53"/>
    </row>
    <row r="723" spans="14:22" ht="15" customHeight="1">
      <c r="N723" s="53"/>
      <c r="O723" s="53"/>
      <c r="P723" s="53"/>
      <c r="Q723" s="53"/>
      <c r="R723" s="53"/>
      <c r="S723" s="53"/>
      <c r="T723" s="53"/>
      <c r="U723" s="53"/>
      <c r="V723" s="53"/>
    </row>
    <row r="724" spans="14:22" ht="15" customHeight="1">
      <c r="N724" s="53"/>
      <c r="O724" s="53"/>
      <c r="P724" s="53"/>
      <c r="Q724" s="53"/>
      <c r="R724" s="53"/>
      <c r="S724" s="53"/>
      <c r="T724" s="53"/>
      <c r="U724" s="53"/>
      <c r="V724" s="53"/>
    </row>
    <row r="725" spans="14:22" ht="15" customHeight="1">
      <c r="N725" s="53"/>
      <c r="O725" s="53"/>
      <c r="P725" s="53"/>
      <c r="Q725" s="53"/>
      <c r="R725" s="53"/>
      <c r="S725" s="53"/>
      <c r="T725" s="53"/>
      <c r="U725" s="53"/>
      <c r="V725" s="53"/>
    </row>
    <row r="726" spans="14:22" ht="15" customHeight="1">
      <c r="N726" s="53"/>
      <c r="O726" s="53"/>
      <c r="P726" s="53"/>
      <c r="Q726" s="53"/>
      <c r="R726" s="53"/>
      <c r="S726" s="53"/>
      <c r="T726" s="53"/>
      <c r="U726" s="53"/>
      <c r="V726" s="53"/>
    </row>
    <row r="727" spans="14:22" ht="15" customHeight="1">
      <c r="N727" s="53"/>
      <c r="O727" s="53"/>
      <c r="P727" s="53"/>
      <c r="Q727" s="53"/>
      <c r="R727" s="53"/>
      <c r="S727" s="53"/>
      <c r="T727" s="53"/>
      <c r="U727" s="53"/>
      <c r="V727" s="53"/>
    </row>
    <row r="728" spans="14:22" ht="15" customHeight="1">
      <c r="N728" s="53"/>
      <c r="O728" s="53"/>
      <c r="P728" s="53"/>
      <c r="Q728" s="53"/>
      <c r="R728" s="53"/>
      <c r="S728" s="53"/>
      <c r="T728" s="53"/>
      <c r="U728" s="53"/>
      <c r="V728" s="53"/>
    </row>
    <row r="729" spans="14:22" ht="15" customHeight="1">
      <c r="N729" s="53"/>
      <c r="O729" s="53"/>
      <c r="P729" s="53"/>
      <c r="Q729" s="53"/>
      <c r="R729" s="53"/>
      <c r="S729" s="53"/>
      <c r="T729" s="53"/>
      <c r="U729" s="53"/>
      <c r="V729" s="53"/>
    </row>
    <row r="730" spans="14:22" ht="15" customHeight="1">
      <c r="N730" s="53"/>
      <c r="O730" s="53"/>
      <c r="P730" s="53"/>
      <c r="Q730" s="53"/>
      <c r="R730" s="53"/>
      <c r="S730" s="53"/>
      <c r="T730" s="53"/>
      <c r="U730" s="53"/>
      <c r="V730" s="53"/>
    </row>
    <row r="731" spans="14:22" ht="15" customHeight="1">
      <c r="N731" s="53"/>
      <c r="O731" s="53"/>
      <c r="P731" s="53"/>
      <c r="Q731" s="53"/>
      <c r="R731" s="53"/>
      <c r="S731" s="53"/>
      <c r="T731" s="53"/>
      <c r="U731" s="53"/>
      <c r="V731" s="53"/>
    </row>
    <row r="732" spans="14:22" ht="15" customHeight="1">
      <c r="N732" s="53"/>
      <c r="O732" s="53"/>
      <c r="P732" s="53"/>
      <c r="Q732" s="53"/>
      <c r="R732" s="53"/>
      <c r="S732" s="53"/>
      <c r="T732" s="53"/>
      <c r="U732" s="53"/>
      <c r="V732" s="53"/>
    </row>
    <row r="733" spans="14:22" ht="15" customHeight="1">
      <c r="N733" s="53"/>
      <c r="O733" s="53"/>
      <c r="P733" s="53"/>
      <c r="Q733" s="53"/>
      <c r="R733" s="53"/>
      <c r="S733" s="53"/>
      <c r="T733" s="53"/>
      <c r="U733" s="53"/>
      <c r="V733" s="53"/>
    </row>
    <row r="734" spans="14:22" ht="15" customHeight="1">
      <c r="N734" s="53"/>
      <c r="O734" s="53"/>
      <c r="P734" s="53"/>
      <c r="Q734" s="53"/>
      <c r="R734" s="53"/>
      <c r="S734" s="53"/>
      <c r="T734" s="53"/>
      <c r="U734" s="53"/>
      <c r="V734" s="53"/>
    </row>
    <row r="735" spans="14:22" ht="15" customHeight="1">
      <c r="N735" s="53"/>
      <c r="O735" s="53"/>
      <c r="P735" s="53"/>
      <c r="Q735" s="53"/>
      <c r="R735" s="53"/>
      <c r="S735" s="53"/>
      <c r="T735" s="53"/>
      <c r="U735" s="53"/>
      <c r="V735" s="53"/>
    </row>
    <row r="736" spans="14:22" ht="15" customHeight="1">
      <c r="N736" s="53"/>
      <c r="O736" s="53"/>
      <c r="P736" s="53"/>
      <c r="Q736" s="53"/>
      <c r="R736" s="53"/>
      <c r="S736" s="53"/>
      <c r="T736" s="53"/>
      <c r="U736" s="53"/>
      <c r="V736" s="53"/>
    </row>
    <row r="737" spans="14:22" ht="15" customHeight="1">
      <c r="N737" s="53"/>
      <c r="O737" s="53"/>
      <c r="P737" s="53"/>
      <c r="Q737" s="53"/>
      <c r="R737" s="53"/>
      <c r="S737" s="53"/>
      <c r="T737" s="53"/>
      <c r="U737" s="53"/>
      <c r="V737" s="53"/>
    </row>
    <row r="738" spans="14:22" ht="15" customHeight="1">
      <c r="N738" s="53"/>
      <c r="O738" s="53"/>
      <c r="P738" s="53"/>
      <c r="Q738" s="53"/>
      <c r="R738" s="53"/>
      <c r="S738" s="53"/>
      <c r="T738" s="53"/>
      <c r="U738" s="53"/>
      <c r="V738" s="53"/>
    </row>
    <row r="739" spans="14:22" ht="15" customHeight="1">
      <c r="N739" s="53"/>
      <c r="O739" s="53"/>
      <c r="P739" s="53"/>
      <c r="Q739" s="53"/>
      <c r="R739" s="53"/>
      <c r="S739" s="53"/>
      <c r="T739" s="53"/>
      <c r="U739" s="53"/>
      <c r="V739" s="53"/>
    </row>
    <row r="740" spans="14:22" ht="15" customHeight="1">
      <c r="N740" s="53"/>
      <c r="O740" s="53"/>
      <c r="P740" s="53"/>
      <c r="Q740" s="53"/>
      <c r="R740" s="53"/>
      <c r="S740" s="53"/>
      <c r="T740" s="53"/>
      <c r="U740" s="53"/>
      <c r="V740" s="53"/>
    </row>
    <row r="741" spans="14:22" ht="15" customHeight="1">
      <c r="N741" s="53"/>
      <c r="O741" s="53"/>
      <c r="P741" s="53"/>
      <c r="Q741" s="53"/>
      <c r="R741" s="53"/>
      <c r="S741" s="53"/>
      <c r="T741" s="53"/>
      <c r="U741" s="53"/>
      <c r="V741" s="53"/>
    </row>
    <row r="742" spans="14:22" ht="15" customHeight="1">
      <c r="N742" s="53"/>
      <c r="O742" s="53"/>
      <c r="P742" s="53"/>
      <c r="Q742" s="53"/>
      <c r="R742" s="53"/>
      <c r="S742" s="53"/>
      <c r="T742" s="53"/>
      <c r="U742" s="53"/>
      <c r="V742" s="53"/>
    </row>
    <row r="743" spans="14:22" ht="15" customHeight="1">
      <c r="N743" s="53"/>
      <c r="O743" s="53"/>
      <c r="P743" s="53"/>
      <c r="Q743" s="53"/>
      <c r="R743" s="53"/>
      <c r="S743" s="53"/>
      <c r="T743" s="53"/>
      <c r="U743" s="53"/>
      <c r="V743" s="53"/>
    </row>
    <row r="744" spans="14:22" ht="15" customHeight="1">
      <c r="N744" s="53"/>
      <c r="O744" s="53"/>
      <c r="P744" s="53"/>
      <c r="Q744" s="53"/>
      <c r="R744" s="53"/>
      <c r="S744" s="53"/>
      <c r="T744" s="53"/>
      <c r="U744" s="53"/>
      <c r="V744" s="53"/>
    </row>
    <row r="745" spans="14:22" ht="15" customHeight="1">
      <c r="N745" s="53"/>
      <c r="O745" s="53"/>
      <c r="P745" s="53"/>
      <c r="Q745" s="53"/>
      <c r="R745" s="53"/>
      <c r="S745" s="53"/>
      <c r="T745" s="53"/>
      <c r="U745" s="53"/>
      <c r="V745" s="53"/>
    </row>
    <row r="746" spans="14:22" ht="15" customHeight="1">
      <c r="N746" s="53"/>
      <c r="O746" s="53"/>
      <c r="P746" s="53"/>
      <c r="Q746" s="53"/>
      <c r="R746" s="53"/>
      <c r="S746" s="53"/>
      <c r="T746" s="53"/>
      <c r="U746" s="53"/>
      <c r="V746" s="53"/>
    </row>
    <row r="747" spans="14:22" ht="15" customHeight="1">
      <c r="N747" s="53"/>
      <c r="O747" s="53"/>
      <c r="P747" s="53"/>
      <c r="Q747" s="53"/>
      <c r="R747" s="53"/>
      <c r="S747" s="53"/>
      <c r="T747" s="53"/>
      <c r="U747" s="53"/>
      <c r="V747" s="53"/>
    </row>
    <row r="748" spans="14:22" ht="15" customHeight="1">
      <c r="N748" s="53"/>
      <c r="O748" s="53"/>
      <c r="P748" s="53"/>
      <c r="Q748" s="53"/>
      <c r="R748" s="53"/>
      <c r="S748" s="53"/>
      <c r="T748" s="53"/>
      <c r="U748" s="53"/>
      <c r="V748" s="53"/>
    </row>
    <row r="749" spans="14:22" ht="15" customHeight="1">
      <c r="N749" s="53"/>
      <c r="O749" s="53"/>
      <c r="P749" s="53"/>
      <c r="Q749" s="53"/>
      <c r="R749" s="53"/>
      <c r="S749" s="53"/>
      <c r="T749" s="53"/>
      <c r="U749" s="53"/>
      <c r="V749" s="53"/>
    </row>
    <row r="750" spans="14:22" ht="15" customHeight="1">
      <c r="N750" s="53"/>
      <c r="O750" s="53"/>
      <c r="P750" s="53"/>
      <c r="Q750" s="53"/>
      <c r="R750" s="53"/>
      <c r="S750" s="53"/>
      <c r="T750" s="53"/>
      <c r="U750" s="53"/>
      <c r="V750" s="53"/>
    </row>
    <row r="751" spans="14:22" ht="15" customHeight="1">
      <c r="N751" s="53"/>
      <c r="O751" s="53"/>
      <c r="P751" s="53"/>
      <c r="Q751" s="53"/>
      <c r="R751" s="53"/>
      <c r="S751" s="53"/>
      <c r="T751" s="53"/>
      <c r="U751" s="53"/>
      <c r="V751" s="53"/>
    </row>
    <row r="752" spans="14:22" ht="15" customHeight="1">
      <c r="N752" s="53"/>
      <c r="O752" s="53"/>
      <c r="P752" s="53"/>
      <c r="Q752" s="53"/>
      <c r="R752" s="53"/>
      <c r="S752" s="53"/>
      <c r="T752" s="53"/>
      <c r="U752" s="53"/>
      <c r="V752" s="53"/>
    </row>
    <row r="753" spans="14:22" ht="15" customHeight="1">
      <c r="N753" s="53"/>
      <c r="O753" s="53"/>
      <c r="P753" s="53"/>
      <c r="Q753" s="53"/>
      <c r="R753" s="53"/>
      <c r="S753" s="53"/>
      <c r="T753" s="53"/>
      <c r="U753" s="53"/>
      <c r="V753" s="53"/>
    </row>
    <row r="754" spans="14:22" ht="15" customHeight="1">
      <c r="N754" s="53"/>
      <c r="O754" s="53"/>
      <c r="P754" s="53"/>
      <c r="Q754" s="53"/>
      <c r="R754" s="53"/>
      <c r="S754" s="53"/>
      <c r="T754" s="53"/>
      <c r="U754" s="53"/>
      <c r="V754" s="53"/>
    </row>
    <row r="755" spans="14:22" ht="15" customHeight="1">
      <c r="N755" s="53"/>
      <c r="O755" s="53"/>
      <c r="P755" s="53"/>
      <c r="Q755" s="53"/>
      <c r="R755" s="53"/>
      <c r="S755" s="53"/>
      <c r="T755" s="53"/>
      <c r="U755" s="53"/>
      <c r="V755" s="53"/>
    </row>
    <row r="756" spans="14:22" ht="15" customHeight="1">
      <c r="N756" s="53"/>
      <c r="O756" s="53"/>
      <c r="P756" s="53"/>
      <c r="Q756" s="53"/>
      <c r="R756" s="53"/>
      <c r="S756" s="53"/>
      <c r="T756" s="53"/>
      <c r="U756" s="53"/>
      <c r="V756" s="53"/>
    </row>
    <row r="757" spans="14:22" ht="15" customHeight="1">
      <c r="N757" s="53"/>
      <c r="O757" s="53"/>
      <c r="P757" s="53"/>
      <c r="Q757" s="53"/>
      <c r="R757" s="53"/>
      <c r="S757" s="53"/>
      <c r="T757" s="53"/>
      <c r="U757" s="53"/>
      <c r="V757" s="53"/>
    </row>
    <row r="758" spans="14:22" ht="15" customHeight="1">
      <c r="N758" s="53"/>
      <c r="O758" s="53"/>
      <c r="P758" s="53"/>
      <c r="Q758" s="53"/>
      <c r="R758" s="53"/>
      <c r="S758" s="53"/>
      <c r="T758" s="53"/>
      <c r="U758" s="53"/>
      <c r="V758" s="53"/>
    </row>
    <row r="759" spans="14:22" ht="15" customHeight="1">
      <c r="N759" s="53"/>
      <c r="O759" s="53"/>
      <c r="P759" s="53"/>
      <c r="Q759" s="53"/>
      <c r="R759" s="53"/>
      <c r="S759" s="53"/>
      <c r="T759" s="53"/>
      <c r="U759" s="53"/>
      <c r="V759" s="53"/>
    </row>
    <row r="760" spans="14:22" ht="15" customHeight="1">
      <c r="N760" s="53"/>
      <c r="O760" s="53"/>
      <c r="P760" s="53"/>
      <c r="Q760" s="53"/>
      <c r="R760" s="53"/>
      <c r="S760" s="53"/>
      <c r="T760" s="53"/>
      <c r="U760" s="53"/>
      <c r="V760" s="53"/>
    </row>
    <row r="761" spans="14:22" ht="15" customHeight="1">
      <c r="N761" s="53"/>
      <c r="O761" s="53"/>
      <c r="P761" s="53"/>
      <c r="Q761" s="53"/>
      <c r="R761" s="53"/>
      <c r="S761" s="53"/>
      <c r="T761" s="53"/>
      <c r="U761" s="53"/>
      <c r="V761" s="53"/>
    </row>
    <row r="762" spans="14:22" ht="15" customHeight="1">
      <c r="N762" s="53"/>
      <c r="O762" s="53"/>
      <c r="P762" s="53"/>
      <c r="Q762" s="53"/>
      <c r="R762" s="53"/>
      <c r="S762" s="53"/>
      <c r="T762" s="53"/>
      <c r="U762" s="53"/>
      <c r="V762" s="53"/>
    </row>
    <row r="763" spans="14:22" ht="15" customHeight="1">
      <c r="N763" s="53"/>
      <c r="O763" s="53"/>
      <c r="P763" s="53"/>
      <c r="Q763" s="53"/>
      <c r="R763" s="53"/>
      <c r="S763" s="53"/>
      <c r="T763" s="53"/>
      <c r="U763" s="53"/>
      <c r="V763" s="53"/>
    </row>
    <row r="764" spans="14:22" ht="15" customHeight="1">
      <c r="N764" s="53"/>
      <c r="O764" s="53"/>
      <c r="P764" s="53"/>
      <c r="Q764" s="53"/>
      <c r="R764" s="53"/>
      <c r="S764" s="53"/>
      <c r="T764" s="53"/>
      <c r="U764" s="53"/>
      <c r="V764" s="53"/>
    </row>
    <row r="765" spans="14:22" ht="15" customHeight="1">
      <c r="N765" s="53"/>
      <c r="O765" s="53"/>
      <c r="P765" s="53"/>
      <c r="Q765" s="53"/>
      <c r="R765" s="53"/>
      <c r="S765" s="53"/>
      <c r="T765" s="53"/>
      <c r="U765" s="53"/>
      <c r="V765" s="53"/>
    </row>
    <row r="766" spans="14:22" ht="15" customHeight="1">
      <c r="N766" s="53"/>
      <c r="O766" s="53"/>
      <c r="P766" s="53"/>
      <c r="Q766" s="53"/>
      <c r="R766" s="53"/>
      <c r="S766" s="53"/>
      <c r="T766" s="53"/>
      <c r="U766" s="53"/>
      <c r="V766" s="53"/>
    </row>
    <row r="767" spans="14:22" ht="15" customHeight="1">
      <c r="N767" s="53"/>
      <c r="O767" s="53"/>
      <c r="P767" s="53"/>
      <c r="Q767" s="53"/>
      <c r="R767" s="53"/>
      <c r="S767" s="53"/>
      <c r="T767" s="53"/>
      <c r="U767" s="53"/>
      <c r="V767" s="53"/>
    </row>
    <row r="768" spans="14:22" ht="15" customHeight="1">
      <c r="N768" s="53"/>
      <c r="O768" s="53"/>
      <c r="P768" s="53"/>
      <c r="Q768" s="53"/>
      <c r="R768" s="53"/>
      <c r="S768" s="53"/>
      <c r="T768" s="53"/>
      <c r="U768" s="53"/>
      <c r="V768" s="53"/>
    </row>
    <row r="769" spans="14:22" ht="15" customHeight="1">
      <c r="N769" s="53"/>
      <c r="O769" s="53"/>
      <c r="P769" s="53"/>
      <c r="Q769" s="53"/>
      <c r="R769" s="53"/>
      <c r="S769" s="53"/>
      <c r="T769" s="53"/>
      <c r="U769" s="53"/>
      <c r="V769" s="53"/>
    </row>
    <row r="770" spans="14:22" ht="15" customHeight="1">
      <c r="N770" s="53"/>
      <c r="O770" s="53"/>
      <c r="P770" s="53"/>
      <c r="Q770" s="53"/>
      <c r="R770" s="53"/>
      <c r="S770" s="53"/>
      <c r="T770" s="53"/>
      <c r="U770" s="53"/>
      <c r="V770" s="53"/>
    </row>
    <row r="771" spans="14:22" ht="15" customHeight="1">
      <c r="N771" s="53"/>
      <c r="O771" s="53"/>
      <c r="P771" s="53"/>
      <c r="Q771" s="53"/>
      <c r="R771" s="53"/>
      <c r="S771" s="53"/>
      <c r="T771" s="53"/>
      <c r="U771" s="53"/>
      <c r="V771" s="53"/>
    </row>
    <row r="772" spans="14:22" ht="15" customHeight="1">
      <c r="N772" s="53"/>
      <c r="O772" s="53"/>
      <c r="P772" s="53"/>
      <c r="Q772" s="53"/>
      <c r="R772" s="53"/>
      <c r="S772" s="53"/>
      <c r="T772" s="53"/>
      <c r="U772" s="53"/>
      <c r="V772" s="53"/>
    </row>
    <row r="773" spans="14:22" ht="15" customHeight="1">
      <c r="N773" s="53"/>
      <c r="O773" s="53"/>
      <c r="P773" s="53"/>
      <c r="Q773" s="53"/>
      <c r="R773" s="53"/>
      <c r="S773" s="53"/>
      <c r="T773" s="53"/>
      <c r="U773" s="53"/>
      <c r="V773" s="53"/>
    </row>
    <row r="774" spans="14:22" ht="15" customHeight="1">
      <c r="N774" s="53"/>
      <c r="O774" s="53"/>
      <c r="P774" s="53"/>
      <c r="Q774" s="53"/>
      <c r="R774" s="53"/>
      <c r="S774" s="53"/>
      <c r="T774" s="53"/>
      <c r="U774" s="53"/>
      <c r="V774" s="53"/>
    </row>
    <row r="775" spans="14:22" ht="15" customHeight="1">
      <c r="N775" s="53"/>
      <c r="O775" s="53"/>
      <c r="P775" s="53"/>
      <c r="Q775" s="53"/>
      <c r="R775" s="53"/>
      <c r="S775" s="53"/>
      <c r="T775" s="53"/>
      <c r="U775" s="53"/>
      <c r="V775" s="53"/>
    </row>
    <row r="776" spans="14:22" ht="15" customHeight="1">
      <c r="N776" s="53"/>
      <c r="O776" s="53"/>
      <c r="P776" s="53"/>
      <c r="Q776" s="53"/>
      <c r="R776" s="53"/>
      <c r="S776" s="53"/>
      <c r="T776" s="53"/>
      <c r="U776" s="53"/>
      <c r="V776" s="53"/>
    </row>
    <row r="777" spans="14:22" ht="15" customHeight="1">
      <c r="N777" s="53"/>
      <c r="O777" s="53"/>
      <c r="P777" s="53"/>
      <c r="Q777" s="53"/>
      <c r="R777" s="53"/>
      <c r="S777" s="53"/>
      <c r="T777" s="53"/>
      <c r="U777" s="53"/>
      <c r="V777" s="53"/>
    </row>
    <row r="778" spans="14:22" ht="15" customHeight="1">
      <c r="N778" s="53"/>
      <c r="O778" s="53"/>
      <c r="P778" s="53"/>
      <c r="Q778" s="53"/>
      <c r="R778" s="53"/>
      <c r="S778" s="53"/>
      <c r="T778" s="53"/>
      <c r="U778" s="53"/>
      <c r="V778" s="53"/>
    </row>
    <row r="779" spans="14:22" ht="15" customHeight="1">
      <c r="N779" s="53"/>
      <c r="O779" s="53"/>
      <c r="P779" s="53"/>
      <c r="Q779" s="53"/>
      <c r="R779" s="53"/>
      <c r="S779" s="53"/>
      <c r="T779" s="53"/>
      <c r="U779" s="53"/>
      <c r="V779" s="53"/>
    </row>
    <row r="780" spans="14:22" ht="15" customHeight="1">
      <c r="N780" s="53"/>
      <c r="O780" s="53"/>
      <c r="P780" s="53"/>
      <c r="Q780" s="53"/>
      <c r="R780" s="53"/>
      <c r="S780" s="53"/>
      <c r="T780" s="53"/>
      <c r="U780" s="53"/>
      <c r="V780" s="53"/>
    </row>
    <row r="781" spans="14:22" ht="15" customHeight="1">
      <c r="N781" s="53"/>
      <c r="O781" s="53"/>
      <c r="P781" s="53"/>
      <c r="Q781" s="53"/>
      <c r="R781" s="53"/>
      <c r="S781" s="53"/>
      <c r="T781" s="53"/>
      <c r="U781" s="53"/>
      <c r="V781" s="53"/>
    </row>
    <row r="782" spans="14:22" ht="15" customHeight="1">
      <c r="N782" s="53"/>
      <c r="O782" s="53"/>
      <c r="P782" s="53"/>
      <c r="Q782" s="53"/>
      <c r="R782" s="53"/>
      <c r="S782" s="53"/>
      <c r="T782" s="53"/>
      <c r="U782" s="53"/>
      <c r="V782" s="53"/>
    </row>
    <row r="783" spans="14:22" ht="15" customHeight="1">
      <c r="N783" s="53"/>
      <c r="O783" s="53"/>
      <c r="P783" s="53"/>
      <c r="Q783" s="53"/>
      <c r="R783" s="53"/>
      <c r="S783" s="53"/>
      <c r="T783" s="53"/>
      <c r="U783" s="53"/>
      <c r="V783" s="53"/>
    </row>
    <row r="784" spans="14:22" ht="15" customHeight="1">
      <c r="N784" s="53"/>
      <c r="O784" s="53"/>
      <c r="P784" s="53"/>
      <c r="Q784" s="53"/>
      <c r="R784" s="53"/>
      <c r="S784" s="53"/>
      <c r="T784" s="53"/>
      <c r="U784" s="53"/>
      <c r="V784" s="53"/>
    </row>
    <row r="785" spans="14:22" ht="15" customHeight="1">
      <c r="N785" s="53"/>
      <c r="O785" s="53"/>
      <c r="P785" s="53"/>
      <c r="Q785" s="53"/>
      <c r="R785" s="53"/>
      <c r="S785" s="53"/>
      <c r="T785" s="53"/>
      <c r="U785" s="53"/>
      <c r="V785" s="53"/>
    </row>
    <row r="786" spans="14:22" ht="15" customHeight="1">
      <c r="N786" s="53"/>
      <c r="O786" s="53"/>
      <c r="P786" s="53"/>
      <c r="Q786" s="53"/>
      <c r="R786" s="53"/>
      <c r="S786" s="53"/>
      <c r="T786" s="53"/>
      <c r="U786" s="53"/>
      <c r="V786" s="53"/>
    </row>
    <row r="787" spans="14:22" ht="15" customHeight="1">
      <c r="N787" s="53"/>
      <c r="O787" s="53"/>
      <c r="P787" s="53"/>
      <c r="Q787" s="53"/>
      <c r="R787" s="53"/>
      <c r="S787" s="53"/>
      <c r="T787" s="53"/>
      <c r="U787" s="53"/>
      <c r="V787" s="53"/>
    </row>
    <row r="788" spans="14:22" ht="15" customHeight="1">
      <c r="N788" s="53"/>
      <c r="O788" s="53"/>
      <c r="P788" s="53"/>
      <c r="Q788" s="53"/>
      <c r="R788" s="53"/>
      <c r="S788" s="53"/>
      <c r="T788" s="53"/>
      <c r="U788" s="53"/>
      <c r="V788" s="53"/>
    </row>
    <row r="789" spans="14:22" ht="15" customHeight="1">
      <c r="N789" s="53"/>
      <c r="O789" s="53"/>
      <c r="P789" s="53"/>
      <c r="Q789" s="53"/>
      <c r="R789" s="53"/>
      <c r="S789" s="53"/>
      <c r="T789" s="53"/>
      <c r="U789" s="53"/>
      <c r="V789" s="53"/>
    </row>
    <row r="790" spans="14:22" ht="15" customHeight="1">
      <c r="N790" s="53"/>
      <c r="O790" s="53"/>
      <c r="P790" s="53"/>
      <c r="Q790" s="53"/>
      <c r="R790" s="53"/>
      <c r="S790" s="53"/>
      <c r="T790" s="53"/>
      <c r="U790" s="53"/>
      <c r="V790" s="53"/>
    </row>
    <row r="791" spans="14:22" ht="15" customHeight="1">
      <c r="N791" s="53"/>
      <c r="O791" s="53"/>
      <c r="P791" s="53"/>
      <c r="Q791" s="53"/>
      <c r="R791" s="53"/>
      <c r="S791" s="53"/>
      <c r="T791" s="53"/>
      <c r="U791" s="53"/>
      <c r="V791" s="53"/>
    </row>
    <row r="792" spans="14:22" ht="15" customHeight="1">
      <c r="N792" s="53"/>
      <c r="O792" s="53"/>
      <c r="P792" s="53"/>
      <c r="Q792" s="53"/>
      <c r="R792" s="53"/>
      <c r="S792" s="53"/>
      <c r="T792" s="53"/>
      <c r="U792" s="53"/>
      <c r="V792" s="53"/>
    </row>
    <row r="793" spans="14:22" ht="15" customHeight="1">
      <c r="N793" s="53"/>
      <c r="O793" s="53"/>
      <c r="P793" s="53"/>
      <c r="Q793" s="53"/>
      <c r="R793" s="53"/>
      <c r="S793" s="53"/>
      <c r="T793" s="53"/>
      <c r="U793" s="53"/>
      <c r="V793" s="53"/>
    </row>
    <row r="794" spans="14:22" ht="15" customHeight="1">
      <c r="N794" s="53"/>
      <c r="O794" s="53"/>
      <c r="P794" s="53"/>
      <c r="Q794" s="53"/>
      <c r="R794" s="53"/>
      <c r="S794" s="53"/>
      <c r="T794" s="53"/>
      <c r="U794" s="53"/>
      <c r="V794" s="53"/>
    </row>
    <row r="795" spans="14:22" ht="15" customHeight="1">
      <c r="N795" s="53"/>
      <c r="O795" s="53"/>
      <c r="P795" s="53"/>
      <c r="Q795" s="53"/>
      <c r="R795" s="53"/>
      <c r="S795" s="53"/>
      <c r="T795" s="53"/>
      <c r="U795" s="53"/>
      <c r="V795" s="53"/>
    </row>
    <row r="796" spans="14:22" ht="15" customHeight="1">
      <c r="N796" s="53"/>
      <c r="O796" s="53"/>
      <c r="P796" s="53"/>
      <c r="Q796" s="53"/>
      <c r="R796" s="53"/>
      <c r="S796" s="53"/>
      <c r="T796" s="53"/>
      <c r="U796" s="53"/>
      <c r="V796" s="53"/>
    </row>
    <row r="797" spans="14:22" ht="15" customHeight="1">
      <c r="N797" s="53"/>
      <c r="O797" s="53"/>
      <c r="P797" s="53"/>
      <c r="Q797" s="53"/>
      <c r="R797" s="53"/>
      <c r="S797" s="53"/>
      <c r="T797" s="53"/>
      <c r="U797" s="53"/>
      <c r="V797" s="53"/>
    </row>
    <row r="798" spans="14:22" ht="15" customHeight="1">
      <c r="N798" s="53"/>
      <c r="O798" s="53"/>
      <c r="P798" s="53"/>
      <c r="Q798" s="53"/>
      <c r="R798" s="53"/>
      <c r="S798" s="53"/>
      <c r="T798" s="53"/>
      <c r="U798" s="53"/>
      <c r="V798" s="53"/>
    </row>
    <row r="799" spans="14:22" ht="15" customHeight="1">
      <c r="N799" s="53"/>
      <c r="O799" s="53"/>
      <c r="P799" s="53"/>
      <c r="Q799" s="53"/>
      <c r="R799" s="53"/>
      <c r="S799" s="53"/>
      <c r="T799" s="53"/>
      <c r="U799" s="53"/>
      <c r="V799" s="53"/>
    </row>
    <row r="800" spans="14:22" ht="15" customHeight="1">
      <c r="N800" s="53"/>
      <c r="O800" s="53"/>
      <c r="P800" s="53"/>
      <c r="Q800" s="53"/>
      <c r="R800" s="53"/>
      <c r="S800" s="53"/>
      <c r="T800" s="53"/>
      <c r="U800" s="53"/>
      <c r="V800" s="53"/>
    </row>
    <row r="801" spans="14:22" ht="15" customHeight="1">
      <c r="N801" s="53"/>
      <c r="O801" s="53"/>
      <c r="P801" s="53"/>
      <c r="Q801" s="53"/>
      <c r="R801" s="53"/>
      <c r="S801" s="53"/>
      <c r="T801" s="53"/>
      <c r="U801" s="53"/>
      <c r="V801" s="53"/>
    </row>
    <row r="802" spans="14:22" ht="15" customHeight="1">
      <c r="N802" s="53"/>
      <c r="O802" s="53"/>
      <c r="P802" s="53"/>
      <c r="Q802" s="53"/>
      <c r="R802" s="53"/>
      <c r="S802" s="53"/>
      <c r="T802" s="53"/>
      <c r="U802" s="53"/>
      <c r="V802" s="53"/>
    </row>
    <row r="803" spans="14:22" ht="15" customHeight="1">
      <c r="N803" s="53"/>
      <c r="O803" s="53"/>
      <c r="P803" s="53"/>
      <c r="Q803" s="53"/>
      <c r="R803" s="53"/>
      <c r="S803" s="53"/>
      <c r="T803" s="53"/>
      <c r="U803" s="53"/>
      <c r="V803" s="53"/>
    </row>
    <row r="804" spans="14:22" ht="15" customHeight="1">
      <c r="N804" s="53"/>
      <c r="O804" s="53"/>
      <c r="P804" s="53"/>
      <c r="Q804" s="53"/>
      <c r="R804" s="53"/>
      <c r="S804" s="53"/>
      <c r="T804" s="53"/>
      <c r="U804" s="53"/>
      <c r="V804" s="53"/>
    </row>
    <row r="805" spans="14:22" ht="15" customHeight="1">
      <c r="N805" s="53"/>
      <c r="O805" s="53"/>
      <c r="P805" s="53"/>
      <c r="Q805" s="53"/>
      <c r="R805" s="53"/>
      <c r="S805" s="53"/>
      <c r="T805" s="53"/>
      <c r="U805" s="53"/>
      <c r="V805" s="53"/>
    </row>
    <row r="806" spans="14:22" ht="15" customHeight="1">
      <c r="N806" s="53"/>
      <c r="O806" s="53"/>
      <c r="P806" s="53"/>
      <c r="Q806" s="53"/>
      <c r="R806" s="53"/>
      <c r="S806" s="53"/>
      <c r="T806" s="53"/>
      <c r="U806" s="53"/>
      <c r="V806" s="53"/>
    </row>
    <row r="807" spans="14:22" ht="15" customHeight="1">
      <c r="N807" s="53"/>
      <c r="O807" s="53"/>
      <c r="P807" s="53"/>
      <c r="Q807" s="53"/>
      <c r="R807" s="53"/>
      <c r="S807" s="53"/>
      <c r="T807" s="53"/>
      <c r="U807" s="53"/>
      <c r="V807" s="53"/>
    </row>
    <row r="808" spans="14:22" ht="15" customHeight="1">
      <c r="N808" s="53"/>
      <c r="O808" s="53"/>
      <c r="P808" s="53"/>
      <c r="Q808" s="53"/>
      <c r="R808" s="53"/>
      <c r="S808" s="53"/>
      <c r="T808" s="53"/>
      <c r="U808" s="53"/>
      <c r="V808" s="53"/>
    </row>
    <row r="809" spans="14:22" ht="15" customHeight="1">
      <c r="N809" s="53"/>
      <c r="O809" s="53"/>
      <c r="P809" s="53"/>
      <c r="Q809" s="53"/>
      <c r="R809" s="53"/>
      <c r="S809" s="53"/>
      <c r="T809" s="53"/>
      <c r="U809" s="53"/>
      <c r="V809" s="53"/>
    </row>
    <row r="810" spans="14:22" ht="15" customHeight="1">
      <c r="N810" s="53"/>
      <c r="O810" s="53"/>
      <c r="P810" s="53"/>
      <c r="Q810" s="53"/>
      <c r="R810" s="53"/>
      <c r="S810" s="53"/>
      <c r="T810" s="53"/>
      <c r="U810" s="53"/>
      <c r="V810" s="53"/>
    </row>
    <row r="811" spans="14:22" ht="15" customHeight="1">
      <c r="N811" s="53"/>
      <c r="O811" s="53"/>
      <c r="P811" s="53"/>
      <c r="Q811" s="53"/>
      <c r="R811" s="53"/>
      <c r="S811" s="53"/>
      <c r="T811" s="53"/>
      <c r="U811" s="53"/>
      <c r="V811" s="53"/>
    </row>
    <row r="812" spans="14:22" ht="15" customHeight="1">
      <c r="N812" s="53"/>
      <c r="O812" s="53"/>
      <c r="P812" s="53"/>
      <c r="Q812" s="53"/>
      <c r="R812" s="53"/>
      <c r="S812" s="53"/>
      <c r="T812" s="53"/>
      <c r="U812" s="53"/>
      <c r="V812" s="53"/>
    </row>
    <row r="813" spans="14:22" ht="15" customHeight="1">
      <c r="N813" s="53"/>
      <c r="O813" s="53"/>
      <c r="P813" s="53"/>
      <c r="Q813" s="53"/>
      <c r="R813" s="53"/>
      <c r="S813" s="53"/>
      <c r="T813" s="53"/>
      <c r="U813" s="53"/>
      <c r="V813" s="53"/>
    </row>
    <row r="814" spans="14:22" ht="15" customHeight="1">
      <c r="N814" s="53"/>
      <c r="O814" s="53"/>
      <c r="P814" s="53"/>
      <c r="Q814" s="53"/>
      <c r="R814" s="53"/>
      <c r="S814" s="53"/>
      <c r="T814" s="53"/>
      <c r="U814" s="53"/>
      <c r="V814" s="53"/>
    </row>
    <row r="815" spans="14:22" ht="15" customHeight="1">
      <c r="N815" s="53"/>
      <c r="O815" s="53"/>
      <c r="P815" s="53"/>
      <c r="Q815" s="53"/>
      <c r="R815" s="53"/>
      <c r="S815" s="53"/>
      <c r="T815" s="53"/>
      <c r="U815" s="53"/>
      <c r="V815" s="53"/>
    </row>
    <row r="816" spans="14:22" ht="15" customHeight="1">
      <c r="N816" s="53"/>
      <c r="O816" s="53"/>
      <c r="P816" s="53"/>
      <c r="Q816" s="53"/>
      <c r="R816" s="53"/>
      <c r="S816" s="53"/>
      <c r="T816" s="53"/>
      <c r="U816" s="53"/>
      <c r="V816" s="53"/>
    </row>
    <row r="817" spans="14:22" ht="15" customHeight="1">
      <c r="N817" s="53"/>
      <c r="O817" s="53"/>
      <c r="P817" s="53"/>
      <c r="Q817" s="53"/>
      <c r="R817" s="53"/>
      <c r="S817" s="53"/>
      <c r="T817" s="53"/>
      <c r="U817" s="53"/>
      <c r="V817" s="53"/>
    </row>
    <row r="818" spans="14:22" ht="15" customHeight="1">
      <c r="N818" s="53"/>
      <c r="O818" s="53"/>
      <c r="P818" s="53"/>
      <c r="Q818" s="53"/>
      <c r="R818" s="53"/>
      <c r="S818" s="53"/>
      <c r="T818" s="53"/>
      <c r="U818" s="53"/>
      <c r="V818" s="53"/>
    </row>
    <row r="819" spans="14:22" ht="15" customHeight="1">
      <c r="N819" s="53"/>
      <c r="O819" s="53"/>
      <c r="P819" s="53"/>
      <c r="Q819" s="53"/>
      <c r="R819" s="53"/>
      <c r="S819" s="53"/>
      <c r="T819" s="53"/>
      <c r="U819" s="53"/>
      <c r="V819" s="53"/>
    </row>
    <row r="820" spans="14:22" ht="15" customHeight="1">
      <c r="N820" s="53"/>
      <c r="O820" s="53"/>
      <c r="P820" s="53"/>
      <c r="Q820" s="53"/>
      <c r="R820" s="53"/>
      <c r="S820" s="53"/>
      <c r="T820" s="53"/>
      <c r="U820" s="53"/>
      <c r="V820" s="53"/>
    </row>
    <row r="821" spans="14:22" ht="15" customHeight="1">
      <c r="N821" s="53"/>
      <c r="O821" s="53"/>
      <c r="P821" s="53"/>
      <c r="Q821" s="53"/>
      <c r="R821" s="53"/>
      <c r="S821" s="53"/>
      <c r="T821" s="53"/>
      <c r="U821" s="53"/>
      <c r="V821" s="53"/>
    </row>
    <row r="822" spans="14:22" ht="15" customHeight="1">
      <c r="N822" s="53"/>
      <c r="O822" s="53"/>
      <c r="P822" s="53"/>
      <c r="Q822" s="53"/>
      <c r="R822" s="53"/>
      <c r="S822" s="53"/>
      <c r="T822" s="53"/>
      <c r="U822" s="53"/>
      <c r="V822" s="53"/>
    </row>
    <row r="823" spans="14:22" ht="15" customHeight="1">
      <c r="N823" s="53"/>
      <c r="O823" s="53"/>
      <c r="P823" s="53"/>
      <c r="Q823" s="53"/>
      <c r="R823" s="53"/>
      <c r="S823" s="53"/>
      <c r="T823" s="53"/>
      <c r="U823" s="53"/>
      <c r="V823" s="53"/>
    </row>
    <row r="824" spans="14:22" ht="15" customHeight="1">
      <c r="N824" s="53"/>
      <c r="O824" s="53"/>
      <c r="P824" s="53"/>
      <c r="Q824" s="53"/>
      <c r="R824" s="53"/>
      <c r="S824" s="53"/>
      <c r="T824" s="53"/>
      <c r="U824" s="53"/>
      <c r="V824" s="53"/>
    </row>
    <row r="825" spans="14:22" ht="15" customHeight="1">
      <c r="N825" s="53"/>
      <c r="O825" s="53"/>
      <c r="P825" s="53"/>
      <c r="Q825" s="53"/>
      <c r="R825" s="53"/>
      <c r="S825" s="53"/>
      <c r="T825" s="53"/>
      <c r="U825" s="53"/>
      <c r="V825" s="53"/>
    </row>
    <row r="826" spans="14:22" ht="15" customHeight="1">
      <c r="N826" s="53"/>
      <c r="O826" s="53"/>
      <c r="P826" s="53"/>
      <c r="Q826" s="53"/>
      <c r="R826" s="53"/>
      <c r="S826" s="53"/>
      <c r="T826" s="53"/>
      <c r="U826" s="53"/>
      <c r="V826" s="53"/>
    </row>
    <row r="827" spans="14:22" ht="15" customHeight="1">
      <c r="N827" s="53"/>
      <c r="O827" s="53"/>
      <c r="P827" s="53"/>
      <c r="Q827" s="53"/>
      <c r="R827" s="53"/>
      <c r="S827" s="53"/>
      <c r="T827" s="53"/>
      <c r="U827" s="53"/>
      <c r="V827" s="53"/>
    </row>
    <row r="828" spans="14:22" ht="15" customHeight="1">
      <c r="N828" s="53"/>
      <c r="O828" s="53"/>
      <c r="P828" s="53"/>
      <c r="Q828" s="53"/>
      <c r="R828" s="53"/>
      <c r="S828" s="53"/>
      <c r="T828" s="53"/>
      <c r="U828" s="53"/>
      <c r="V828" s="53"/>
    </row>
    <row r="829" spans="14:22" ht="15" customHeight="1">
      <c r="N829" s="53"/>
      <c r="O829" s="53"/>
      <c r="P829" s="53"/>
      <c r="Q829" s="53"/>
      <c r="R829" s="53"/>
      <c r="S829" s="53"/>
      <c r="T829" s="53"/>
      <c r="U829" s="53"/>
      <c r="V829" s="53"/>
    </row>
    <row r="830" spans="14:22" ht="15" customHeight="1">
      <c r="N830" s="53"/>
      <c r="O830" s="53"/>
      <c r="P830" s="53"/>
      <c r="Q830" s="53"/>
      <c r="R830" s="53"/>
      <c r="S830" s="53"/>
      <c r="T830" s="53"/>
      <c r="U830" s="53"/>
      <c r="V830" s="53"/>
    </row>
    <row r="831" spans="14:22" ht="15" customHeight="1">
      <c r="N831" s="53"/>
      <c r="O831" s="53"/>
      <c r="P831" s="53"/>
      <c r="Q831" s="53"/>
      <c r="R831" s="53"/>
      <c r="S831" s="53"/>
      <c r="T831" s="53"/>
      <c r="U831" s="53"/>
      <c r="V831" s="53"/>
    </row>
    <row r="832" spans="14:22" ht="15" customHeight="1">
      <c r="N832" s="53"/>
      <c r="O832" s="53"/>
      <c r="P832" s="53"/>
      <c r="Q832" s="53"/>
      <c r="R832" s="53"/>
      <c r="S832" s="53"/>
      <c r="T832" s="53"/>
      <c r="U832" s="53"/>
      <c r="V832" s="53"/>
    </row>
    <row r="833" spans="14:22" ht="15" customHeight="1">
      <c r="N833" s="53"/>
      <c r="O833" s="53"/>
      <c r="P833" s="53"/>
      <c r="Q833" s="53"/>
      <c r="R833" s="53"/>
      <c r="S833" s="53"/>
      <c r="T833" s="53"/>
      <c r="U833" s="53"/>
      <c r="V833" s="53"/>
    </row>
    <row r="834" spans="14:22" ht="15" customHeight="1">
      <c r="N834" s="53"/>
      <c r="O834" s="53"/>
      <c r="P834" s="53"/>
      <c r="Q834" s="53"/>
      <c r="R834" s="53"/>
      <c r="S834" s="53"/>
      <c r="T834" s="53"/>
      <c r="U834" s="53"/>
      <c r="V834" s="53"/>
    </row>
    <row r="835" spans="14:22" ht="15" customHeight="1">
      <c r="N835" s="53"/>
      <c r="O835" s="53"/>
      <c r="P835" s="53"/>
      <c r="Q835" s="53"/>
      <c r="R835" s="53"/>
      <c r="S835" s="53"/>
      <c r="T835" s="53"/>
      <c r="U835" s="53"/>
      <c r="V835" s="53"/>
    </row>
    <row r="836" spans="14:22" ht="15" customHeight="1">
      <c r="N836" s="53"/>
      <c r="O836" s="53"/>
      <c r="P836" s="53"/>
      <c r="Q836" s="53"/>
      <c r="R836" s="53"/>
      <c r="S836" s="53"/>
      <c r="T836" s="53"/>
      <c r="U836" s="53"/>
      <c r="V836" s="53"/>
    </row>
    <row r="837" spans="14:22" ht="15" customHeight="1">
      <c r="N837" s="53"/>
      <c r="O837" s="53"/>
      <c r="P837" s="53"/>
      <c r="Q837" s="53"/>
      <c r="R837" s="53"/>
      <c r="S837" s="53"/>
      <c r="T837" s="53"/>
      <c r="U837" s="53"/>
      <c r="V837" s="53"/>
    </row>
    <row r="838" spans="14:22" ht="15" customHeight="1">
      <c r="N838" s="53"/>
      <c r="O838" s="53"/>
      <c r="P838" s="53"/>
      <c r="Q838" s="53"/>
      <c r="R838" s="53"/>
      <c r="S838" s="53"/>
      <c r="T838" s="53"/>
      <c r="U838" s="53"/>
      <c r="V838" s="53"/>
    </row>
    <row r="839" spans="14:22" ht="15" customHeight="1">
      <c r="N839" s="53"/>
      <c r="O839" s="53"/>
      <c r="P839" s="53"/>
      <c r="Q839" s="53"/>
      <c r="R839" s="53"/>
      <c r="S839" s="53"/>
      <c r="T839" s="53"/>
      <c r="U839" s="53"/>
      <c r="V839" s="53"/>
    </row>
    <row r="840" spans="14:22" ht="15" customHeight="1">
      <c r="N840" s="53"/>
      <c r="O840" s="53"/>
      <c r="P840" s="53"/>
      <c r="Q840" s="53"/>
      <c r="R840" s="53"/>
      <c r="S840" s="53"/>
      <c r="T840" s="53"/>
      <c r="U840" s="53"/>
      <c r="V840" s="53"/>
    </row>
    <row r="841" spans="14:22" ht="15" customHeight="1">
      <c r="N841" s="53"/>
      <c r="O841" s="53"/>
      <c r="P841" s="53"/>
      <c r="Q841" s="53"/>
      <c r="R841" s="53"/>
      <c r="S841" s="53"/>
      <c r="T841" s="53"/>
      <c r="U841" s="53"/>
      <c r="V841" s="53"/>
    </row>
    <row r="842" spans="14:22" ht="15" customHeight="1">
      <c r="N842" s="53"/>
      <c r="O842" s="53"/>
      <c r="P842" s="53"/>
      <c r="Q842" s="53"/>
      <c r="R842" s="53"/>
      <c r="S842" s="53"/>
      <c r="T842" s="53"/>
      <c r="U842" s="53"/>
      <c r="V842" s="53"/>
    </row>
    <row r="843" spans="14:22" ht="15" customHeight="1">
      <c r="N843" s="53"/>
      <c r="O843" s="53"/>
      <c r="P843" s="53"/>
      <c r="Q843" s="53"/>
      <c r="R843" s="53"/>
      <c r="S843" s="53"/>
      <c r="T843" s="53"/>
      <c r="U843" s="53"/>
      <c r="V843" s="53"/>
    </row>
    <row r="844" spans="14:22" ht="15" customHeight="1">
      <c r="N844" s="53"/>
      <c r="O844" s="53"/>
      <c r="P844" s="53"/>
      <c r="Q844" s="53"/>
      <c r="R844" s="53"/>
      <c r="S844" s="53"/>
      <c r="T844" s="53"/>
      <c r="U844" s="53"/>
      <c r="V844" s="53"/>
    </row>
    <row r="845" spans="14:22" ht="15" customHeight="1">
      <c r="N845" s="53"/>
      <c r="O845" s="53"/>
      <c r="P845" s="53"/>
      <c r="Q845" s="53"/>
      <c r="R845" s="53"/>
      <c r="S845" s="53"/>
      <c r="T845" s="53"/>
      <c r="U845" s="53"/>
      <c r="V845" s="53"/>
    </row>
    <row r="846" spans="14:22" ht="15" customHeight="1">
      <c r="N846" s="53"/>
      <c r="O846" s="53"/>
      <c r="P846" s="53"/>
      <c r="Q846" s="53"/>
      <c r="R846" s="53"/>
      <c r="S846" s="53"/>
      <c r="T846" s="53"/>
      <c r="U846" s="53"/>
      <c r="V846" s="53"/>
    </row>
    <row r="847" spans="14:22" ht="15" customHeight="1">
      <c r="N847" s="53"/>
      <c r="O847" s="53"/>
      <c r="P847" s="53"/>
      <c r="Q847" s="53"/>
      <c r="R847" s="53"/>
      <c r="S847" s="53"/>
      <c r="T847" s="53"/>
      <c r="U847" s="53"/>
      <c r="V847" s="53"/>
    </row>
    <row r="848" spans="14:22" ht="15" customHeight="1">
      <c r="N848" s="53"/>
      <c r="O848" s="53"/>
      <c r="P848" s="53"/>
      <c r="Q848" s="53"/>
      <c r="R848" s="53"/>
      <c r="S848" s="53"/>
      <c r="T848" s="53"/>
      <c r="U848" s="53"/>
      <c r="V848" s="53"/>
    </row>
    <row r="849" spans="14:22" ht="15" customHeight="1">
      <c r="N849" s="53"/>
      <c r="O849" s="53"/>
      <c r="P849" s="53"/>
      <c r="Q849" s="53"/>
      <c r="R849" s="53"/>
      <c r="S849" s="53"/>
      <c r="T849" s="53"/>
      <c r="U849" s="53"/>
      <c r="V849" s="53"/>
    </row>
    <row r="850" spans="14:22" ht="15" customHeight="1">
      <c r="N850" s="53"/>
      <c r="O850" s="53"/>
      <c r="P850" s="53"/>
      <c r="Q850" s="53"/>
      <c r="R850" s="53"/>
      <c r="S850" s="53"/>
      <c r="T850" s="53"/>
      <c r="U850" s="53"/>
      <c r="V850" s="53"/>
    </row>
    <row r="851" spans="14:22" ht="15" customHeight="1">
      <c r="N851" s="53"/>
      <c r="O851" s="53"/>
      <c r="P851" s="53"/>
      <c r="Q851" s="53"/>
      <c r="R851" s="53"/>
      <c r="S851" s="53"/>
      <c r="T851" s="53"/>
      <c r="U851" s="53"/>
      <c r="V851" s="53"/>
    </row>
    <row r="852" spans="14:22" ht="15" customHeight="1">
      <c r="N852" s="53"/>
      <c r="O852" s="53"/>
      <c r="P852" s="53"/>
      <c r="Q852" s="53"/>
      <c r="R852" s="53"/>
      <c r="S852" s="53"/>
      <c r="T852" s="53"/>
      <c r="U852" s="53"/>
      <c r="V852" s="53"/>
    </row>
    <row r="853" spans="14:22" ht="15" customHeight="1">
      <c r="N853" s="53"/>
      <c r="O853" s="53"/>
      <c r="P853" s="53"/>
      <c r="Q853" s="53"/>
      <c r="R853" s="53"/>
      <c r="S853" s="53"/>
      <c r="T853" s="53"/>
      <c r="U853" s="53"/>
      <c r="V853" s="53"/>
    </row>
    <row r="854" spans="14:22" ht="15" customHeight="1">
      <c r="N854" s="53"/>
      <c r="O854" s="53"/>
      <c r="P854" s="53"/>
      <c r="Q854" s="53"/>
      <c r="R854" s="53"/>
      <c r="S854" s="53"/>
      <c r="T854" s="53"/>
      <c r="U854" s="53"/>
      <c r="V854" s="53"/>
    </row>
    <row r="855" spans="14:22" ht="15" customHeight="1">
      <c r="N855" s="53"/>
      <c r="O855" s="53"/>
      <c r="P855" s="53"/>
      <c r="Q855" s="53"/>
      <c r="R855" s="53"/>
      <c r="S855" s="53"/>
      <c r="T855" s="53"/>
      <c r="U855" s="53"/>
      <c r="V855" s="53"/>
    </row>
    <row r="856" spans="14:22" ht="15" customHeight="1">
      <c r="N856" s="53"/>
      <c r="O856" s="53"/>
      <c r="P856" s="53"/>
      <c r="Q856" s="53"/>
      <c r="R856" s="53"/>
      <c r="S856" s="53"/>
      <c r="T856" s="53"/>
      <c r="U856" s="53"/>
      <c r="V856" s="53"/>
    </row>
    <row r="857" spans="14:22" ht="15" customHeight="1">
      <c r="N857" s="53"/>
      <c r="O857" s="53"/>
      <c r="P857" s="53"/>
      <c r="Q857" s="53"/>
      <c r="R857" s="53"/>
      <c r="S857" s="53"/>
      <c r="T857" s="53"/>
      <c r="U857" s="53"/>
      <c r="V857" s="53"/>
    </row>
    <row r="858" spans="14:22" ht="15" customHeight="1">
      <c r="N858" s="53"/>
      <c r="O858" s="53"/>
      <c r="P858" s="53"/>
      <c r="Q858" s="53"/>
      <c r="R858" s="53"/>
      <c r="S858" s="53"/>
      <c r="T858" s="53"/>
      <c r="U858" s="53"/>
      <c r="V858" s="53"/>
    </row>
    <row r="859" spans="14:22" ht="15" customHeight="1">
      <c r="N859" s="53"/>
      <c r="O859" s="53"/>
      <c r="P859" s="53"/>
      <c r="Q859" s="53"/>
      <c r="R859" s="53"/>
      <c r="S859" s="53"/>
      <c r="T859" s="53"/>
      <c r="U859" s="53"/>
      <c r="V859" s="53"/>
    </row>
    <row r="860" spans="14:22" ht="15" customHeight="1">
      <c r="N860" s="53"/>
      <c r="O860" s="53"/>
      <c r="P860" s="53"/>
      <c r="Q860" s="53"/>
      <c r="R860" s="53"/>
      <c r="S860" s="53"/>
      <c r="T860" s="53"/>
      <c r="U860" s="53"/>
      <c r="V860" s="53"/>
    </row>
    <row r="861" spans="14:22" ht="15" customHeight="1">
      <c r="N861" s="53"/>
      <c r="O861" s="53"/>
      <c r="P861" s="53"/>
      <c r="Q861" s="53"/>
      <c r="R861" s="53"/>
      <c r="S861" s="53"/>
      <c r="T861" s="53"/>
      <c r="U861" s="53"/>
      <c r="V861" s="53"/>
    </row>
    <row r="862" spans="14:22" ht="15" customHeight="1">
      <c r="N862" s="53"/>
      <c r="O862" s="53"/>
      <c r="P862" s="53"/>
      <c r="Q862" s="53"/>
      <c r="R862" s="53"/>
      <c r="S862" s="53"/>
      <c r="T862" s="53"/>
      <c r="U862" s="53"/>
      <c r="V862" s="53"/>
    </row>
    <row r="863" spans="14:22" ht="15" customHeight="1">
      <c r="N863" s="53"/>
      <c r="O863" s="53"/>
      <c r="P863" s="53"/>
      <c r="Q863" s="53"/>
      <c r="R863" s="53"/>
      <c r="S863" s="53"/>
      <c r="T863" s="53"/>
      <c r="U863" s="53"/>
      <c r="V863" s="53"/>
    </row>
    <row r="864" spans="14:22" ht="15" customHeight="1">
      <c r="N864" s="53"/>
      <c r="O864" s="53"/>
      <c r="P864" s="53"/>
      <c r="Q864" s="53"/>
      <c r="R864" s="53"/>
      <c r="S864" s="53"/>
      <c r="T864" s="53"/>
      <c r="U864" s="53"/>
      <c r="V864" s="53"/>
    </row>
    <row r="865" spans="14:22" ht="15" customHeight="1">
      <c r="N865" s="53"/>
      <c r="O865" s="53"/>
      <c r="P865" s="53"/>
      <c r="Q865" s="53"/>
      <c r="R865" s="53"/>
      <c r="S865" s="53"/>
      <c r="T865" s="53"/>
      <c r="U865" s="53"/>
      <c r="V865" s="53"/>
    </row>
    <row r="866" spans="14:22" ht="15" customHeight="1">
      <c r="N866" s="53"/>
      <c r="O866" s="53"/>
      <c r="P866" s="53"/>
      <c r="Q866" s="53"/>
      <c r="R866" s="53"/>
      <c r="S866" s="53"/>
      <c r="T866" s="53"/>
      <c r="U866" s="53"/>
      <c r="V866" s="53"/>
    </row>
    <row r="867" spans="14:22" ht="15" customHeight="1">
      <c r="N867" s="53"/>
      <c r="O867" s="53"/>
      <c r="P867" s="53"/>
      <c r="Q867" s="53"/>
      <c r="R867" s="53"/>
      <c r="S867" s="53"/>
      <c r="T867" s="53"/>
      <c r="U867" s="53"/>
      <c r="V867" s="53"/>
    </row>
    <row r="868" spans="14:22" ht="15" customHeight="1">
      <c r="N868" s="53"/>
      <c r="O868" s="53"/>
      <c r="P868" s="53"/>
      <c r="Q868" s="53"/>
      <c r="R868" s="53"/>
      <c r="S868" s="53"/>
      <c r="T868" s="53"/>
      <c r="U868" s="53"/>
      <c r="V868" s="53"/>
    </row>
    <row r="869" spans="14:22" ht="15" customHeight="1">
      <c r="N869" s="53"/>
      <c r="O869" s="53"/>
      <c r="P869" s="53"/>
      <c r="Q869" s="53"/>
      <c r="R869" s="53"/>
      <c r="S869" s="53"/>
      <c r="T869" s="53"/>
      <c r="U869" s="53"/>
      <c r="V869" s="53"/>
    </row>
    <row r="870" spans="14:22" ht="15" customHeight="1">
      <c r="N870" s="53"/>
      <c r="O870" s="53"/>
      <c r="P870" s="53"/>
      <c r="Q870" s="53"/>
      <c r="R870" s="53"/>
      <c r="S870" s="53"/>
      <c r="T870" s="53"/>
      <c r="U870" s="53"/>
      <c r="V870" s="53"/>
    </row>
    <row r="871" spans="14:22" ht="15" customHeight="1">
      <c r="N871" s="53"/>
      <c r="O871" s="53"/>
      <c r="P871" s="53"/>
      <c r="Q871" s="53"/>
      <c r="R871" s="53"/>
      <c r="S871" s="53"/>
      <c r="T871" s="53"/>
      <c r="U871" s="53"/>
      <c r="V871" s="53"/>
    </row>
    <row r="872" spans="14:22" ht="15" customHeight="1">
      <c r="N872" s="53"/>
      <c r="O872" s="53"/>
      <c r="P872" s="53"/>
      <c r="Q872" s="53"/>
      <c r="R872" s="53"/>
      <c r="S872" s="53"/>
      <c r="T872" s="53"/>
      <c r="U872" s="53"/>
      <c r="V872" s="53"/>
    </row>
    <row r="873" spans="14:22" ht="15" customHeight="1">
      <c r="N873" s="53"/>
      <c r="O873" s="53"/>
      <c r="P873" s="53"/>
      <c r="Q873" s="53"/>
      <c r="R873" s="53"/>
      <c r="S873" s="53"/>
      <c r="T873" s="53"/>
      <c r="U873" s="53"/>
      <c r="V873" s="53"/>
    </row>
    <row r="874" spans="14:22" ht="15" customHeight="1">
      <c r="N874" s="53"/>
      <c r="O874" s="53"/>
      <c r="P874" s="53"/>
      <c r="Q874" s="53"/>
      <c r="R874" s="53"/>
      <c r="S874" s="53"/>
      <c r="T874" s="53"/>
      <c r="U874" s="53"/>
      <c r="V874" s="53"/>
    </row>
    <row r="875" spans="14:22" ht="15" customHeight="1">
      <c r="N875" s="53"/>
      <c r="O875" s="53"/>
      <c r="P875" s="53"/>
      <c r="Q875" s="53"/>
      <c r="R875" s="53"/>
      <c r="S875" s="53"/>
      <c r="T875" s="53"/>
      <c r="U875" s="53"/>
      <c r="V875" s="53"/>
    </row>
    <row r="876" spans="14:22" ht="15" customHeight="1">
      <c r="N876" s="53"/>
      <c r="O876" s="53"/>
      <c r="P876" s="53"/>
      <c r="Q876" s="53"/>
      <c r="R876" s="53"/>
      <c r="S876" s="53"/>
      <c r="T876" s="53"/>
      <c r="U876" s="53"/>
      <c r="V876" s="53"/>
    </row>
    <row r="877" spans="14:22" ht="15" customHeight="1">
      <c r="N877" s="53"/>
      <c r="O877" s="53"/>
      <c r="P877" s="53"/>
      <c r="Q877" s="53"/>
      <c r="R877" s="53"/>
      <c r="S877" s="53"/>
      <c r="T877" s="53"/>
      <c r="U877" s="53"/>
      <c r="V877" s="53"/>
    </row>
    <row r="878" spans="14:22" ht="15" customHeight="1">
      <c r="N878" s="53"/>
      <c r="O878" s="53"/>
      <c r="P878" s="53"/>
      <c r="Q878" s="53"/>
      <c r="R878" s="53"/>
      <c r="S878" s="53"/>
      <c r="T878" s="53"/>
      <c r="U878" s="53"/>
      <c r="V878" s="53"/>
    </row>
    <row r="879" spans="14:22" ht="15" customHeight="1">
      <c r="N879" s="53"/>
      <c r="O879" s="53"/>
      <c r="P879" s="53"/>
      <c r="Q879" s="53"/>
      <c r="R879" s="53"/>
      <c r="S879" s="53"/>
      <c r="T879" s="53"/>
      <c r="U879" s="53"/>
      <c r="V879" s="53"/>
    </row>
    <row r="880" spans="14:22" ht="15" customHeight="1">
      <c r="N880" s="53"/>
      <c r="O880" s="53"/>
      <c r="P880" s="53"/>
      <c r="Q880" s="53"/>
      <c r="R880" s="53"/>
      <c r="S880" s="53"/>
      <c r="T880" s="53"/>
      <c r="U880" s="53"/>
      <c r="V880" s="53"/>
    </row>
    <row r="881" spans="14:22" ht="15" customHeight="1">
      <c r="N881" s="53"/>
      <c r="O881" s="53"/>
      <c r="P881" s="53"/>
      <c r="Q881" s="53"/>
      <c r="R881" s="53"/>
      <c r="S881" s="53"/>
      <c r="T881" s="53"/>
      <c r="U881" s="53"/>
      <c r="V881" s="53"/>
    </row>
    <row r="882" spans="14:22" ht="15" customHeight="1">
      <c r="N882" s="53"/>
      <c r="O882" s="53"/>
      <c r="P882" s="53"/>
      <c r="Q882" s="53"/>
      <c r="R882" s="53"/>
      <c r="S882" s="53"/>
      <c r="T882" s="53"/>
      <c r="U882" s="53"/>
      <c r="V882" s="53"/>
    </row>
    <row r="883" spans="14:22" ht="15" customHeight="1">
      <c r="N883" s="53"/>
      <c r="O883" s="53"/>
      <c r="P883" s="53"/>
      <c r="Q883" s="53"/>
      <c r="R883" s="53"/>
      <c r="S883" s="53"/>
      <c r="T883" s="53"/>
      <c r="U883" s="53"/>
      <c r="V883" s="53"/>
    </row>
    <row r="884" spans="14:22" ht="15" customHeight="1">
      <c r="N884" s="53"/>
      <c r="O884" s="53"/>
      <c r="P884" s="53"/>
      <c r="Q884" s="53"/>
      <c r="R884" s="53"/>
      <c r="S884" s="53"/>
      <c r="T884" s="53"/>
      <c r="U884" s="53"/>
      <c r="V884" s="53"/>
    </row>
    <row r="885" spans="14:22" ht="15" customHeight="1">
      <c r="N885" s="53"/>
      <c r="O885" s="53"/>
      <c r="P885" s="53"/>
      <c r="Q885" s="53"/>
      <c r="R885" s="53"/>
      <c r="S885" s="53"/>
      <c r="T885" s="53"/>
      <c r="U885" s="53"/>
      <c r="V885" s="53"/>
    </row>
    <row r="886" spans="14:22" ht="15" customHeight="1">
      <c r="N886" s="53"/>
      <c r="O886" s="53"/>
      <c r="P886" s="53"/>
      <c r="Q886" s="53"/>
      <c r="R886" s="53"/>
      <c r="S886" s="53"/>
      <c r="T886" s="53"/>
      <c r="U886" s="53"/>
      <c r="V886" s="53"/>
    </row>
    <row r="887" spans="14:22" ht="15" customHeight="1">
      <c r="N887" s="53"/>
      <c r="O887" s="53"/>
      <c r="P887" s="53"/>
      <c r="Q887" s="53"/>
      <c r="R887" s="53"/>
      <c r="S887" s="53"/>
      <c r="T887" s="53"/>
      <c r="U887" s="53"/>
      <c r="V887" s="53"/>
    </row>
    <row r="888" spans="14:22" ht="15" customHeight="1">
      <c r="N888" s="53"/>
      <c r="O888" s="53"/>
      <c r="P888" s="53"/>
      <c r="Q888" s="53"/>
      <c r="R888" s="53"/>
      <c r="S888" s="53"/>
      <c r="T888" s="53"/>
      <c r="U888" s="53"/>
      <c r="V888" s="53"/>
    </row>
    <row r="889" spans="14:22" ht="15" customHeight="1">
      <c r="N889" s="53"/>
      <c r="O889" s="53"/>
      <c r="P889" s="53"/>
      <c r="Q889" s="53"/>
      <c r="R889" s="53"/>
      <c r="S889" s="53"/>
      <c r="T889" s="53"/>
      <c r="U889" s="53"/>
      <c r="V889" s="53"/>
    </row>
    <row r="890" spans="14:22" ht="15" customHeight="1">
      <c r="N890" s="53"/>
      <c r="O890" s="53"/>
      <c r="P890" s="53"/>
      <c r="Q890" s="53"/>
      <c r="R890" s="53"/>
      <c r="S890" s="53"/>
      <c r="T890" s="53"/>
      <c r="U890" s="53"/>
      <c r="V890" s="53"/>
    </row>
    <row r="891" spans="14:22" ht="15" customHeight="1">
      <c r="N891" s="53"/>
      <c r="O891" s="53"/>
      <c r="P891" s="53"/>
      <c r="Q891" s="53"/>
      <c r="R891" s="53"/>
      <c r="S891" s="53"/>
      <c r="T891" s="53"/>
      <c r="U891" s="53"/>
      <c r="V891" s="53"/>
    </row>
    <row r="892" spans="14:22" ht="15" customHeight="1">
      <c r="N892" s="53"/>
      <c r="O892" s="53"/>
      <c r="P892" s="53"/>
      <c r="Q892" s="53"/>
      <c r="R892" s="53"/>
      <c r="S892" s="53"/>
      <c r="T892" s="53"/>
      <c r="U892" s="53"/>
      <c r="V892" s="53"/>
    </row>
    <row r="893" spans="14:22" ht="15" customHeight="1">
      <c r="N893" s="53"/>
      <c r="O893" s="53"/>
      <c r="P893" s="53"/>
      <c r="Q893" s="53"/>
      <c r="R893" s="53"/>
      <c r="S893" s="53"/>
      <c r="T893" s="53"/>
      <c r="U893" s="53"/>
      <c r="V893" s="53"/>
    </row>
    <row r="894" spans="14:22" ht="15" customHeight="1">
      <c r="N894" s="53"/>
      <c r="O894" s="53"/>
      <c r="P894" s="53"/>
      <c r="Q894" s="53"/>
      <c r="R894" s="53"/>
      <c r="S894" s="53"/>
      <c r="T894" s="53"/>
      <c r="U894" s="53"/>
      <c r="V894" s="53"/>
    </row>
    <row r="895" spans="14:22" ht="15" customHeight="1">
      <c r="N895" s="53"/>
      <c r="O895" s="53"/>
      <c r="P895" s="53"/>
      <c r="Q895" s="53"/>
      <c r="R895" s="53"/>
      <c r="S895" s="53"/>
      <c r="T895" s="53"/>
      <c r="U895" s="53"/>
      <c r="V895" s="53"/>
    </row>
    <row r="896" spans="14:22" ht="15" customHeight="1">
      <c r="N896" s="53"/>
      <c r="O896" s="53"/>
      <c r="P896" s="53"/>
      <c r="Q896" s="53"/>
      <c r="R896" s="53"/>
      <c r="S896" s="53"/>
      <c r="T896" s="53"/>
      <c r="U896" s="53"/>
      <c r="V896" s="53"/>
    </row>
    <row r="897" spans="14:22" ht="15" customHeight="1">
      <c r="N897" s="53"/>
      <c r="O897" s="53"/>
      <c r="P897" s="53"/>
      <c r="Q897" s="53"/>
      <c r="R897" s="53"/>
      <c r="S897" s="53"/>
      <c r="T897" s="53"/>
      <c r="U897" s="53"/>
      <c r="V897" s="53"/>
    </row>
    <row r="898" spans="14:22" ht="15" customHeight="1">
      <c r="N898" s="53"/>
      <c r="O898" s="53"/>
      <c r="P898" s="53"/>
      <c r="Q898" s="53"/>
      <c r="R898" s="53"/>
      <c r="S898" s="53"/>
      <c r="T898" s="53"/>
      <c r="U898" s="53"/>
      <c r="V898" s="53"/>
    </row>
    <row r="899" spans="14:22" ht="15" customHeight="1">
      <c r="N899" s="53"/>
      <c r="O899" s="53"/>
      <c r="P899" s="53"/>
      <c r="Q899" s="53"/>
      <c r="R899" s="53"/>
      <c r="S899" s="53"/>
      <c r="T899" s="53"/>
      <c r="U899" s="53"/>
      <c r="V899" s="53"/>
    </row>
    <row r="900" spans="14:22" ht="15" customHeight="1">
      <c r="N900" s="53"/>
      <c r="O900" s="53"/>
      <c r="P900" s="53"/>
      <c r="Q900" s="53"/>
      <c r="R900" s="53"/>
      <c r="S900" s="53"/>
      <c r="T900" s="53"/>
      <c r="U900" s="53"/>
      <c r="V900" s="53"/>
    </row>
    <row r="901" spans="14:22" ht="15" customHeight="1">
      <c r="N901" s="53"/>
      <c r="O901" s="53"/>
      <c r="P901" s="53"/>
      <c r="Q901" s="53"/>
      <c r="R901" s="53"/>
      <c r="S901" s="53"/>
      <c r="T901" s="53"/>
      <c r="U901" s="53"/>
      <c r="V901" s="53"/>
    </row>
    <row r="902" spans="14:22" ht="15" customHeight="1">
      <c r="N902" s="53"/>
      <c r="O902" s="53"/>
      <c r="P902" s="53"/>
      <c r="Q902" s="53"/>
      <c r="R902" s="53"/>
      <c r="S902" s="53"/>
      <c r="T902" s="53"/>
      <c r="U902" s="53"/>
      <c r="V902" s="53"/>
    </row>
    <row r="903" spans="14:22" ht="15" customHeight="1">
      <c r="N903" s="53"/>
      <c r="O903" s="53"/>
      <c r="P903" s="53"/>
      <c r="Q903" s="53"/>
      <c r="R903" s="53"/>
      <c r="S903" s="53"/>
      <c r="T903" s="53"/>
      <c r="U903" s="53"/>
      <c r="V903" s="53"/>
    </row>
    <row r="904" spans="14:22" ht="15" customHeight="1">
      <c r="N904" s="53"/>
      <c r="O904" s="53"/>
      <c r="P904" s="53"/>
      <c r="Q904" s="53"/>
      <c r="R904" s="53"/>
      <c r="S904" s="53"/>
      <c r="T904" s="53"/>
      <c r="U904" s="53"/>
      <c r="V904" s="53"/>
    </row>
    <row r="905" spans="14:22" ht="15" customHeight="1">
      <c r="N905" s="53"/>
      <c r="O905" s="53"/>
      <c r="P905" s="53"/>
      <c r="Q905" s="53"/>
      <c r="R905" s="53"/>
      <c r="S905" s="53"/>
      <c r="T905" s="53"/>
      <c r="U905" s="53"/>
      <c r="V905" s="53"/>
    </row>
    <row r="906" spans="14:22" ht="15" customHeight="1">
      <c r="N906" s="53"/>
      <c r="O906" s="53"/>
      <c r="P906" s="53"/>
      <c r="Q906" s="53"/>
      <c r="R906" s="53"/>
      <c r="S906" s="53"/>
      <c r="T906" s="53"/>
      <c r="U906" s="53"/>
      <c r="V906" s="53"/>
    </row>
    <row r="907" spans="14:22" ht="15" customHeight="1">
      <c r="N907" s="53"/>
      <c r="O907" s="53"/>
      <c r="P907" s="53"/>
      <c r="Q907" s="53"/>
      <c r="R907" s="53"/>
      <c r="S907" s="53"/>
      <c r="T907" s="53"/>
      <c r="U907" s="53"/>
      <c r="V907" s="53"/>
    </row>
    <row r="908" spans="14:22" ht="15" customHeight="1">
      <c r="N908" s="53"/>
      <c r="O908" s="53"/>
      <c r="P908" s="53"/>
      <c r="Q908" s="53"/>
      <c r="R908" s="53"/>
      <c r="S908" s="53"/>
      <c r="T908" s="53"/>
      <c r="U908" s="53"/>
      <c r="V908" s="53"/>
    </row>
    <row r="909" spans="14:22" ht="15" customHeight="1">
      <c r="N909" s="53"/>
      <c r="O909" s="53"/>
      <c r="P909" s="53"/>
      <c r="Q909" s="53"/>
      <c r="R909" s="53"/>
      <c r="S909" s="53"/>
      <c r="T909" s="53"/>
      <c r="U909" s="53"/>
      <c r="V909" s="53"/>
    </row>
    <row r="910" spans="14:22" ht="15" customHeight="1">
      <c r="N910" s="53"/>
      <c r="O910" s="53"/>
      <c r="P910" s="53"/>
      <c r="Q910" s="53"/>
      <c r="R910" s="53"/>
      <c r="S910" s="53"/>
      <c r="T910" s="53"/>
      <c r="U910" s="53"/>
      <c r="V910" s="53"/>
    </row>
    <row r="911" spans="14:22" ht="15" customHeight="1">
      <c r="N911" s="53"/>
      <c r="O911" s="53"/>
      <c r="P911" s="53"/>
      <c r="Q911" s="53"/>
      <c r="R911" s="53"/>
      <c r="S911" s="53"/>
      <c r="T911" s="53"/>
      <c r="U911" s="53"/>
      <c r="V911" s="53"/>
    </row>
    <row r="912" spans="14:22" ht="15" customHeight="1">
      <c r="N912" s="53"/>
      <c r="O912" s="53"/>
      <c r="P912" s="53"/>
      <c r="Q912" s="53"/>
      <c r="R912" s="53"/>
      <c r="S912" s="53"/>
      <c r="T912" s="53"/>
      <c r="U912" s="53"/>
      <c r="V912" s="53"/>
    </row>
    <row r="913" spans="14:22" ht="15" customHeight="1">
      <c r="N913" s="53"/>
      <c r="O913" s="53"/>
      <c r="P913" s="53"/>
      <c r="Q913" s="53"/>
      <c r="R913" s="53"/>
      <c r="S913" s="53"/>
      <c r="T913" s="53"/>
      <c r="U913" s="53"/>
      <c r="V913" s="53"/>
    </row>
    <row r="914" spans="14:22" ht="15" customHeight="1">
      <c r="N914" s="53"/>
      <c r="O914" s="53"/>
      <c r="P914" s="53"/>
      <c r="Q914" s="53"/>
      <c r="R914" s="53"/>
      <c r="S914" s="53"/>
      <c r="T914" s="53"/>
      <c r="U914" s="53"/>
      <c r="V914" s="53"/>
    </row>
    <row r="915" spans="14:22" ht="15" customHeight="1">
      <c r="N915" s="53"/>
      <c r="O915" s="53"/>
      <c r="P915" s="53"/>
      <c r="Q915" s="53"/>
      <c r="R915" s="53"/>
      <c r="S915" s="53"/>
      <c r="T915" s="53"/>
      <c r="U915" s="53"/>
      <c r="V915" s="53"/>
    </row>
    <row r="916" spans="14:22" ht="15" customHeight="1">
      <c r="N916" s="53"/>
      <c r="O916" s="53"/>
      <c r="P916" s="53"/>
      <c r="Q916" s="53"/>
      <c r="R916" s="53"/>
      <c r="S916" s="53"/>
      <c r="T916" s="53"/>
      <c r="U916" s="53"/>
      <c r="V916" s="53"/>
    </row>
    <row r="917" spans="14:22" ht="15" customHeight="1">
      <c r="N917" s="53"/>
      <c r="O917" s="53"/>
      <c r="P917" s="53"/>
      <c r="Q917" s="53"/>
      <c r="R917" s="53"/>
      <c r="S917" s="53"/>
      <c r="T917" s="53"/>
      <c r="U917" s="53"/>
      <c r="V917" s="53"/>
    </row>
    <row r="918" spans="14:22" ht="15" customHeight="1">
      <c r="N918" s="53"/>
      <c r="O918" s="53"/>
      <c r="P918" s="53"/>
      <c r="Q918" s="53"/>
      <c r="R918" s="53"/>
      <c r="S918" s="53"/>
      <c r="T918" s="53"/>
      <c r="U918" s="53"/>
      <c r="V918" s="53"/>
    </row>
    <row r="919" spans="14:22" ht="15" customHeight="1">
      <c r="N919" s="53"/>
      <c r="O919" s="53"/>
      <c r="P919" s="53"/>
      <c r="Q919" s="53"/>
      <c r="R919" s="53"/>
      <c r="S919" s="53"/>
      <c r="T919" s="53"/>
      <c r="U919" s="53"/>
      <c r="V919" s="53"/>
    </row>
    <row r="920" spans="14:22" ht="15" customHeight="1">
      <c r="N920" s="53"/>
      <c r="O920" s="53"/>
      <c r="P920" s="53"/>
      <c r="Q920" s="53"/>
      <c r="R920" s="53"/>
      <c r="S920" s="53"/>
      <c r="T920" s="53"/>
      <c r="U920" s="53"/>
      <c r="V920" s="53"/>
    </row>
    <row r="921" spans="14:22" ht="15" customHeight="1">
      <c r="N921" s="53"/>
      <c r="O921" s="53"/>
      <c r="P921" s="53"/>
      <c r="Q921" s="53"/>
      <c r="R921" s="53"/>
      <c r="S921" s="53"/>
      <c r="T921" s="53"/>
      <c r="U921" s="53"/>
      <c r="V921" s="53"/>
    </row>
    <row r="922" spans="14:22" ht="15" customHeight="1">
      <c r="N922" s="53"/>
      <c r="O922" s="53"/>
      <c r="P922" s="53"/>
      <c r="Q922" s="53"/>
      <c r="R922" s="53"/>
      <c r="S922" s="53"/>
      <c r="T922" s="53"/>
      <c r="U922" s="53"/>
      <c r="V922" s="53"/>
    </row>
    <row r="923" spans="14:22" ht="15" customHeight="1">
      <c r="N923" s="53"/>
      <c r="O923" s="53"/>
      <c r="P923" s="53"/>
      <c r="Q923" s="53"/>
      <c r="R923" s="53"/>
      <c r="S923" s="53"/>
      <c r="T923" s="53"/>
      <c r="U923" s="53"/>
      <c r="V923" s="53"/>
    </row>
    <row r="924" spans="14:22" ht="15" customHeight="1">
      <c r="N924" s="53"/>
      <c r="O924" s="53"/>
      <c r="P924" s="53"/>
      <c r="Q924" s="53"/>
      <c r="R924" s="53"/>
      <c r="S924" s="53"/>
      <c r="T924" s="53"/>
      <c r="U924" s="53"/>
      <c r="V924" s="53"/>
    </row>
    <row r="925" spans="14:22" ht="15" customHeight="1">
      <c r="N925" s="53"/>
      <c r="O925" s="53"/>
      <c r="P925" s="53"/>
      <c r="Q925" s="53"/>
      <c r="R925" s="53"/>
      <c r="S925" s="53"/>
      <c r="T925" s="53"/>
      <c r="U925" s="53"/>
      <c r="V925" s="53"/>
    </row>
    <row r="926" spans="14:22" ht="15" customHeight="1">
      <c r="N926" s="53"/>
      <c r="O926" s="53"/>
      <c r="P926" s="53"/>
      <c r="Q926" s="53"/>
      <c r="R926" s="53"/>
      <c r="S926" s="53"/>
      <c r="T926" s="53"/>
      <c r="U926" s="53"/>
      <c r="V926" s="53"/>
    </row>
    <row r="927" spans="14:22" ht="15" customHeight="1">
      <c r="N927" s="53"/>
      <c r="O927" s="53"/>
      <c r="P927" s="53"/>
      <c r="Q927" s="53"/>
      <c r="R927" s="53"/>
      <c r="S927" s="53"/>
      <c r="T927" s="53"/>
      <c r="U927" s="53"/>
      <c r="V927" s="53"/>
    </row>
    <row r="928" spans="14:22" ht="15" customHeight="1">
      <c r="N928" s="53"/>
      <c r="O928" s="53"/>
      <c r="P928" s="53"/>
      <c r="Q928" s="53"/>
      <c r="R928" s="53"/>
      <c r="S928" s="53"/>
      <c r="T928" s="53"/>
      <c r="U928" s="53"/>
      <c r="V928" s="53"/>
    </row>
    <row r="929" spans="14:22" ht="15" customHeight="1">
      <c r="N929" s="53"/>
      <c r="O929" s="53"/>
      <c r="P929" s="53"/>
      <c r="Q929" s="53"/>
      <c r="R929" s="53"/>
      <c r="S929" s="53"/>
      <c r="T929" s="53"/>
      <c r="U929" s="53"/>
      <c r="V929" s="53"/>
    </row>
    <row r="930" spans="14:22" ht="15" customHeight="1">
      <c r="N930" s="53"/>
      <c r="O930" s="53"/>
      <c r="P930" s="53"/>
      <c r="Q930" s="53"/>
      <c r="R930" s="53"/>
      <c r="S930" s="53"/>
      <c r="T930" s="53"/>
      <c r="U930" s="53"/>
      <c r="V930" s="53"/>
    </row>
    <row r="931" spans="14:22" ht="15" customHeight="1">
      <c r="N931" s="53"/>
      <c r="O931" s="53"/>
      <c r="P931" s="53"/>
      <c r="Q931" s="53"/>
      <c r="R931" s="53"/>
      <c r="S931" s="53"/>
      <c r="T931" s="53"/>
      <c r="U931" s="53"/>
      <c r="V931" s="53"/>
    </row>
    <row r="932" spans="14:22" ht="15" customHeight="1">
      <c r="N932" s="53"/>
      <c r="O932" s="53"/>
      <c r="P932" s="53"/>
      <c r="Q932" s="53"/>
      <c r="R932" s="53"/>
      <c r="S932" s="53"/>
      <c r="T932" s="53"/>
      <c r="U932" s="53"/>
      <c r="V932" s="53"/>
    </row>
    <row r="933" spans="14:22" ht="15" customHeight="1">
      <c r="N933" s="53"/>
      <c r="O933" s="53"/>
      <c r="P933" s="53"/>
      <c r="Q933" s="53"/>
      <c r="R933" s="53"/>
      <c r="S933" s="53"/>
      <c r="T933" s="53"/>
      <c r="U933" s="53"/>
      <c r="V933" s="53"/>
    </row>
    <row r="934" spans="14:22" ht="15" customHeight="1">
      <c r="N934" s="53"/>
      <c r="O934" s="53"/>
      <c r="P934" s="53"/>
      <c r="Q934" s="53"/>
      <c r="R934" s="53"/>
      <c r="S934" s="53"/>
      <c r="T934" s="53"/>
      <c r="U934" s="53"/>
      <c r="V934" s="53"/>
    </row>
    <row r="935" spans="14:22" ht="15" customHeight="1">
      <c r="N935" s="53"/>
      <c r="O935" s="53"/>
      <c r="P935" s="53"/>
      <c r="Q935" s="53"/>
      <c r="R935" s="53"/>
      <c r="S935" s="53"/>
      <c r="T935" s="53"/>
      <c r="U935" s="53"/>
      <c r="V935" s="53"/>
    </row>
    <row r="936" spans="14:22" ht="15" customHeight="1">
      <c r="N936" s="53"/>
      <c r="O936" s="53"/>
      <c r="P936" s="53"/>
      <c r="Q936" s="53"/>
      <c r="R936" s="53"/>
      <c r="S936" s="53"/>
      <c r="T936" s="53"/>
      <c r="U936" s="53"/>
      <c r="V936" s="53"/>
    </row>
    <row r="937" spans="14:22" ht="15" customHeight="1">
      <c r="N937" s="53"/>
      <c r="O937" s="53"/>
      <c r="P937" s="53"/>
      <c r="Q937" s="53"/>
      <c r="R937" s="53"/>
      <c r="S937" s="53"/>
      <c r="T937" s="53"/>
      <c r="U937" s="53"/>
      <c r="V937" s="53"/>
    </row>
    <row r="938" spans="14:22" ht="15" customHeight="1">
      <c r="N938" s="53"/>
      <c r="O938" s="53"/>
      <c r="P938" s="53"/>
      <c r="Q938" s="53"/>
      <c r="R938" s="53"/>
      <c r="S938" s="53"/>
      <c r="T938" s="53"/>
      <c r="U938" s="53"/>
      <c r="V938" s="53"/>
    </row>
    <row r="939" spans="14:22" ht="15" customHeight="1">
      <c r="N939" s="53"/>
      <c r="O939" s="53"/>
      <c r="P939" s="53"/>
      <c r="Q939" s="53"/>
      <c r="R939" s="53"/>
      <c r="S939" s="53"/>
      <c r="T939" s="53"/>
      <c r="U939" s="53"/>
      <c r="V939" s="53"/>
    </row>
    <row r="940" spans="14:22" ht="15" customHeight="1">
      <c r="N940" s="53"/>
      <c r="O940" s="53"/>
      <c r="P940" s="53"/>
      <c r="Q940" s="53"/>
      <c r="R940" s="53"/>
      <c r="S940" s="53"/>
      <c r="T940" s="53"/>
      <c r="U940" s="53"/>
      <c r="V940" s="53"/>
    </row>
    <row r="941" spans="14:22" ht="15" customHeight="1">
      <c r="N941" s="53"/>
      <c r="O941" s="53"/>
      <c r="P941" s="53"/>
      <c r="Q941" s="53"/>
      <c r="R941" s="53"/>
      <c r="S941" s="53"/>
      <c r="T941" s="53"/>
      <c r="U941" s="53"/>
      <c r="V941" s="53"/>
    </row>
    <row r="942" spans="14:22" ht="15" customHeight="1">
      <c r="N942" s="53"/>
      <c r="O942" s="53"/>
      <c r="P942" s="53"/>
      <c r="Q942" s="53"/>
      <c r="R942" s="53"/>
      <c r="S942" s="53"/>
      <c r="T942" s="53"/>
      <c r="U942" s="53"/>
      <c r="V942" s="53"/>
    </row>
    <row r="943" spans="14:22" ht="15" customHeight="1">
      <c r="N943" s="53"/>
      <c r="O943" s="53"/>
      <c r="P943" s="53"/>
      <c r="Q943" s="53"/>
      <c r="R943" s="53"/>
      <c r="S943" s="53"/>
      <c r="T943" s="53"/>
      <c r="U943" s="53"/>
      <c r="V943" s="53"/>
    </row>
    <row r="944" spans="14:22" ht="15" customHeight="1">
      <c r="N944" s="53"/>
      <c r="O944" s="53"/>
      <c r="P944" s="53"/>
      <c r="Q944" s="53"/>
      <c r="R944" s="53"/>
      <c r="S944" s="53"/>
      <c r="T944" s="53"/>
      <c r="U944" s="53"/>
      <c r="V944" s="53"/>
    </row>
    <row r="945" spans="14:22" ht="15" customHeight="1">
      <c r="N945" s="53"/>
      <c r="O945" s="53"/>
      <c r="P945" s="53"/>
      <c r="Q945" s="53"/>
      <c r="R945" s="53"/>
      <c r="S945" s="53"/>
      <c r="T945" s="53"/>
      <c r="U945" s="53"/>
      <c r="V945" s="53"/>
    </row>
    <row r="946" spans="14:22" ht="15" customHeight="1">
      <c r="N946" s="53"/>
      <c r="O946" s="53"/>
      <c r="P946" s="53"/>
      <c r="Q946" s="53"/>
      <c r="R946" s="53"/>
      <c r="S946" s="53"/>
      <c r="T946" s="53"/>
      <c r="U946" s="53"/>
      <c r="V946" s="53"/>
    </row>
    <row r="947" spans="14:22" ht="15" customHeight="1">
      <c r="N947" s="53"/>
      <c r="O947" s="53"/>
      <c r="P947" s="53"/>
      <c r="Q947" s="53"/>
      <c r="R947" s="53"/>
      <c r="S947" s="53"/>
      <c r="T947" s="53"/>
      <c r="U947" s="53"/>
      <c r="V947" s="53"/>
    </row>
    <row r="948" spans="14:22" ht="15" customHeight="1">
      <c r="N948" s="53"/>
      <c r="O948" s="53"/>
      <c r="P948" s="53"/>
      <c r="Q948" s="53"/>
      <c r="R948" s="53"/>
      <c r="S948" s="53"/>
      <c r="T948" s="53"/>
      <c r="U948" s="53"/>
      <c r="V948" s="53"/>
    </row>
    <row r="949" spans="14:22" ht="15" customHeight="1">
      <c r="N949" s="53"/>
      <c r="O949" s="53"/>
      <c r="P949" s="53"/>
      <c r="Q949" s="53"/>
      <c r="R949" s="53"/>
      <c r="S949" s="53"/>
      <c r="T949" s="53"/>
      <c r="U949" s="53"/>
      <c r="V949" s="53"/>
    </row>
    <row r="950" spans="14:22" ht="15" customHeight="1">
      <c r="N950" s="53"/>
      <c r="O950" s="53"/>
      <c r="P950" s="53"/>
      <c r="Q950" s="53"/>
      <c r="R950" s="53"/>
      <c r="S950" s="53"/>
      <c r="T950" s="53"/>
      <c r="U950" s="53"/>
      <c r="V950" s="53"/>
    </row>
    <row r="951" spans="14:22" ht="15" customHeight="1">
      <c r="N951" s="53"/>
      <c r="O951" s="53"/>
      <c r="P951" s="53"/>
      <c r="Q951" s="53"/>
      <c r="R951" s="53"/>
      <c r="S951" s="53"/>
      <c r="T951" s="53"/>
      <c r="U951" s="53"/>
      <c r="V951" s="53"/>
    </row>
    <row r="952" spans="14:22" ht="15" customHeight="1">
      <c r="N952" s="53"/>
      <c r="O952" s="53"/>
      <c r="P952" s="53"/>
      <c r="Q952" s="53"/>
      <c r="R952" s="53"/>
      <c r="S952" s="53"/>
      <c r="T952" s="53"/>
      <c r="U952" s="53"/>
      <c r="V952" s="53"/>
    </row>
    <row r="953" spans="14:22" ht="15" customHeight="1">
      <c r="N953" s="53"/>
      <c r="O953" s="53"/>
      <c r="P953" s="53"/>
      <c r="Q953" s="53"/>
      <c r="R953" s="53"/>
      <c r="S953" s="53"/>
      <c r="T953" s="53"/>
      <c r="U953" s="53"/>
      <c r="V953" s="53"/>
    </row>
    <row r="954" spans="14:22" ht="15" customHeight="1">
      <c r="N954" s="53"/>
      <c r="O954" s="53"/>
      <c r="P954" s="53"/>
      <c r="Q954" s="53"/>
      <c r="R954" s="53"/>
      <c r="S954" s="53"/>
      <c r="T954" s="53"/>
      <c r="U954" s="53"/>
      <c r="V954" s="53"/>
    </row>
    <row r="955" spans="14:22" ht="15" customHeight="1">
      <c r="N955" s="53"/>
      <c r="O955" s="53"/>
      <c r="P955" s="53"/>
      <c r="Q955" s="53"/>
      <c r="R955" s="53"/>
      <c r="S955" s="53"/>
      <c r="T955" s="53"/>
      <c r="U955" s="53"/>
      <c r="V955" s="53"/>
    </row>
    <row r="956" spans="14:22" ht="15" customHeight="1">
      <c r="N956" s="53"/>
      <c r="O956" s="53"/>
      <c r="P956" s="53"/>
      <c r="Q956" s="53"/>
      <c r="R956" s="53"/>
      <c r="S956" s="53"/>
      <c r="T956" s="53"/>
      <c r="U956" s="53"/>
      <c r="V956" s="53"/>
    </row>
    <row r="957" spans="14:22" ht="15" customHeight="1">
      <c r="N957" s="53"/>
      <c r="O957" s="53"/>
      <c r="P957" s="53"/>
      <c r="Q957" s="53"/>
      <c r="R957" s="53"/>
      <c r="S957" s="53"/>
      <c r="T957" s="53"/>
      <c r="U957" s="53"/>
      <c r="V957" s="53"/>
    </row>
    <row r="958" spans="14:22" ht="15" customHeight="1">
      <c r="N958" s="53"/>
      <c r="O958" s="53"/>
      <c r="P958" s="53"/>
      <c r="Q958" s="53"/>
      <c r="R958" s="53"/>
      <c r="S958" s="53"/>
      <c r="T958" s="53"/>
      <c r="U958" s="53"/>
      <c r="V958" s="53"/>
    </row>
    <row r="959" spans="14:22" ht="15" customHeight="1">
      <c r="N959" s="53"/>
      <c r="O959" s="53"/>
      <c r="P959" s="53"/>
      <c r="Q959" s="53"/>
      <c r="R959" s="53"/>
      <c r="S959" s="53"/>
      <c r="T959" s="53"/>
      <c r="U959" s="53"/>
      <c r="V959" s="53"/>
    </row>
    <row r="960" spans="14:22" ht="15" customHeight="1">
      <c r="N960" s="53"/>
      <c r="O960" s="53"/>
      <c r="P960" s="53"/>
      <c r="Q960" s="53"/>
      <c r="R960" s="53"/>
      <c r="S960" s="53"/>
      <c r="T960" s="53"/>
      <c r="U960" s="53"/>
      <c r="V960" s="53"/>
    </row>
    <row r="961" spans="14:22" ht="15" customHeight="1">
      <c r="N961" s="53"/>
      <c r="O961" s="53"/>
      <c r="P961" s="53"/>
      <c r="Q961" s="53"/>
      <c r="R961" s="53"/>
      <c r="S961" s="53"/>
      <c r="T961" s="53"/>
      <c r="U961" s="53"/>
      <c r="V961" s="53"/>
    </row>
    <row r="962" spans="14:22" ht="15" customHeight="1">
      <c r="N962" s="53"/>
      <c r="O962" s="53"/>
      <c r="P962" s="53"/>
      <c r="Q962" s="53"/>
      <c r="R962" s="53"/>
      <c r="S962" s="53"/>
      <c r="T962" s="53"/>
      <c r="U962" s="53"/>
      <c r="V962" s="53"/>
    </row>
    <row r="963" spans="14:22" ht="15" customHeight="1">
      <c r="N963" s="53"/>
      <c r="O963" s="53"/>
      <c r="P963" s="53"/>
      <c r="Q963" s="53"/>
      <c r="R963" s="53"/>
      <c r="S963" s="53"/>
      <c r="T963" s="53"/>
      <c r="U963" s="53"/>
      <c r="V963" s="53"/>
    </row>
    <row r="964" spans="14:22" ht="15" customHeight="1">
      <c r="N964" s="53"/>
      <c r="O964" s="53"/>
      <c r="P964" s="53"/>
      <c r="Q964" s="53"/>
      <c r="R964" s="53"/>
      <c r="S964" s="53"/>
      <c r="T964" s="53"/>
      <c r="U964" s="53"/>
      <c r="V964" s="53"/>
    </row>
    <row r="965" spans="14:22" ht="15" customHeight="1">
      <c r="N965" s="53"/>
      <c r="O965" s="53"/>
      <c r="P965" s="53"/>
      <c r="Q965" s="53"/>
      <c r="R965" s="53"/>
      <c r="S965" s="53"/>
      <c r="T965" s="53"/>
      <c r="U965" s="53"/>
      <c r="V965" s="53"/>
    </row>
    <row r="966" spans="14:22" ht="15" customHeight="1">
      <c r="N966" s="53"/>
      <c r="O966" s="53"/>
      <c r="P966" s="53"/>
      <c r="Q966" s="53"/>
      <c r="R966" s="53"/>
      <c r="S966" s="53"/>
      <c r="T966" s="53"/>
      <c r="U966" s="53"/>
      <c r="V966" s="53"/>
    </row>
    <row r="967" spans="14:22" ht="15" customHeight="1">
      <c r="N967" s="53"/>
      <c r="O967" s="53"/>
      <c r="P967" s="53"/>
      <c r="Q967" s="53"/>
      <c r="R967" s="53"/>
      <c r="S967" s="53"/>
      <c r="T967" s="53"/>
      <c r="U967" s="53"/>
      <c r="V967" s="53"/>
    </row>
    <row r="968" spans="14:22" ht="15" customHeight="1">
      <c r="N968" s="53"/>
      <c r="O968" s="53"/>
      <c r="P968" s="53"/>
      <c r="Q968" s="53"/>
      <c r="R968" s="53"/>
      <c r="S968" s="53"/>
      <c r="T968" s="53"/>
      <c r="U968" s="53"/>
      <c r="V968" s="53"/>
    </row>
    <row r="969" spans="14:22" ht="15" customHeight="1">
      <c r="N969" s="53"/>
      <c r="O969" s="53"/>
      <c r="P969" s="53"/>
      <c r="Q969" s="53"/>
      <c r="R969" s="53"/>
      <c r="S969" s="53"/>
      <c r="T969" s="53"/>
      <c r="U969" s="53"/>
      <c r="V969" s="53"/>
    </row>
    <row r="970" spans="14:22" ht="15" customHeight="1">
      <c r="N970" s="53"/>
      <c r="O970" s="53"/>
      <c r="P970" s="53"/>
      <c r="Q970" s="53"/>
      <c r="R970" s="53"/>
      <c r="S970" s="53"/>
      <c r="T970" s="53"/>
      <c r="U970" s="53"/>
      <c r="V970" s="53"/>
    </row>
    <row r="971" spans="14:22" ht="15" customHeight="1">
      <c r="N971" s="53"/>
      <c r="O971" s="53"/>
      <c r="P971" s="53"/>
      <c r="Q971" s="53"/>
      <c r="R971" s="53"/>
      <c r="S971" s="53"/>
      <c r="T971" s="53"/>
      <c r="U971" s="53"/>
      <c r="V971" s="53"/>
    </row>
    <row r="972" spans="14:22" ht="15" customHeight="1">
      <c r="N972" s="53"/>
      <c r="O972" s="53"/>
      <c r="P972" s="53"/>
      <c r="Q972" s="53"/>
      <c r="R972" s="53"/>
      <c r="S972" s="53"/>
      <c r="T972" s="53"/>
      <c r="U972" s="53"/>
      <c r="V972" s="53"/>
    </row>
    <row r="973" spans="14:22" ht="15" customHeight="1">
      <c r="N973" s="53"/>
      <c r="O973" s="53"/>
      <c r="P973" s="53"/>
      <c r="Q973" s="53"/>
      <c r="R973" s="53"/>
      <c r="S973" s="53"/>
      <c r="T973" s="53"/>
      <c r="U973" s="53"/>
      <c r="V973" s="53"/>
    </row>
    <row r="974" spans="14:22" ht="15" customHeight="1">
      <c r="N974" s="53"/>
      <c r="O974" s="53"/>
      <c r="P974" s="53"/>
      <c r="Q974" s="53"/>
      <c r="R974" s="53"/>
      <c r="S974" s="53"/>
      <c r="T974" s="53"/>
      <c r="U974" s="53"/>
      <c r="V974" s="53"/>
    </row>
    <row r="975" spans="14:22" ht="15" customHeight="1">
      <c r="N975" s="53"/>
      <c r="O975" s="53"/>
      <c r="P975" s="53"/>
      <c r="Q975" s="53"/>
      <c r="R975" s="53"/>
      <c r="S975" s="53"/>
      <c r="T975" s="53"/>
      <c r="U975" s="53"/>
      <c r="V975" s="53"/>
    </row>
    <row r="976" spans="14:22" ht="15" customHeight="1">
      <c r="N976" s="53"/>
      <c r="O976" s="53"/>
      <c r="P976" s="53"/>
      <c r="Q976" s="53"/>
      <c r="R976" s="53"/>
      <c r="S976" s="53"/>
      <c r="T976" s="53"/>
      <c r="U976" s="53"/>
      <c r="V976" s="53"/>
    </row>
    <row r="977" spans="14:22" ht="15" customHeight="1">
      <c r="N977" s="53"/>
      <c r="O977" s="53"/>
      <c r="P977" s="53"/>
      <c r="Q977" s="53"/>
      <c r="R977" s="53"/>
      <c r="S977" s="53"/>
      <c r="T977" s="53"/>
      <c r="U977" s="53"/>
      <c r="V977" s="53"/>
    </row>
    <row r="978" spans="14:22" ht="15" customHeight="1">
      <c r="N978" s="53"/>
      <c r="O978" s="53"/>
      <c r="P978" s="53"/>
      <c r="Q978" s="53"/>
      <c r="R978" s="53"/>
      <c r="S978" s="53"/>
      <c r="T978" s="53"/>
      <c r="U978" s="53"/>
      <c r="V978" s="53"/>
    </row>
    <row r="979" spans="14:22" ht="15" customHeight="1">
      <c r="N979" s="53"/>
      <c r="O979" s="53"/>
      <c r="P979" s="53"/>
      <c r="Q979" s="53"/>
      <c r="R979" s="53"/>
      <c r="S979" s="53"/>
      <c r="T979" s="53"/>
      <c r="U979" s="53"/>
      <c r="V979" s="53"/>
    </row>
    <row r="980" spans="14:22" ht="15" customHeight="1">
      <c r="N980" s="53"/>
      <c r="O980" s="53"/>
      <c r="P980" s="53"/>
      <c r="Q980" s="53"/>
      <c r="R980" s="53"/>
      <c r="S980" s="53"/>
      <c r="T980" s="53"/>
      <c r="U980" s="53"/>
      <c r="V980" s="53"/>
    </row>
    <row r="981" spans="14:22" ht="15" customHeight="1">
      <c r="N981" s="53"/>
      <c r="O981" s="53"/>
      <c r="P981" s="53"/>
      <c r="Q981" s="53"/>
      <c r="R981" s="53"/>
      <c r="S981" s="53"/>
      <c r="T981" s="53"/>
      <c r="U981" s="53"/>
      <c r="V981" s="53"/>
    </row>
    <row r="982" spans="14:22" ht="15" customHeight="1">
      <c r="N982" s="53"/>
      <c r="O982" s="53"/>
      <c r="P982" s="53"/>
      <c r="Q982" s="53"/>
      <c r="R982" s="53"/>
      <c r="S982" s="53"/>
      <c r="T982" s="53"/>
      <c r="U982" s="53"/>
      <c r="V982" s="53"/>
    </row>
    <row r="983" spans="14:22" ht="15" customHeight="1">
      <c r="N983" s="53"/>
      <c r="O983" s="53"/>
      <c r="P983" s="53"/>
      <c r="Q983" s="53"/>
      <c r="R983" s="53"/>
      <c r="S983" s="53"/>
      <c r="T983" s="53"/>
      <c r="U983" s="53"/>
      <c r="V983" s="53"/>
    </row>
    <row r="984" spans="14:22" ht="15" customHeight="1">
      <c r="N984" s="53"/>
      <c r="O984" s="53"/>
      <c r="P984" s="53"/>
      <c r="Q984" s="53"/>
      <c r="R984" s="53"/>
      <c r="S984" s="53"/>
      <c r="T984" s="53"/>
      <c r="U984" s="53"/>
      <c r="V984" s="53"/>
    </row>
    <row r="985" spans="14:22" ht="15" customHeight="1">
      <c r="N985" s="53"/>
      <c r="O985" s="53"/>
      <c r="P985" s="53"/>
      <c r="Q985" s="53"/>
      <c r="R985" s="53"/>
      <c r="S985" s="53"/>
      <c r="T985" s="53"/>
      <c r="U985" s="53"/>
      <c r="V985" s="53"/>
    </row>
    <row r="986" spans="14:22" ht="15" customHeight="1">
      <c r="N986" s="53"/>
      <c r="O986" s="53"/>
      <c r="P986" s="53"/>
      <c r="Q986" s="53"/>
      <c r="R986" s="53"/>
      <c r="S986" s="53"/>
      <c r="T986" s="53"/>
      <c r="U986" s="53"/>
      <c r="V986" s="53"/>
    </row>
    <row r="987" spans="14:22" ht="15" customHeight="1">
      <c r="N987" s="53"/>
      <c r="O987" s="53"/>
      <c r="P987" s="53"/>
      <c r="Q987" s="53"/>
      <c r="R987" s="53"/>
      <c r="S987" s="53"/>
      <c r="T987" s="53"/>
      <c r="U987" s="53"/>
      <c r="V987" s="53"/>
    </row>
    <row r="988" spans="14:22" ht="15" customHeight="1">
      <c r="N988" s="53"/>
      <c r="O988" s="53"/>
      <c r="P988" s="53"/>
      <c r="Q988" s="53"/>
      <c r="R988" s="53"/>
      <c r="S988" s="53"/>
      <c r="T988" s="53"/>
      <c r="U988" s="53"/>
      <c r="V988" s="53"/>
    </row>
    <row r="989" spans="14:22" ht="15" customHeight="1">
      <c r="N989" s="53"/>
      <c r="O989" s="53"/>
      <c r="P989" s="53"/>
      <c r="Q989" s="53"/>
      <c r="R989" s="53"/>
      <c r="S989" s="53"/>
      <c r="T989" s="53"/>
      <c r="U989" s="53"/>
      <c r="V989" s="53"/>
    </row>
    <row r="990" spans="14:22" ht="15" customHeight="1">
      <c r="N990" s="53"/>
      <c r="O990" s="53"/>
      <c r="P990" s="53"/>
      <c r="Q990" s="53"/>
      <c r="R990" s="53"/>
      <c r="S990" s="53"/>
      <c r="T990" s="53"/>
      <c r="U990" s="53"/>
      <c r="V990" s="53"/>
    </row>
    <row r="991" spans="14:22" ht="15" customHeight="1">
      <c r="N991" s="53"/>
      <c r="O991" s="53"/>
      <c r="P991" s="53"/>
      <c r="Q991" s="53"/>
      <c r="R991" s="53"/>
      <c r="S991" s="53"/>
      <c r="T991" s="53"/>
      <c r="U991" s="53"/>
      <c r="V991" s="53"/>
    </row>
    <row r="992" spans="14:22" ht="15" customHeight="1">
      <c r="N992" s="53"/>
      <c r="O992" s="53"/>
      <c r="P992" s="53"/>
      <c r="Q992" s="53"/>
      <c r="R992" s="53"/>
      <c r="S992" s="53"/>
      <c r="T992" s="53"/>
      <c r="U992" s="53"/>
      <c r="V992" s="53"/>
    </row>
    <row r="993" spans="14:22" ht="15" customHeight="1">
      <c r="N993" s="53"/>
      <c r="O993" s="53"/>
      <c r="P993" s="53"/>
      <c r="Q993" s="53"/>
      <c r="R993" s="53"/>
      <c r="S993" s="53"/>
      <c r="T993" s="53"/>
      <c r="U993" s="53"/>
      <c r="V993" s="53"/>
    </row>
    <row r="994" spans="14:22" ht="15" customHeight="1">
      <c r="N994" s="53"/>
      <c r="O994" s="53"/>
      <c r="P994" s="53"/>
      <c r="Q994" s="53"/>
      <c r="R994" s="53"/>
      <c r="S994" s="53"/>
      <c r="T994" s="53"/>
      <c r="U994" s="53"/>
      <c r="V994" s="53"/>
    </row>
    <row r="995" spans="14:22" ht="15" customHeight="1">
      <c r="N995" s="53"/>
      <c r="O995" s="53"/>
      <c r="P995" s="53"/>
      <c r="Q995" s="53"/>
      <c r="R995" s="53"/>
      <c r="S995" s="53"/>
      <c r="T995" s="53"/>
      <c r="U995" s="53"/>
      <c r="V995" s="53"/>
    </row>
    <row r="996" spans="14:22" ht="15" customHeight="1">
      <c r="N996" s="53"/>
      <c r="O996" s="53"/>
      <c r="P996" s="53"/>
      <c r="Q996" s="53"/>
      <c r="R996" s="53"/>
      <c r="S996" s="53"/>
      <c r="T996" s="53"/>
      <c r="U996" s="53"/>
      <c r="V996" s="53"/>
    </row>
    <row r="997" spans="14:22" ht="15" customHeight="1">
      <c r="N997" s="53"/>
      <c r="O997" s="53"/>
      <c r="P997" s="53"/>
      <c r="Q997" s="53"/>
      <c r="R997" s="53"/>
      <c r="S997" s="53"/>
      <c r="T997" s="53"/>
      <c r="U997" s="53"/>
      <c r="V997" s="53"/>
    </row>
    <row r="998" spans="14:22" ht="15" customHeight="1">
      <c r="N998" s="53"/>
      <c r="O998" s="53"/>
      <c r="P998" s="53"/>
      <c r="Q998" s="53"/>
      <c r="R998" s="53"/>
      <c r="S998" s="53"/>
      <c r="T998" s="53"/>
      <c r="U998" s="53"/>
      <c r="V998" s="53"/>
    </row>
    <row r="999" spans="14:22" ht="15" customHeight="1">
      <c r="N999" s="53"/>
      <c r="O999" s="53"/>
      <c r="P999" s="53"/>
      <c r="Q999" s="53"/>
      <c r="R999" s="53"/>
      <c r="S999" s="53"/>
      <c r="T999" s="53"/>
      <c r="U999" s="53"/>
      <c r="V999" s="53"/>
    </row>
    <row r="1000" spans="14:22" ht="15" customHeight="1">
      <c r="N1000" s="53"/>
      <c r="O1000" s="53"/>
      <c r="P1000" s="53"/>
      <c r="Q1000" s="53"/>
      <c r="R1000" s="53"/>
      <c r="S1000" s="53"/>
      <c r="T1000" s="53"/>
      <c r="U1000" s="53"/>
      <c r="V1000" s="53"/>
    </row>
    <row r="1001" spans="14:22" ht="15" customHeight="1">
      <c r="N1001" s="53"/>
      <c r="O1001" s="53"/>
      <c r="P1001" s="53"/>
      <c r="Q1001" s="53"/>
      <c r="R1001" s="53"/>
      <c r="S1001" s="53"/>
      <c r="T1001" s="53"/>
      <c r="U1001" s="53"/>
      <c r="V1001" s="53"/>
    </row>
    <row r="1002" spans="14:22" ht="15" customHeight="1">
      <c r="N1002" s="53"/>
      <c r="O1002" s="53"/>
      <c r="P1002" s="53"/>
      <c r="Q1002" s="53"/>
      <c r="R1002" s="53"/>
      <c r="S1002" s="53"/>
      <c r="T1002" s="53"/>
      <c r="U1002" s="53"/>
      <c r="V1002" s="53"/>
    </row>
    <row r="1003" spans="14:22" ht="15" customHeight="1">
      <c r="N1003" s="53"/>
      <c r="O1003" s="53"/>
      <c r="P1003" s="53"/>
      <c r="Q1003" s="53"/>
      <c r="R1003" s="53"/>
      <c r="S1003" s="53"/>
      <c r="T1003" s="53"/>
      <c r="U1003" s="53"/>
      <c r="V1003" s="53"/>
    </row>
    <row r="1004" spans="14:22" ht="15" customHeight="1">
      <c r="N1004" s="53"/>
      <c r="O1004" s="53"/>
      <c r="P1004" s="53"/>
      <c r="Q1004" s="53"/>
      <c r="R1004" s="53"/>
      <c r="S1004" s="53"/>
      <c r="T1004" s="53"/>
      <c r="U1004" s="53"/>
      <c r="V1004" s="53"/>
    </row>
    <row r="1005" spans="14:22" ht="15" customHeight="1">
      <c r="N1005" s="53"/>
      <c r="O1005" s="53"/>
      <c r="P1005" s="53"/>
      <c r="Q1005" s="53"/>
      <c r="R1005" s="53"/>
      <c r="S1005" s="53"/>
      <c r="T1005" s="53"/>
      <c r="U1005" s="53"/>
      <c r="V1005" s="53"/>
    </row>
    <row r="1006" spans="14:22" ht="15" customHeight="1">
      <c r="N1006" s="53"/>
      <c r="O1006" s="53"/>
      <c r="P1006" s="53"/>
      <c r="Q1006" s="53"/>
      <c r="R1006" s="53"/>
      <c r="S1006" s="53"/>
      <c r="T1006" s="53"/>
      <c r="U1006" s="53"/>
      <c r="V1006" s="53"/>
    </row>
    <row r="1007" spans="14:22" ht="15" customHeight="1">
      <c r="N1007" s="53"/>
      <c r="O1007" s="53"/>
      <c r="P1007" s="53"/>
      <c r="Q1007" s="53"/>
      <c r="R1007" s="53"/>
      <c r="S1007" s="53"/>
      <c r="T1007" s="53"/>
      <c r="U1007" s="53"/>
      <c r="V1007" s="53"/>
    </row>
    <row r="1008" spans="14:22" ht="15" customHeight="1">
      <c r="N1008" s="53"/>
      <c r="O1008" s="53"/>
      <c r="P1008" s="53"/>
      <c r="Q1008" s="53"/>
      <c r="R1008" s="53"/>
      <c r="S1008" s="53"/>
      <c r="T1008" s="53"/>
      <c r="U1008" s="53"/>
      <c r="V1008" s="53"/>
    </row>
    <row r="1009" spans="14:22" ht="15" customHeight="1">
      <c r="N1009" s="53"/>
      <c r="O1009" s="53"/>
      <c r="P1009" s="53"/>
      <c r="Q1009" s="53"/>
      <c r="R1009" s="53"/>
      <c r="S1009" s="53"/>
      <c r="T1009" s="53"/>
      <c r="U1009" s="53"/>
      <c r="V1009" s="53"/>
    </row>
    <row r="1010" spans="14:22" ht="15" customHeight="1">
      <c r="N1010" s="53"/>
      <c r="O1010" s="53"/>
      <c r="P1010" s="53"/>
      <c r="Q1010" s="53"/>
      <c r="R1010" s="53"/>
      <c r="S1010" s="53"/>
      <c r="T1010" s="53"/>
      <c r="U1010" s="53"/>
      <c r="V1010" s="53"/>
    </row>
    <row r="1011" spans="14:22" ht="15" customHeight="1">
      <c r="N1011" s="53"/>
      <c r="O1011" s="53"/>
      <c r="P1011" s="53"/>
      <c r="Q1011" s="53"/>
      <c r="R1011" s="53"/>
      <c r="S1011" s="53"/>
      <c r="T1011" s="53"/>
      <c r="U1011" s="53"/>
      <c r="V1011" s="53"/>
    </row>
    <row r="1012" spans="14:22" ht="15" customHeight="1">
      <c r="N1012" s="53"/>
      <c r="O1012" s="53"/>
      <c r="P1012" s="53"/>
      <c r="Q1012" s="53"/>
      <c r="R1012" s="53"/>
      <c r="S1012" s="53"/>
      <c r="T1012" s="53"/>
      <c r="U1012" s="53"/>
      <c r="V1012" s="53"/>
    </row>
    <row r="1013" spans="14:22" ht="15" customHeight="1">
      <c r="N1013" s="53"/>
      <c r="O1013" s="53"/>
      <c r="P1013" s="53"/>
      <c r="Q1013" s="53"/>
      <c r="R1013" s="53"/>
      <c r="S1013" s="53"/>
      <c r="T1013" s="53"/>
      <c r="U1013" s="53"/>
      <c r="V1013" s="53"/>
    </row>
    <row r="1014" spans="14:22" ht="15" customHeight="1">
      <c r="N1014" s="53"/>
      <c r="O1014" s="53"/>
      <c r="P1014" s="53"/>
      <c r="Q1014" s="53"/>
      <c r="R1014" s="53"/>
      <c r="S1014" s="53"/>
      <c r="T1014" s="53"/>
      <c r="U1014" s="53"/>
      <c r="V1014" s="53"/>
    </row>
    <row r="1015" spans="14:22" ht="15" customHeight="1">
      <c r="N1015" s="53"/>
      <c r="O1015" s="53"/>
      <c r="P1015" s="53"/>
      <c r="Q1015" s="53"/>
      <c r="R1015" s="53"/>
      <c r="S1015" s="53"/>
      <c r="T1015" s="53"/>
      <c r="U1015" s="53"/>
      <c r="V1015" s="53"/>
    </row>
    <row r="1016" spans="14:22" ht="15" customHeight="1">
      <c r="N1016" s="53"/>
      <c r="O1016" s="53"/>
      <c r="P1016" s="53"/>
      <c r="Q1016" s="53"/>
      <c r="R1016" s="53"/>
      <c r="S1016" s="53"/>
      <c r="T1016" s="53"/>
      <c r="U1016" s="53"/>
      <c r="V1016" s="53"/>
    </row>
    <row r="1017" spans="14:22" ht="15" customHeight="1">
      <c r="N1017" s="53"/>
      <c r="O1017" s="53"/>
      <c r="P1017" s="53"/>
      <c r="Q1017" s="53"/>
      <c r="R1017" s="53"/>
      <c r="S1017" s="53"/>
      <c r="T1017" s="53"/>
      <c r="U1017" s="53"/>
      <c r="V1017" s="53"/>
    </row>
    <row r="1018" spans="14:22" ht="15" customHeight="1">
      <c r="N1018" s="53"/>
      <c r="O1018" s="53"/>
      <c r="P1018" s="53"/>
      <c r="Q1018" s="53"/>
      <c r="R1018" s="53"/>
      <c r="S1018" s="53"/>
      <c r="T1018" s="53"/>
      <c r="U1018" s="53"/>
      <c r="V1018" s="53"/>
    </row>
    <row r="1019" spans="14:22" ht="15" customHeight="1">
      <c r="N1019" s="53"/>
      <c r="O1019" s="53"/>
      <c r="P1019" s="53"/>
      <c r="Q1019" s="53"/>
      <c r="R1019" s="53"/>
      <c r="S1019" s="53"/>
      <c r="T1019" s="53"/>
      <c r="U1019" s="53"/>
      <c r="V1019" s="53"/>
    </row>
    <row r="1020" spans="14:22" ht="15" customHeight="1">
      <c r="N1020" s="53"/>
      <c r="O1020" s="53"/>
      <c r="P1020" s="53"/>
      <c r="Q1020" s="53"/>
      <c r="R1020" s="53"/>
      <c r="S1020" s="53"/>
      <c r="T1020" s="53"/>
      <c r="U1020" s="53"/>
      <c r="V1020" s="53"/>
    </row>
    <row r="1021" spans="14:22" ht="15" customHeight="1">
      <c r="N1021" s="53"/>
      <c r="O1021" s="53"/>
      <c r="P1021" s="53"/>
      <c r="Q1021" s="53"/>
      <c r="R1021" s="53"/>
      <c r="S1021" s="53"/>
      <c r="T1021" s="53"/>
      <c r="U1021" s="53"/>
      <c r="V1021" s="53"/>
    </row>
    <row r="1022" spans="14:22" ht="15" customHeight="1">
      <c r="N1022" s="53"/>
      <c r="O1022" s="53"/>
      <c r="P1022" s="53"/>
      <c r="Q1022" s="53"/>
      <c r="R1022" s="53"/>
      <c r="S1022" s="53"/>
      <c r="T1022" s="53"/>
      <c r="U1022" s="53"/>
      <c r="V1022" s="53"/>
    </row>
    <row r="1023" spans="14:22" ht="15" customHeight="1">
      <c r="N1023" s="53"/>
      <c r="O1023" s="53"/>
      <c r="P1023" s="53"/>
      <c r="Q1023" s="53"/>
      <c r="R1023" s="53"/>
      <c r="S1023" s="53"/>
      <c r="T1023" s="53"/>
      <c r="U1023" s="53"/>
      <c r="V1023" s="53"/>
    </row>
    <row r="1024" spans="14:22" ht="15" customHeight="1">
      <c r="N1024" s="53"/>
      <c r="O1024" s="53"/>
      <c r="P1024" s="53"/>
      <c r="Q1024" s="53"/>
      <c r="R1024" s="53"/>
      <c r="S1024" s="53"/>
      <c r="T1024" s="53"/>
      <c r="U1024" s="53"/>
      <c r="V1024" s="53"/>
    </row>
    <row r="1025" spans="14:22" ht="15" customHeight="1">
      <c r="N1025" s="53"/>
      <c r="O1025" s="53"/>
      <c r="P1025" s="53"/>
      <c r="Q1025" s="53"/>
      <c r="R1025" s="53"/>
      <c r="S1025" s="53"/>
      <c r="T1025" s="53"/>
      <c r="U1025" s="53"/>
      <c r="V1025" s="53"/>
    </row>
    <row r="1026" spans="14:22" ht="15" customHeight="1">
      <c r="N1026" s="53"/>
      <c r="O1026" s="53"/>
      <c r="P1026" s="53"/>
      <c r="Q1026" s="53"/>
      <c r="R1026" s="53"/>
      <c r="S1026" s="53"/>
      <c r="T1026" s="53"/>
      <c r="U1026" s="53"/>
      <c r="V1026" s="53"/>
    </row>
    <row r="1027" spans="14:22" ht="15" customHeight="1">
      <c r="N1027" s="53"/>
      <c r="O1027" s="53"/>
      <c r="P1027" s="53"/>
      <c r="Q1027" s="53"/>
      <c r="R1027" s="53"/>
      <c r="S1027" s="53"/>
      <c r="T1027" s="53"/>
      <c r="U1027" s="53"/>
      <c r="V1027" s="53"/>
    </row>
    <row r="1028" spans="14:22" ht="15" customHeight="1">
      <c r="N1028" s="53"/>
      <c r="O1028" s="53"/>
      <c r="P1028" s="53"/>
      <c r="Q1028" s="53"/>
      <c r="R1028" s="53"/>
      <c r="S1028" s="53"/>
      <c r="T1028" s="53"/>
      <c r="U1028" s="53"/>
      <c r="V1028" s="53"/>
    </row>
    <row r="1029" spans="14:22" ht="15" customHeight="1">
      <c r="N1029" s="53"/>
      <c r="O1029" s="53"/>
      <c r="P1029" s="53"/>
      <c r="Q1029" s="53"/>
      <c r="R1029" s="53"/>
      <c r="S1029" s="53"/>
      <c r="T1029" s="53"/>
      <c r="U1029" s="53"/>
      <c r="V1029" s="53"/>
    </row>
    <row r="1030" spans="14:22" ht="15" customHeight="1">
      <c r="N1030" s="53"/>
      <c r="O1030" s="53"/>
      <c r="P1030" s="53"/>
      <c r="Q1030" s="53"/>
      <c r="R1030" s="53"/>
      <c r="S1030" s="53"/>
      <c r="T1030" s="53"/>
      <c r="U1030" s="53"/>
      <c r="V1030" s="53"/>
    </row>
    <row r="1031" spans="14:22" ht="15" customHeight="1">
      <c r="N1031" s="53"/>
      <c r="O1031" s="53"/>
      <c r="P1031" s="53"/>
      <c r="Q1031" s="53"/>
      <c r="R1031" s="53"/>
      <c r="S1031" s="53"/>
      <c r="T1031" s="53"/>
      <c r="U1031" s="53"/>
      <c r="V1031" s="53"/>
    </row>
    <row r="1032" spans="14:22" ht="15" customHeight="1">
      <c r="N1032" s="53"/>
      <c r="O1032" s="53"/>
      <c r="P1032" s="53"/>
      <c r="Q1032" s="53"/>
      <c r="R1032" s="53"/>
      <c r="S1032" s="53"/>
      <c r="T1032" s="53"/>
      <c r="U1032" s="53"/>
      <c r="V1032" s="53"/>
    </row>
    <row r="1033" spans="14:22" ht="15" customHeight="1">
      <c r="N1033" s="53"/>
      <c r="O1033" s="53"/>
      <c r="P1033" s="53"/>
      <c r="Q1033" s="53"/>
      <c r="R1033" s="53"/>
      <c r="S1033" s="53"/>
      <c r="T1033" s="53"/>
      <c r="U1033" s="53"/>
      <c r="V1033" s="53"/>
    </row>
    <row r="1034" spans="14:22" ht="15" customHeight="1">
      <c r="N1034" s="53"/>
      <c r="O1034" s="53"/>
      <c r="P1034" s="53"/>
      <c r="Q1034" s="53"/>
      <c r="R1034" s="53"/>
      <c r="S1034" s="53"/>
      <c r="T1034" s="53"/>
      <c r="U1034" s="53"/>
      <c r="V1034" s="53"/>
    </row>
    <row r="1035" spans="14:22" ht="15" customHeight="1">
      <c r="N1035" s="53"/>
      <c r="O1035" s="53"/>
      <c r="P1035" s="53"/>
      <c r="Q1035" s="53"/>
      <c r="R1035" s="53"/>
      <c r="S1035" s="53"/>
      <c r="T1035" s="53"/>
      <c r="U1035" s="53"/>
      <c r="V1035" s="53"/>
    </row>
    <row r="1036" spans="14:22" ht="15" customHeight="1">
      <c r="N1036" s="53"/>
      <c r="O1036" s="53"/>
      <c r="P1036" s="53"/>
      <c r="Q1036" s="53"/>
      <c r="R1036" s="53"/>
      <c r="S1036" s="53"/>
      <c r="T1036" s="53"/>
      <c r="U1036" s="53"/>
      <c r="V1036" s="53"/>
    </row>
    <row r="1037" spans="14:22" ht="15" customHeight="1">
      <c r="N1037" s="53"/>
      <c r="O1037" s="53"/>
      <c r="P1037" s="53"/>
      <c r="Q1037" s="53"/>
      <c r="R1037" s="53"/>
      <c r="S1037" s="53"/>
      <c r="T1037" s="53"/>
      <c r="U1037" s="53"/>
      <c r="V1037" s="53"/>
    </row>
    <row r="1038" spans="14:22" ht="15" customHeight="1">
      <c r="N1038" s="53"/>
      <c r="O1038" s="53"/>
      <c r="P1038" s="53"/>
      <c r="Q1038" s="53"/>
      <c r="R1038" s="53"/>
      <c r="S1038" s="53"/>
      <c r="T1038" s="53"/>
      <c r="U1038" s="53"/>
      <c r="V1038" s="53"/>
    </row>
    <row r="1039" spans="14:22" ht="15" customHeight="1">
      <c r="N1039" s="53"/>
      <c r="O1039" s="53"/>
      <c r="P1039" s="53"/>
      <c r="Q1039" s="53"/>
      <c r="R1039" s="53"/>
      <c r="S1039" s="53"/>
      <c r="T1039" s="53"/>
      <c r="U1039" s="53"/>
      <c r="V1039" s="53"/>
    </row>
    <row r="1040" spans="14:22" ht="15" customHeight="1">
      <c r="N1040" s="53"/>
      <c r="O1040" s="53"/>
      <c r="P1040" s="53"/>
      <c r="Q1040" s="53"/>
      <c r="R1040" s="53"/>
      <c r="S1040" s="53"/>
      <c r="T1040" s="53"/>
      <c r="U1040" s="53"/>
      <c r="V1040" s="53"/>
    </row>
    <row r="1041" spans="14:22" ht="15" customHeight="1">
      <c r="N1041" s="53"/>
      <c r="O1041" s="53"/>
      <c r="P1041" s="53"/>
      <c r="Q1041" s="53"/>
      <c r="R1041" s="53"/>
      <c r="S1041" s="53"/>
      <c r="T1041" s="53"/>
      <c r="U1041" s="53"/>
      <c r="V1041" s="53"/>
    </row>
    <row r="1042" spans="14:22" ht="15" customHeight="1">
      <c r="N1042" s="53"/>
      <c r="O1042" s="53"/>
      <c r="P1042" s="53"/>
      <c r="Q1042" s="53"/>
      <c r="R1042" s="53"/>
      <c r="S1042" s="53"/>
      <c r="T1042" s="53"/>
      <c r="U1042" s="53"/>
      <c r="V1042" s="53"/>
    </row>
    <row r="1043" spans="14:22" ht="15" customHeight="1">
      <c r="N1043" s="53"/>
      <c r="O1043" s="53"/>
      <c r="P1043" s="53"/>
      <c r="Q1043" s="53"/>
      <c r="R1043" s="53"/>
      <c r="S1043" s="53"/>
      <c r="T1043" s="53"/>
      <c r="U1043" s="53"/>
      <c r="V1043" s="53"/>
    </row>
    <row r="1044" spans="14:22" ht="15" customHeight="1">
      <c r="N1044" s="53"/>
      <c r="O1044" s="53"/>
      <c r="P1044" s="53"/>
      <c r="Q1044" s="53"/>
      <c r="R1044" s="53"/>
      <c r="S1044" s="53"/>
      <c r="T1044" s="53"/>
      <c r="U1044" s="53"/>
      <c r="V1044" s="53"/>
    </row>
    <row r="1045" spans="14:22" ht="15" customHeight="1">
      <c r="N1045" s="53"/>
      <c r="O1045" s="53"/>
      <c r="P1045" s="53"/>
      <c r="Q1045" s="53"/>
      <c r="R1045" s="53"/>
      <c r="S1045" s="53"/>
      <c r="T1045" s="53"/>
      <c r="U1045" s="53"/>
      <c r="V1045" s="53"/>
    </row>
    <row r="1046" spans="14:22" ht="15" customHeight="1">
      <c r="N1046" s="53"/>
      <c r="O1046" s="53"/>
      <c r="P1046" s="53"/>
      <c r="Q1046" s="53"/>
      <c r="R1046" s="53"/>
      <c r="S1046" s="53"/>
      <c r="T1046" s="53"/>
      <c r="U1046" s="53"/>
      <c r="V1046" s="53"/>
    </row>
    <row r="1047" spans="14:22" ht="15" customHeight="1">
      <c r="N1047" s="53"/>
      <c r="O1047" s="53"/>
      <c r="P1047" s="53"/>
      <c r="Q1047" s="53"/>
      <c r="R1047" s="53"/>
      <c r="S1047" s="53"/>
      <c r="T1047" s="53"/>
      <c r="U1047" s="53"/>
      <c r="V1047" s="53"/>
    </row>
    <row r="1048" spans="14:22" ht="15" customHeight="1">
      <c r="N1048" s="53"/>
      <c r="O1048" s="53"/>
      <c r="P1048" s="53"/>
      <c r="Q1048" s="53"/>
      <c r="R1048" s="53"/>
      <c r="S1048" s="53"/>
      <c r="T1048" s="53"/>
      <c r="U1048" s="53"/>
      <c r="V1048" s="53"/>
    </row>
    <row r="1049" spans="14:22" ht="15" customHeight="1">
      <c r="N1049" s="53"/>
      <c r="O1049" s="53"/>
      <c r="P1049" s="53"/>
      <c r="Q1049" s="53"/>
      <c r="R1049" s="53"/>
      <c r="S1049" s="53"/>
      <c r="T1049" s="53"/>
      <c r="U1049" s="53"/>
      <c r="V1049" s="53"/>
    </row>
    <row r="1050" spans="14:22" ht="15" customHeight="1">
      <c r="N1050" s="53"/>
      <c r="O1050" s="53"/>
      <c r="P1050" s="53"/>
      <c r="Q1050" s="53"/>
      <c r="R1050" s="53"/>
      <c r="S1050" s="53"/>
      <c r="T1050" s="53"/>
      <c r="U1050" s="53"/>
      <c r="V1050" s="53"/>
    </row>
    <row r="1051" spans="14:22" ht="15" customHeight="1">
      <c r="N1051" s="53"/>
      <c r="O1051" s="53"/>
      <c r="P1051" s="53"/>
      <c r="Q1051" s="53"/>
      <c r="R1051" s="53"/>
      <c r="S1051" s="53"/>
      <c r="T1051" s="53"/>
      <c r="U1051" s="53"/>
      <c r="V1051" s="53"/>
    </row>
    <row r="1052" spans="14:22" ht="15" customHeight="1">
      <c r="N1052" s="53"/>
      <c r="O1052" s="53"/>
      <c r="P1052" s="53"/>
      <c r="Q1052" s="53"/>
      <c r="R1052" s="53"/>
      <c r="S1052" s="53"/>
      <c r="T1052" s="53"/>
      <c r="U1052" s="53"/>
      <c r="V1052" s="53"/>
    </row>
    <row r="1053" spans="14:22" ht="15" customHeight="1">
      <c r="N1053" s="53"/>
      <c r="O1053" s="53"/>
      <c r="P1053" s="53"/>
      <c r="Q1053" s="53"/>
      <c r="R1053" s="53"/>
      <c r="S1053" s="53"/>
      <c r="T1053" s="53"/>
      <c r="U1053" s="53"/>
      <c r="V1053" s="53"/>
    </row>
    <row r="1054" spans="14:22" ht="15" customHeight="1">
      <c r="N1054" s="53"/>
      <c r="O1054" s="53"/>
      <c r="P1054" s="53"/>
      <c r="Q1054" s="53"/>
      <c r="R1054" s="53"/>
      <c r="S1054" s="53"/>
      <c r="T1054" s="53"/>
      <c r="U1054" s="53"/>
      <c r="V1054" s="53"/>
    </row>
    <row r="1055" spans="14:22" ht="15" customHeight="1">
      <c r="N1055" s="53"/>
      <c r="O1055" s="53"/>
      <c r="P1055" s="53"/>
      <c r="Q1055" s="53"/>
      <c r="R1055" s="53"/>
      <c r="S1055" s="53"/>
      <c r="T1055" s="53"/>
      <c r="U1055" s="53"/>
      <c r="V1055" s="53"/>
    </row>
    <row r="1056" spans="14:22" ht="15" customHeight="1">
      <c r="N1056" s="53"/>
      <c r="O1056" s="53"/>
      <c r="P1056" s="53"/>
      <c r="Q1056" s="53"/>
      <c r="R1056" s="53"/>
      <c r="S1056" s="53"/>
      <c r="T1056" s="53"/>
      <c r="U1056" s="53"/>
      <c r="V1056" s="53"/>
    </row>
    <row r="1057" spans="14:22" ht="15" customHeight="1">
      <c r="N1057" s="53"/>
      <c r="O1057" s="53"/>
      <c r="P1057" s="53"/>
      <c r="Q1057" s="53"/>
      <c r="R1057" s="53"/>
      <c r="S1057" s="53"/>
      <c r="T1057" s="53"/>
      <c r="U1057" s="53"/>
      <c r="V1057" s="53"/>
    </row>
    <row r="1058" spans="14:22" ht="15" customHeight="1">
      <c r="N1058" s="53"/>
      <c r="O1058" s="53"/>
      <c r="P1058" s="53"/>
      <c r="Q1058" s="53"/>
      <c r="R1058" s="53"/>
      <c r="S1058" s="53"/>
      <c r="T1058" s="53"/>
      <c r="U1058" s="53"/>
      <c r="V1058" s="53"/>
    </row>
    <row r="1059" spans="14:22" ht="15" customHeight="1">
      <c r="N1059" s="53"/>
      <c r="O1059" s="53"/>
      <c r="P1059" s="53"/>
      <c r="Q1059" s="53"/>
      <c r="R1059" s="53"/>
      <c r="S1059" s="53"/>
      <c r="T1059" s="53"/>
      <c r="U1059" s="53"/>
      <c r="V1059" s="53"/>
    </row>
    <row r="1060" spans="14:22" ht="15" customHeight="1">
      <c r="N1060" s="53"/>
      <c r="O1060" s="53"/>
      <c r="P1060" s="53"/>
      <c r="Q1060" s="53"/>
      <c r="R1060" s="53"/>
      <c r="S1060" s="53"/>
      <c r="T1060" s="53"/>
      <c r="U1060" s="53"/>
      <c r="V1060" s="53"/>
    </row>
    <row r="1061" spans="14:22" ht="15" customHeight="1">
      <c r="N1061" s="53"/>
      <c r="O1061" s="53"/>
      <c r="P1061" s="53"/>
      <c r="Q1061" s="53"/>
      <c r="R1061" s="53"/>
      <c r="S1061" s="53"/>
      <c r="T1061" s="53"/>
      <c r="U1061" s="53"/>
      <c r="V1061" s="53"/>
    </row>
    <row r="1062" spans="14:22" ht="15" customHeight="1">
      <c r="N1062" s="53"/>
      <c r="O1062" s="53"/>
      <c r="P1062" s="53"/>
      <c r="Q1062" s="53"/>
      <c r="R1062" s="53"/>
      <c r="S1062" s="53"/>
      <c r="T1062" s="53"/>
      <c r="U1062" s="53"/>
      <c r="V1062" s="53"/>
    </row>
    <row r="1063" spans="14:22" ht="15" customHeight="1">
      <c r="N1063" s="53"/>
      <c r="O1063" s="53"/>
      <c r="P1063" s="53"/>
      <c r="Q1063" s="53"/>
      <c r="R1063" s="53"/>
      <c r="S1063" s="53"/>
      <c r="T1063" s="53"/>
      <c r="U1063" s="53"/>
      <c r="V1063" s="53"/>
    </row>
    <row r="1064" spans="14:22" ht="15" customHeight="1">
      <c r="N1064" s="53"/>
      <c r="O1064" s="53"/>
      <c r="P1064" s="53"/>
      <c r="Q1064" s="53"/>
      <c r="R1064" s="53"/>
      <c r="S1064" s="53"/>
      <c r="T1064" s="53"/>
      <c r="U1064" s="53"/>
      <c r="V1064" s="53"/>
    </row>
    <row r="1065" spans="14:22" ht="15" customHeight="1">
      <c r="N1065" s="53"/>
      <c r="O1065" s="53"/>
      <c r="P1065" s="53"/>
      <c r="Q1065" s="53"/>
      <c r="R1065" s="53"/>
      <c r="S1065" s="53"/>
      <c r="T1065" s="53"/>
      <c r="U1065" s="53"/>
      <c r="V1065" s="53"/>
    </row>
    <row r="1066" spans="14:22" ht="15" customHeight="1">
      <c r="N1066" s="53"/>
      <c r="O1066" s="53"/>
      <c r="P1066" s="53"/>
      <c r="Q1066" s="53"/>
      <c r="R1066" s="53"/>
      <c r="S1066" s="53"/>
      <c r="T1066" s="53"/>
      <c r="U1066" s="53"/>
      <c r="V1066" s="53"/>
    </row>
    <row r="1067" spans="14:22" ht="15" customHeight="1">
      <c r="N1067" s="53"/>
      <c r="O1067" s="53"/>
      <c r="P1067" s="53"/>
      <c r="Q1067" s="53"/>
      <c r="R1067" s="53"/>
      <c r="S1067" s="53"/>
      <c r="T1067" s="53"/>
      <c r="U1067" s="53"/>
      <c r="V1067" s="53"/>
    </row>
    <row r="1068" spans="14:22" ht="15" customHeight="1">
      <c r="N1068" s="53"/>
      <c r="O1068" s="53"/>
      <c r="P1068" s="53"/>
      <c r="Q1068" s="53"/>
      <c r="R1068" s="53"/>
      <c r="S1068" s="53"/>
      <c r="T1068" s="53"/>
      <c r="U1068" s="53"/>
      <c r="V1068" s="53"/>
    </row>
    <row r="1069" spans="14:22" ht="15" customHeight="1">
      <c r="N1069" s="53"/>
      <c r="O1069" s="53"/>
      <c r="P1069" s="53"/>
      <c r="Q1069" s="53"/>
      <c r="R1069" s="53"/>
      <c r="S1069" s="53"/>
      <c r="T1069" s="53"/>
      <c r="U1069" s="53"/>
      <c r="V1069" s="53"/>
    </row>
    <row r="1070" spans="14:22" ht="15" customHeight="1">
      <c r="N1070" s="53"/>
      <c r="O1070" s="53"/>
      <c r="P1070" s="53"/>
      <c r="Q1070" s="53"/>
      <c r="R1070" s="53"/>
      <c r="S1070" s="53"/>
      <c r="T1070" s="53"/>
      <c r="U1070" s="53"/>
      <c r="V1070" s="53"/>
    </row>
    <row r="1071" spans="14:22" ht="15" customHeight="1">
      <c r="N1071" s="53"/>
      <c r="O1071" s="53"/>
      <c r="P1071" s="53"/>
      <c r="Q1071" s="53"/>
      <c r="R1071" s="53"/>
      <c r="S1071" s="53"/>
      <c r="T1071" s="53"/>
      <c r="U1071" s="53"/>
      <c r="V1071" s="53"/>
    </row>
    <row r="1072" spans="14:22" ht="15" customHeight="1">
      <c r="N1072" s="53"/>
      <c r="O1072" s="53"/>
      <c r="P1072" s="53"/>
      <c r="Q1072" s="53"/>
      <c r="R1072" s="53"/>
      <c r="S1072" s="53"/>
      <c r="T1072" s="53"/>
      <c r="U1072" s="53"/>
      <c r="V1072" s="53"/>
    </row>
    <row r="1073" spans="14:22" ht="15" customHeight="1">
      <c r="N1073" s="53"/>
      <c r="O1073" s="53"/>
      <c r="P1073" s="53"/>
      <c r="Q1073" s="53"/>
      <c r="R1073" s="53"/>
      <c r="S1073" s="53"/>
      <c r="T1073" s="53"/>
      <c r="U1073" s="53"/>
      <c r="V1073" s="53"/>
    </row>
    <row r="1074" spans="14:22" ht="15" customHeight="1">
      <c r="N1074" s="53"/>
      <c r="O1074" s="53"/>
      <c r="P1074" s="53"/>
      <c r="Q1074" s="53"/>
      <c r="R1074" s="53"/>
      <c r="S1074" s="53"/>
      <c r="T1074" s="53"/>
      <c r="U1074" s="53"/>
      <c r="V1074" s="53"/>
    </row>
    <row r="1075" spans="14:22" ht="15" customHeight="1">
      <c r="N1075" s="53"/>
      <c r="O1075" s="53"/>
      <c r="P1075" s="53"/>
      <c r="Q1075" s="53"/>
      <c r="R1075" s="53"/>
      <c r="S1075" s="53"/>
      <c r="T1075" s="53"/>
      <c r="U1075" s="53"/>
      <c r="V1075" s="53"/>
    </row>
    <row r="1076" spans="14:22" ht="15" customHeight="1">
      <c r="N1076" s="53"/>
      <c r="O1076" s="53"/>
      <c r="P1076" s="53"/>
      <c r="Q1076" s="53"/>
      <c r="R1076" s="53"/>
      <c r="S1076" s="53"/>
      <c r="T1076" s="53"/>
      <c r="U1076" s="53"/>
      <c r="V1076" s="53"/>
    </row>
    <row r="1077" spans="14:22" ht="15" customHeight="1">
      <c r="N1077" s="53"/>
      <c r="O1077" s="53"/>
      <c r="P1077" s="53"/>
      <c r="Q1077" s="53"/>
      <c r="R1077" s="53"/>
      <c r="S1077" s="53"/>
      <c r="T1077" s="53"/>
      <c r="U1077" s="53"/>
      <c r="V1077" s="53"/>
    </row>
    <row r="1078" spans="14:22" ht="15" customHeight="1">
      <c r="N1078" s="53"/>
      <c r="O1078" s="53"/>
      <c r="P1078" s="53"/>
      <c r="Q1078" s="53"/>
      <c r="R1078" s="53"/>
      <c r="S1078" s="53"/>
      <c r="T1078" s="53"/>
      <c r="U1078" s="53"/>
      <c r="V1078" s="53"/>
    </row>
    <row r="1079" spans="14:22" ht="15" customHeight="1">
      <c r="N1079" s="53"/>
      <c r="O1079" s="53"/>
      <c r="P1079" s="53"/>
      <c r="Q1079" s="53"/>
      <c r="R1079" s="53"/>
      <c r="S1079" s="53"/>
      <c r="T1079" s="53"/>
      <c r="U1079" s="53"/>
      <c r="V1079" s="53"/>
    </row>
    <row r="1080" spans="14:22" ht="15" customHeight="1">
      <c r="N1080" s="53"/>
      <c r="O1080" s="53"/>
      <c r="P1080" s="53"/>
      <c r="Q1080" s="53"/>
      <c r="R1080" s="53"/>
      <c r="S1080" s="53"/>
      <c r="T1080" s="53"/>
      <c r="U1080" s="53"/>
      <c r="V1080" s="53"/>
    </row>
    <row r="1081" spans="14:22" ht="15" customHeight="1">
      <c r="N1081" s="53"/>
      <c r="O1081" s="53"/>
      <c r="P1081" s="53"/>
      <c r="Q1081" s="53"/>
      <c r="R1081" s="53"/>
      <c r="S1081" s="53"/>
      <c r="T1081" s="53"/>
      <c r="U1081" s="53"/>
      <c r="V1081" s="53"/>
    </row>
    <row r="1082" spans="14:22" ht="15" customHeight="1">
      <c r="N1082" s="53"/>
      <c r="O1082" s="53"/>
      <c r="P1082" s="53"/>
      <c r="Q1082" s="53"/>
      <c r="R1082" s="53"/>
      <c r="S1082" s="53"/>
      <c r="T1082" s="53"/>
      <c r="U1082" s="53"/>
      <c r="V1082" s="53"/>
    </row>
    <row r="1083" spans="14:22" ht="15" customHeight="1">
      <c r="N1083" s="53"/>
      <c r="O1083" s="53"/>
      <c r="P1083" s="53"/>
      <c r="Q1083" s="53"/>
      <c r="R1083" s="53"/>
      <c r="S1083" s="53"/>
      <c r="T1083" s="53"/>
      <c r="U1083" s="53"/>
      <c r="V1083" s="53"/>
    </row>
    <row r="1084" spans="14:22" ht="15" customHeight="1">
      <c r="N1084" s="53"/>
      <c r="O1084" s="53"/>
      <c r="P1084" s="53"/>
      <c r="Q1084" s="53"/>
      <c r="R1084" s="53"/>
      <c r="S1084" s="53"/>
      <c r="T1084" s="53"/>
      <c r="U1084" s="53"/>
      <c r="V1084" s="53"/>
    </row>
    <row r="1085" spans="14:22" ht="15" customHeight="1">
      <c r="N1085" s="53"/>
      <c r="O1085" s="53"/>
      <c r="P1085" s="53"/>
      <c r="Q1085" s="53"/>
      <c r="R1085" s="53"/>
      <c r="S1085" s="53"/>
      <c r="T1085" s="53"/>
      <c r="U1085" s="53"/>
      <c r="V1085" s="53"/>
    </row>
    <row r="1086" spans="14:22" ht="15" customHeight="1">
      <c r="N1086" s="53"/>
      <c r="O1086" s="53"/>
      <c r="P1086" s="53"/>
      <c r="Q1086" s="53"/>
      <c r="R1086" s="53"/>
      <c r="S1086" s="53"/>
      <c r="T1086" s="53"/>
      <c r="U1086" s="53"/>
      <c r="V1086" s="53"/>
    </row>
    <row r="1087" spans="14:22" ht="15" customHeight="1">
      <c r="N1087" s="53"/>
      <c r="O1087" s="53"/>
      <c r="P1087" s="53"/>
      <c r="Q1087" s="53"/>
      <c r="R1087" s="53"/>
      <c r="S1087" s="53"/>
      <c r="T1087" s="53"/>
      <c r="U1087" s="53"/>
      <c r="V1087" s="53"/>
    </row>
    <row r="1088" spans="14:22" ht="15" customHeight="1">
      <c r="N1088" s="53"/>
      <c r="O1088" s="53"/>
      <c r="P1088" s="53"/>
      <c r="Q1088" s="53"/>
      <c r="R1088" s="53"/>
      <c r="S1088" s="53"/>
      <c r="T1088" s="53"/>
      <c r="U1088" s="53"/>
      <c r="V1088" s="53"/>
    </row>
    <row r="1089" spans="14:22" ht="15" customHeight="1">
      <c r="N1089" s="53"/>
      <c r="O1089" s="53"/>
      <c r="P1089" s="53"/>
      <c r="Q1089" s="53"/>
      <c r="R1089" s="53"/>
      <c r="S1089" s="53"/>
      <c r="T1089" s="53"/>
      <c r="U1089" s="53"/>
      <c r="V1089" s="53"/>
    </row>
    <row r="1090" spans="14:22" ht="15" customHeight="1">
      <c r="N1090" s="53"/>
      <c r="O1090" s="53"/>
      <c r="P1090" s="53"/>
      <c r="Q1090" s="53"/>
      <c r="R1090" s="53"/>
      <c r="S1090" s="53"/>
      <c r="T1090" s="53"/>
      <c r="U1090" s="53"/>
      <c r="V1090" s="53"/>
    </row>
    <row r="1091" spans="14:22" ht="15" customHeight="1">
      <c r="N1091" s="53"/>
      <c r="O1091" s="53"/>
      <c r="P1091" s="53"/>
      <c r="Q1091" s="53"/>
      <c r="R1091" s="53"/>
      <c r="S1091" s="53"/>
      <c r="T1091" s="53"/>
      <c r="U1091" s="53"/>
      <c r="V1091" s="53"/>
    </row>
    <row r="1092" spans="14:22" ht="15" customHeight="1">
      <c r="N1092" s="53"/>
      <c r="O1092" s="53"/>
      <c r="P1092" s="53"/>
      <c r="Q1092" s="53"/>
      <c r="R1092" s="53"/>
      <c r="S1092" s="53"/>
      <c r="T1092" s="53"/>
      <c r="U1092" s="53"/>
      <c r="V1092" s="53"/>
    </row>
    <row r="1093" spans="14:22" ht="15" customHeight="1">
      <c r="N1093" s="53"/>
      <c r="O1093" s="53"/>
      <c r="P1093" s="53"/>
      <c r="Q1093" s="53"/>
      <c r="R1093" s="53"/>
      <c r="S1093" s="53"/>
      <c r="T1093" s="53"/>
      <c r="U1093" s="53"/>
      <c r="V1093" s="53"/>
    </row>
    <row r="1094" spans="14:22" ht="15" customHeight="1">
      <c r="N1094" s="53"/>
      <c r="O1094" s="53"/>
      <c r="P1094" s="53"/>
      <c r="Q1094" s="53"/>
      <c r="R1094" s="53"/>
      <c r="S1094" s="53"/>
      <c r="T1094" s="53"/>
      <c r="U1094" s="53"/>
      <c r="V1094" s="53"/>
    </row>
    <row r="1095" spans="14:22" ht="15" customHeight="1">
      <c r="N1095" s="53"/>
      <c r="O1095" s="53"/>
      <c r="P1095" s="53"/>
      <c r="Q1095" s="53"/>
      <c r="R1095" s="53"/>
      <c r="S1095" s="53"/>
      <c r="T1095" s="53"/>
      <c r="U1095" s="53"/>
      <c r="V1095" s="53"/>
    </row>
    <row r="1096" spans="14:22" ht="15" customHeight="1">
      <c r="N1096" s="53"/>
      <c r="O1096" s="53"/>
      <c r="P1096" s="53"/>
      <c r="Q1096" s="53"/>
      <c r="R1096" s="53"/>
      <c r="S1096" s="53"/>
      <c r="T1096" s="53"/>
      <c r="U1096" s="53"/>
      <c r="V1096" s="53"/>
    </row>
    <row r="1097" spans="14:22" ht="15" customHeight="1">
      <c r="N1097" s="53"/>
      <c r="O1097" s="53"/>
      <c r="P1097" s="53"/>
      <c r="Q1097" s="53"/>
      <c r="R1097" s="53"/>
      <c r="S1097" s="53"/>
      <c r="T1097" s="53"/>
      <c r="U1097" s="53"/>
      <c r="V1097" s="53"/>
    </row>
    <row r="1098" spans="14:22" ht="15" customHeight="1">
      <c r="N1098" s="53"/>
      <c r="O1098" s="53"/>
      <c r="P1098" s="53"/>
      <c r="Q1098" s="53"/>
      <c r="R1098" s="53"/>
      <c r="S1098" s="53"/>
      <c r="T1098" s="53"/>
      <c r="U1098" s="53"/>
      <c r="V1098" s="53"/>
    </row>
    <row r="1099" spans="14:22" ht="15" customHeight="1">
      <c r="N1099" s="53"/>
      <c r="O1099" s="53"/>
      <c r="P1099" s="53"/>
      <c r="Q1099" s="53"/>
      <c r="R1099" s="53"/>
      <c r="S1099" s="53"/>
      <c r="T1099" s="53"/>
      <c r="U1099" s="53"/>
      <c r="V1099" s="53"/>
    </row>
    <row r="1100" spans="14:22" ht="15" customHeight="1">
      <c r="N1100" s="53"/>
      <c r="O1100" s="53"/>
      <c r="P1100" s="53"/>
      <c r="Q1100" s="53"/>
      <c r="R1100" s="53"/>
      <c r="S1100" s="53"/>
      <c r="T1100" s="53"/>
      <c r="U1100" s="53"/>
      <c r="V1100" s="53"/>
    </row>
    <row r="1101" spans="14:22" ht="15" customHeight="1">
      <c r="N1101" s="53"/>
      <c r="O1101" s="53"/>
      <c r="P1101" s="53"/>
      <c r="Q1101" s="53"/>
      <c r="R1101" s="53"/>
      <c r="S1101" s="53"/>
      <c r="T1101" s="53"/>
      <c r="U1101" s="53"/>
      <c r="V1101" s="53"/>
    </row>
    <row r="1102" spans="14:22" ht="15" customHeight="1">
      <c r="N1102" s="53"/>
      <c r="O1102" s="53"/>
      <c r="P1102" s="53"/>
      <c r="Q1102" s="53"/>
      <c r="R1102" s="53"/>
      <c r="S1102" s="53"/>
      <c r="T1102" s="53"/>
      <c r="U1102" s="53"/>
      <c r="V1102" s="53"/>
    </row>
    <row r="1103" spans="14:22" ht="15" customHeight="1">
      <c r="N1103" s="53"/>
      <c r="O1103" s="53"/>
      <c r="P1103" s="53"/>
      <c r="Q1103" s="53"/>
      <c r="R1103" s="53"/>
      <c r="S1103" s="53"/>
      <c r="T1103" s="53"/>
      <c r="U1103" s="53"/>
      <c r="V1103" s="53"/>
    </row>
    <row r="1104" spans="14:22" ht="15" customHeight="1">
      <c r="N1104" s="53"/>
      <c r="O1104" s="53"/>
      <c r="P1104" s="53"/>
      <c r="Q1104" s="53"/>
      <c r="R1104" s="53"/>
      <c r="S1104" s="53"/>
      <c r="T1104" s="53"/>
      <c r="U1104" s="53"/>
      <c r="V1104" s="53"/>
    </row>
    <row r="1105" spans="14:22" ht="15" customHeight="1">
      <c r="N1105" s="53"/>
      <c r="O1105" s="53"/>
      <c r="P1105" s="53"/>
      <c r="Q1105" s="53"/>
      <c r="R1105" s="53"/>
      <c r="S1105" s="53"/>
      <c r="T1105" s="53"/>
      <c r="U1105" s="53"/>
      <c r="V1105" s="53"/>
    </row>
    <row r="1106" spans="14:22" ht="15" customHeight="1">
      <c r="N1106" s="53"/>
      <c r="O1106" s="53"/>
      <c r="P1106" s="53"/>
      <c r="Q1106" s="53"/>
      <c r="R1106" s="53"/>
      <c r="S1106" s="53"/>
      <c r="T1106" s="53"/>
      <c r="U1106" s="53"/>
      <c r="V1106" s="53"/>
    </row>
    <row r="1107" spans="14:22" ht="15" customHeight="1">
      <c r="N1107" s="53"/>
      <c r="O1107" s="53"/>
      <c r="P1107" s="53"/>
      <c r="Q1107" s="53"/>
      <c r="R1107" s="53"/>
      <c r="S1107" s="53"/>
      <c r="T1107" s="53"/>
      <c r="U1107" s="53"/>
      <c r="V1107" s="53"/>
    </row>
    <row r="1108" spans="14:22" ht="15" customHeight="1">
      <c r="N1108" s="53"/>
      <c r="O1108" s="53"/>
      <c r="P1108" s="53"/>
      <c r="Q1108" s="53"/>
      <c r="R1108" s="53"/>
      <c r="S1108" s="53"/>
      <c r="T1108" s="53"/>
      <c r="U1108" s="53"/>
      <c r="V1108" s="53"/>
    </row>
    <row r="1109" spans="14:22" ht="15" customHeight="1">
      <c r="N1109" s="53"/>
      <c r="O1109" s="53"/>
      <c r="P1109" s="53"/>
      <c r="Q1109" s="53"/>
      <c r="R1109" s="53"/>
      <c r="S1109" s="53"/>
      <c r="T1109" s="53"/>
      <c r="U1109" s="53"/>
      <c r="V1109" s="53"/>
    </row>
    <row r="1110" spans="14:22" ht="15" customHeight="1">
      <c r="N1110" s="53"/>
      <c r="O1110" s="53"/>
      <c r="P1110" s="53"/>
      <c r="Q1110" s="53"/>
      <c r="R1110" s="53"/>
      <c r="S1110" s="53"/>
      <c r="T1110" s="53"/>
      <c r="U1110" s="53"/>
      <c r="V1110" s="53"/>
    </row>
    <row r="1111" spans="14:22" ht="15" customHeight="1">
      <c r="N1111" s="53"/>
      <c r="O1111" s="53"/>
      <c r="P1111" s="53"/>
      <c r="Q1111" s="53"/>
      <c r="R1111" s="53"/>
      <c r="S1111" s="53"/>
      <c r="T1111" s="53"/>
      <c r="U1111" s="53"/>
      <c r="V1111" s="53"/>
    </row>
    <row r="1112" spans="14:22" ht="15" customHeight="1">
      <c r="N1112" s="53"/>
      <c r="O1112" s="53"/>
      <c r="P1112" s="53"/>
      <c r="Q1112" s="53"/>
      <c r="R1112" s="53"/>
      <c r="S1112" s="53"/>
      <c r="T1112" s="53"/>
      <c r="U1112" s="53"/>
      <c r="V1112" s="53"/>
    </row>
    <row r="1113" spans="14:22" ht="15" customHeight="1">
      <c r="N1113" s="53"/>
      <c r="O1113" s="53"/>
      <c r="P1113" s="53"/>
      <c r="Q1113" s="53"/>
      <c r="R1113" s="53"/>
      <c r="S1113" s="53"/>
      <c r="T1113" s="53"/>
      <c r="U1113" s="53"/>
      <c r="V1113" s="53"/>
    </row>
    <row r="1114" spans="14:22" ht="15" customHeight="1">
      <c r="N1114" s="53"/>
      <c r="O1114" s="53"/>
      <c r="P1114" s="53"/>
      <c r="Q1114" s="53"/>
      <c r="R1114" s="53"/>
      <c r="S1114" s="53"/>
      <c r="T1114" s="53"/>
      <c r="U1114" s="53"/>
      <c r="V1114" s="53"/>
    </row>
    <row r="1115" spans="14:22" ht="15" customHeight="1">
      <c r="N1115" s="53"/>
      <c r="O1115" s="53"/>
      <c r="P1115" s="53"/>
      <c r="Q1115" s="53"/>
      <c r="R1115" s="53"/>
      <c r="S1115" s="53"/>
      <c r="T1115" s="53"/>
      <c r="U1115" s="53"/>
      <c r="V1115" s="53"/>
    </row>
    <row r="1116" spans="14:22" ht="15" customHeight="1">
      <c r="N1116" s="53"/>
      <c r="O1116" s="53"/>
      <c r="P1116" s="53"/>
      <c r="Q1116" s="53"/>
      <c r="R1116" s="53"/>
      <c r="S1116" s="53"/>
      <c r="T1116" s="53"/>
      <c r="U1116" s="53"/>
      <c r="V1116" s="53"/>
    </row>
    <row r="1117" spans="14:22" ht="15" customHeight="1">
      <c r="N1117" s="53"/>
      <c r="O1117" s="53"/>
      <c r="P1117" s="53"/>
      <c r="Q1117" s="53"/>
      <c r="R1117" s="53"/>
      <c r="S1117" s="53"/>
      <c r="T1117" s="53"/>
      <c r="U1117" s="53"/>
      <c r="V1117" s="53"/>
    </row>
    <row r="1118" spans="14:22" ht="15" customHeight="1">
      <c r="N1118" s="53"/>
      <c r="O1118" s="53"/>
      <c r="P1118" s="53"/>
      <c r="Q1118" s="53"/>
      <c r="R1118" s="53"/>
      <c r="S1118" s="53"/>
      <c r="T1118" s="53"/>
      <c r="U1118" s="53"/>
      <c r="V1118" s="53"/>
    </row>
    <row r="1119" spans="14:22" ht="15" customHeight="1">
      <c r="N1119" s="53"/>
      <c r="O1119" s="53"/>
      <c r="P1119" s="53"/>
      <c r="Q1119" s="53"/>
      <c r="R1119" s="53"/>
      <c r="S1119" s="53"/>
      <c r="T1119" s="53"/>
      <c r="U1119" s="53"/>
      <c r="V1119" s="53"/>
    </row>
    <row r="1120" spans="14:22" ht="15" customHeight="1">
      <c r="N1120" s="53"/>
      <c r="O1120" s="53"/>
      <c r="P1120" s="53"/>
      <c r="Q1120" s="53"/>
      <c r="R1120" s="53"/>
      <c r="S1120" s="53"/>
      <c r="T1120" s="53"/>
      <c r="U1120" s="53"/>
      <c r="V1120" s="53"/>
    </row>
    <row r="1121" spans="14:22" ht="15" customHeight="1">
      <c r="N1121" s="53"/>
      <c r="O1121" s="53"/>
      <c r="P1121" s="53"/>
      <c r="Q1121" s="53"/>
      <c r="R1121" s="53"/>
      <c r="S1121" s="53"/>
      <c r="T1121" s="53"/>
      <c r="U1121" s="53"/>
      <c r="V1121" s="53"/>
    </row>
    <row r="1122" spans="14:22" ht="15" customHeight="1">
      <c r="N1122" s="53"/>
      <c r="O1122" s="53"/>
      <c r="P1122" s="53"/>
      <c r="Q1122" s="53"/>
      <c r="R1122" s="53"/>
      <c r="S1122" s="53"/>
      <c r="T1122" s="53"/>
      <c r="U1122" s="53"/>
      <c r="V1122" s="53"/>
    </row>
    <row r="1123" spans="14:22" ht="15" customHeight="1">
      <c r="N1123" s="53"/>
      <c r="O1123" s="53"/>
      <c r="P1123" s="53"/>
      <c r="Q1123" s="53"/>
      <c r="R1123" s="53"/>
      <c r="S1123" s="53"/>
      <c r="T1123" s="53"/>
      <c r="U1123" s="53"/>
      <c r="V1123" s="53"/>
    </row>
    <row r="1124" spans="14:22" ht="15" customHeight="1">
      <c r="N1124" s="53"/>
      <c r="O1124" s="53"/>
      <c r="P1124" s="53"/>
      <c r="Q1124" s="53"/>
      <c r="R1124" s="53"/>
      <c r="S1124" s="53"/>
      <c r="T1124" s="53"/>
      <c r="U1124" s="53"/>
      <c r="V1124" s="53"/>
    </row>
    <row r="1125" spans="14:22" ht="15" customHeight="1">
      <c r="N1125" s="53"/>
      <c r="O1125" s="53"/>
      <c r="P1125" s="53"/>
      <c r="Q1125" s="53"/>
      <c r="R1125" s="53"/>
      <c r="S1125" s="53"/>
      <c r="T1125" s="53"/>
      <c r="U1125" s="53"/>
      <c r="V1125" s="53"/>
    </row>
    <row r="1126" spans="14:22" ht="15" customHeight="1">
      <c r="N1126" s="53"/>
      <c r="O1126" s="53"/>
      <c r="P1126" s="53"/>
      <c r="Q1126" s="53"/>
      <c r="R1126" s="53"/>
      <c r="S1126" s="53"/>
      <c r="T1126" s="53"/>
      <c r="U1126" s="53"/>
      <c r="V1126" s="53"/>
    </row>
    <row r="1127" spans="14:22" ht="15" customHeight="1">
      <c r="N1127" s="53"/>
      <c r="O1127" s="53"/>
      <c r="P1127" s="53"/>
      <c r="Q1127" s="53"/>
      <c r="R1127" s="53"/>
      <c r="S1127" s="53"/>
      <c r="T1127" s="53"/>
      <c r="U1127" s="53"/>
      <c r="V1127" s="53"/>
    </row>
    <row r="1128" spans="14:22" ht="15" customHeight="1">
      <c r="N1128" s="53"/>
      <c r="O1128" s="53"/>
      <c r="P1128" s="53"/>
      <c r="Q1128" s="53"/>
      <c r="R1128" s="53"/>
      <c r="S1128" s="53"/>
      <c r="T1128" s="53"/>
      <c r="U1128" s="53"/>
      <c r="V1128" s="53"/>
    </row>
    <row r="1129" spans="14:22" ht="15" customHeight="1">
      <c r="N1129" s="53"/>
      <c r="O1129" s="53"/>
      <c r="P1129" s="53"/>
      <c r="Q1129" s="53"/>
      <c r="R1129" s="53"/>
      <c r="S1129" s="53"/>
      <c r="T1129" s="53"/>
      <c r="U1129" s="53"/>
      <c r="V1129" s="53"/>
    </row>
    <row r="1130" spans="14:22" ht="15" customHeight="1">
      <c r="N1130" s="53"/>
      <c r="O1130" s="53"/>
      <c r="P1130" s="53"/>
      <c r="Q1130" s="53"/>
      <c r="R1130" s="53"/>
      <c r="S1130" s="53"/>
      <c r="T1130" s="53"/>
      <c r="U1130" s="53"/>
      <c r="V1130" s="53"/>
    </row>
    <row r="1131" spans="14:22" ht="15" customHeight="1">
      <c r="N1131" s="53"/>
      <c r="O1131" s="53"/>
      <c r="P1131" s="53"/>
      <c r="Q1131" s="53"/>
      <c r="R1131" s="53"/>
      <c r="S1131" s="53"/>
      <c r="T1131" s="53"/>
      <c r="U1131" s="53"/>
      <c r="V1131" s="53"/>
    </row>
    <row r="1132" spans="14:22" ht="15" customHeight="1">
      <c r="N1132" s="53"/>
      <c r="O1132" s="53"/>
      <c r="P1132" s="53"/>
      <c r="Q1132" s="53"/>
      <c r="R1132" s="53"/>
      <c r="S1132" s="53"/>
      <c r="T1132" s="53"/>
      <c r="U1132" s="53"/>
      <c r="V1132" s="53"/>
    </row>
    <row r="1133" spans="14:22" ht="15" customHeight="1">
      <c r="N1133" s="53"/>
      <c r="O1133" s="53"/>
      <c r="P1133" s="53"/>
      <c r="Q1133" s="53"/>
      <c r="R1133" s="53"/>
      <c r="S1133" s="53"/>
      <c r="T1133" s="53"/>
      <c r="U1133" s="53"/>
      <c r="V1133" s="53"/>
    </row>
    <row r="1134" spans="14:22" ht="15" customHeight="1">
      <c r="N1134" s="53"/>
      <c r="O1134" s="53"/>
      <c r="P1134" s="53"/>
      <c r="Q1134" s="53"/>
      <c r="R1134" s="53"/>
      <c r="S1134" s="53"/>
      <c r="T1134" s="53"/>
      <c r="U1134" s="53"/>
      <c r="V1134" s="53"/>
    </row>
    <row r="1135" spans="14:22" ht="15" customHeight="1">
      <c r="N1135" s="53"/>
      <c r="O1135" s="53"/>
      <c r="P1135" s="53"/>
      <c r="Q1135" s="53"/>
      <c r="R1135" s="53"/>
      <c r="S1135" s="53"/>
      <c r="T1135" s="53"/>
      <c r="U1135" s="53"/>
      <c r="V1135" s="53"/>
    </row>
    <row r="1136" spans="14:22" ht="15" customHeight="1">
      <c r="N1136" s="53"/>
      <c r="O1136" s="53"/>
      <c r="P1136" s="53"/>
      <c r="Q1136" s="53"/>
      <c r="R1136" s="53"/>
      <c r="S1136" s="53"/>
      <c r="T1136" s="53"/>
      <c r="U1136" s="53"/>
      <c r="V1136" s="53"/>
    </row>
    <row r="1137" spans="14:22" ht="15" customHeight="1">
      <c r="N1137" s="53"/>
      <c r="O1137" s="53"/>
      <c r="P1137" s="53"/>
      <c r="Q1137" s="53"/>
      <c r="R1137" s="53"/>
      <c r="S1137" s="53"/>
      <c r="T1137" s="53"/>
      <c r="U1137" s="53"/>
      <c r="V1137" s="53"/>
    </row>
    <row r="1138" spans="14:22" ht="15" customHeight="1">
      <c r="N1138" s="53"/>
      <c r="O1138" s="53"/>
      <c r="P1138" s="53"/>
      <c r="Q1138" s="53"/>
      <c r="R1138" s="53"/>
      <c r="S1138" s="53"/>
      <c r="T1138" s="53"/>
      <c r="U1138" s="53"/>
      <c r="V1138" s="53"/>
    </row>
    <row r="1139" spans="14:22" ht="15" customHeight="1">
      <c r="N1139" s="53"/>
      <c r="O1139" s="53"/>
      <c r="P1139" s="53"/>
      <c r="Q1139" s="53"/>
      <c r="R1139" s="53"/>
      <c r="S1139" s="53"/>
      <c r="T1139" s="53"/>
      <c r="U1139" s="53"/>
      <c r="V1139" s="53"/>
    </row>
    <row r="1140" spans="14:22" ht="15" customHeight="1">
      <c r="N1140" s="53"/>
      <c r="O1140" s="53"/>
      <c r="P1140" s="53"/>
      <c r="Q1140" s="53"/>
      <c r="R1140" s="53"/>
      <c r="S1140" s="53"/>
      <c r="T1140" s="53"/>
      <c r="U1140" s="53"/>
      <c r="V1140" s="53"/>
    </row>
    <row r="1141" spans="14:22" ht="15" customHeight="1">
      <c r="N1141" s="53"/>
      <c r="O1141" s="53"/>
      <c r="P1141" s="53"/>
      <c r="Q1141" s="53"/>
      <c r="R1141" s="53"/>
      <c r="S1141" s="53"/>
      <c r="T1141" s="53"/>
      <c r="U1141" s="53"/>
      <c r="V1141" s="53"/>
    </row>
    <row r="1142" spans="14:22" ht="15" customHeight="1">
      <c r="N1142" s="53"/>
      <c r="O1142" s="53"/>
      <c r="P1142" s="53"/>
      <c r="Q1142" s="53"/>
      <c r="R1142" s="53"/>
      <c r="S1142" s="53"/>
      <c r="T1142" s="53"/>
      <c r="U1142" s="53"/>
      <c r="V1142" s="53"/>
    </row>
    <row r="1143" spans="14:22" ht="15" customHeight="1">
      <c r="N1143" s="53"/>
      <c r="O1143" s="53"/>
      <c r="P1143" s="53"/>
      <c r="Q1143" s="53"/>
      <c r="R1143" s="53"/>
      <c r="S1143" s="53"/>
      <c r="T1143" s="53"/>
      <c r="U1143" s="53"/>
      <c r="V1143" s="53"/>
    </row>
    <row r="1144" spans="14:22" ht="15" customHeight="1">
      <c r="N1144" s="53"/>
      <c r="O1144" s="53"/>
      <c r="P1144" s="53"/>
      <c r="Q1144" s="53"/>
      <c r="R1144" s="53"/>
      <c r="S1144" s="53"/>
      <c r="T1144" s="53"/>
      <c r="U1144" s="53"/>
      <c r="V1144" s="53"/>
    </row>
    <row r="1145" spans="14:22" ht="15" customHeight="1">
      <c r="N1145" s="53"/>
      <c r="O1145" s="53"/>
      <c r="P1145" s="53"/>
      <c r="Q1145" s="53"/>
      <c r="R1145" s="53"/>
      <c r="S1145" s="53"/>
      <c r="T1145" s="53"/>
      <c r="U1145" s="53"/>
      <c r="V1145" s="53"/>
    </row>
    <row r="1146" spans="14:22" ht="15" customHeight="1">
      <c r="N1146" s="53"/>
      <c r="O1146" s="53"/>
      <c r="P1146" s="53"/>
      <c r="Q1146" s="53"/>
      <c r="R1146" s="53"/>
      <c r="S1146" s="53"/>
      <c r="T1146" s="53"/>
      <c r="U1146" s="53"/>
      <c r="V1146" s="53"/>
    </row>
    <row r="1147" spans="14:22" ht="15" customHeight="1">
      <c r="N1147" s="53"/>
      <c r="O1147" s="53"/>
      <c r="P1147" s="53"/>
      <c r="Q1147" s="53"/>
      <c r="R1147" s="53"/>
      <c r="S1147" s="53"/>
      <c r="T1147" s="53"/>
      <c r="U1147" s="53"/>
      <c r="V1147" s="53"/>
    </row>
    <row r="1148" spans="14:22" ht="15" customHeight="1">
      <c r="N1148" s="53"/>
      <c r="O1148" s="53"/>
      <c r="P1148" s="53"/>
      <c r="Q1148" s="53"/>
      <c r="R1148" s="53"/>
      <c r="S1148" s="53"/>
      <c r="T1148" s="53"/>
      <c r="U1148" s="53"/>
      <c r="V1148" s="53"/>
    </row>
    <row r="1149" spans="14:22" ht="15" customHeight="1">
      <c r="N1149" s="53"/>
      <c r="O1149" s="53"/>
      <c r="P1149" s="53"/>
      <c r="Q1149" s="53"/>
      <c r="R1149" s="53"/>
      <c r="S1149" s="53"/>
      <c r="T1149" s="53"/>
      <c r="U1149" s="53"/>
      <c r="V1149" s="53"/>
    </row>
    <row r="1150" spans="14:22" ht="15" customHeight="1">
      <c r="N1150" s="53"/>
      <c r="O1150" s="53"/>
      <c r="P1150" s="53"/>
      <c r="Q1150" s="53"/>
      <c r="R1150" s="53"/>
      <c r="S1150" s="53"/>
      <c r="T1150" s="53"/>
      <c r="U1150" s="53"/>
      <c r="V1150" s="53"/>
    </row>
    <row r="1151" spans="14:22" ht="15" customHeight="1">
      <c r="N1151" s="53"/>
      <c r="O1151" s="53"/>
      <c r="P1151" s="53"/>
      <c r="Q1151" s="53"/>
      <c r="R1151" s="53"/>
      <c r="S1151" s="53"/>
      <c r="T1151" s="53"/>
      <c r="U1151" s="53"/>
      <c r="V1151" s="53"/>
    </row>
    <row r="1152" spans="14:22" ht="15" customHeight="1">
      <c r="N1152" s="53"/>
      <c r="O1152" s="53"/>
      <c r="P1152" s="53"/>
      <c r="Q1152" s="53"/>
      <c r="R1152" s="53"/>
      <c r="S1152" s="53"/>
      <c r="T1152" s="53"/>
      <c r="U1152" s="53"/>
      <c r="V1152" s="53"/>
    </row>
    <row r="1153" spans="14:22" ht="15" customHeight="1">
      <c r="N1153" s="53"/>
      <c r="O1153" s="53"/>
      <c r="P1153" s="53"/>
      <c r="Q1153" s="53"/>
      <c r="R1153" s="53"/>
      <c r="S1153" s="53"/>
      <c r="T1153" s="53"/>
      <c r="U1153" s="53"/>
      <c r="V1153" s="53"/>
    </row>
    <row r="1154" spans="14:22" ht="15" customHeight="1">
      <c r="N1154" s="53"/>
      <c r="O1154" s="53"/>
      <c r="P1154" s="53"/>
      <c r="Q1154" s="53"/>
      <c r="R1154" s="53"/>
      <c r="S1154" s="53"/>
      <c r="T1154" s="53"/>
      <c r="U1154" s="53"/>
      <c r="V1154" s="53"/>
    </row>
    <row r="1155" spans="14:22" ht="15" customHeight="1">
      <c r="N1155" s="53"/>
      <c r="O1155" s="53"/>
      <c r="P1155" s="53"/>
      <c r="Q1155" s="53"/>
      <c r="R1155" s="53"/>
      <c r="S1155" s="53"/>
      <c r="T1155" s="53"/>
      <c r="U1155" s="53"/>
      <c r="V1155" s="53"/>
    </row>
    <row r="1156" spans="14:22" ht="15" customHeight="1">
      <c r="N1156" s="53"/>
      <c r="O1156" s="53"/>
      <c r="P1156" s="53"/>
      <c r="Q1156" s="53"/>
      <c r="R1156" s="53"/>
      <c r="S1156" s="53"/>
      <c r="T1156" s="53"/>
      <c r="U1156" s="53"/>
      <c r="V1156" s="53"/>
    </row>
    <row r="1157" spans="14:22" ht="15" customHeight="1">
      <c r="N1157" s="53"/>
      <c r="O1157" s="53"/>
      <c r="P1157" s="53"/>
      <c r="Q1157" s="53"/>
      <c r="R1157" s="53"/>
      <c r="S1157" s="53"/>
      <c r="T1157" s="53"/>
      <c r="U1157" s="53"/>
      <c r="V1157" s="53"/>
    </row>
    <row r="1158" spans="14:22" ht="15" customHeight="1">
      <c r="N1158" s="53"/>
      <c r="O1158" s="53"/>
      <c r="P1158" s="53"/>
      <c r="Q1158" s="53"/>
      <c r="R1158" s="53"/>
      <c r="S1158" s="53"/>
      <c r="T1158" s="53"/>
      <c r="U1158" s="53"/>
      <c r="V1158" s="53"/>
    </row>
    <row r="1159" spans="14:22" ht="15" customHeight="1">
      <c r="N1159" s="53"/>
      <c r="O1159" s="53"/>
      <c r="P1159" s="53"/>
      <c r="Q1159" s="53"/>
      <c r="R1159" s="53"/>
      <c r="S1159" s="53"/>
      <c r="T1159" s="53"/>
      <c r="U1159" s="53"/>
      <c r="V1159" s="53"/>
    </row>
    <row r="1160" spans="14:22" ht="15" customHeight="1">
      <c r="N1160" s="53"/>
      <c r="O1160" s="53"/>
      <c r="P1160" s="53"/>
      <c r="Q1160" s="53"/>
      <c r="R1160" s="53"/>
      <c r="S1160" s="53"/>
      <c r="T1160" s="53"/>
      <c r="U1160" s="53"/>
      <c r="V1160" s="53"/>
    </row>
    <row r="1161" spans="14:22" ht="15" customHeight="1">
      <c r="N1161" s="53"/>
      <c r="O1161" s="53"/>
      <c r="P1161" s="53"/>
      <c r="Q1161" s="53"/>
      <c r="R1161" s="53"/>
      <c r="S1161" s="53"/>
      <c r="T1161" s="53"/>
      <c r="U1161" s="53"/>
      <c r="V1161" s="53"/>
    </row>
    <row r="1162" spans="14:22" ht="15" customHeight="1">
      <c r="N1162" s="53"/>
      <c r="O1162" s="53"/>
      <c r="P1162" s="53"/>
      <c r="Q1162" s="53"/>
      <c r="R1162" s="53"/>
      <c r="S1162" s="53"/>
      <c r="T1162" s="53"/>
      <c r="U1162" s="53"/>
      <c r="V1162" s="53"/>
    </row>
    <row r="1163" spans="14:22" ht="15" customHeight="1">
      <c r="N1163" s="53"/>
      <c r="O1163" s="53"/>
      <c r="P1163" s="53"/>
      <c r="Q1163" s="53"/>
      <c r="R1163" s="53"/>
      <c r="S1163" s="53"/>
      <c r="T1163" s="53"/>
      <c r="U1163" s="53"/>
      <c r="V1163" s="53"/>
    </row>
    <row r="1164" spans="14:22" ht="15" customHeight="1">
      <c r="N1164" s="53"/>
      <c r="O1164" s="53"/>
      <c r="P1164" s="53"/>
      <c r="Q1164" s="53"/>
      <c r="R1164" s="53"/>
      <c r="S1164" s="53"/>
      <c r="T1164" s="53"/>
      <c r="U1164" s="53"/>
      <c r="V1164" s="53"/>
    </row>
    <row r="1165" spans="14:22" ht="15" customHeight="1">
      <c r="N1165" s="53"/>
      <c r="O1165" s="53"/>
      <c r="P1165" s="53"/>
      <c r="Q1165" s="53"/>
      <c r="R1165" s="53"/>
      <c r="S1165" s="53"/>
      <c r="T1165" s="53"/>
      <c r="U1165" s="53"/>
      <c r="V1165" s="53"/>
    </row>
    <row r="1166" spans="14:22" ht="15" customHeight="1">
      <c r="N1166" s="53"/>
      <c r="O1166" s="53"/>
      <c r="P1166" s="53"/>
      <c r="Q1166" s="53"/>
      <c r="R1166" s="53"/>
      <c r="S1166" s="53"/>
      <c r="T1166" s="53"/>
      <c r="U1166" s="53"/>
      <c r="V1166" s="53"/>
    </row>
    <row r="1167" spans="14:22" ht="15" customHeight="1">
      <c r="N1167" s="53"/>
      <c r="O1167" s="53"/>
      <c r="P1167" s="53"/>
      <c r="Q1167" s="53"/>
      <c r="R1167" s="53"/>
      <c r="S1167" s="53"/>
      <c r="T1167" s="53"/>
      <c r="U1167" s="53"/>
      <c r="V1167" s="53"/>
    </row>
    <row r="1168" spans="14:22" ht="15" customHeight="1">
      <c r="N1168" s="53"/>
      <c r="O1168" s="53"/>
      <c r="P1168" s="53"/>
      <c r="Q1168" s="53"/>
      <c r="R1168" s="53"/>
      <c r="S1168" s="53"/>
      <c r="T1168" s="53"/>
      <c r="U1168" s="53"/>
      <c r="V1168" s="53"/>
    </row>
    <row r="1169" spans="14:22" ht="15" customHeight="1">
      <c r="N1169" s="53"/>
      <c r="O1169" s="53"/>
      <c r="P1169" s="53"/>
      <c r="Q1169" s="53"/>
      <c r="R1169" s="53"/>
      <c r="S1169" s="53"/>
      <c r="T1169" s="53"/>
      <c r="U1169" s="53"/>
      <c r="V1169" s="53"/>
    </row>
    <row r="1170" spans="14:22" ht="15" customHeight="1">
      <c r="N1170" s="53"/>
      <c r="O1170" s="53"/>
      <c r="P1170" s="53"/>
      <c r="Q1170" s="53"/>
      <c r="R1170" s="53"/>
      <c r="S1170" s="53"/>
      <c r="T1170" s="53"/>
      <c r="U1170" s="53"/>
      <c r="V1170" s="53"/>
    </row>
    <row r="1171" spans="14:22" ht="15" customHeight="1">
      <c r="N1171" s="53"/>
      <c r="O1171" s="53"/>
      <c r="P1171" s="53"/>
      <c r="Q1171" s="53"/>
      <c r="R1171" s="53"/>
      <c r="S1171" s="53"/>
      <c r="T1171" s="53"/>
      <c r="U1171" s="53"/>
      <c r="V1171" s="53"/>
    </row>
    <row r="1172" spans="14:22" ht="15" customHeight="1">
      <c r="N1172" s="53"/>
      <c r="O1172" s="53"/>
      <c r="P1172" s="53"/>
      <c r="Q1172" s="53"/>
      <c r="R1172" s="53"/>
      <c r="S1172" s="53"/>
      <c r="T1172" s="53"/>
      <c r="U1172" s="53"/>
      <c r="V1172" s="53"/>
    </row>
    <row r="1173" spans="14:22" ht="15" customHeight="1">
      <c r="N1173" s="53"/>
      <c r="O1173" s="53"/>
      <c r="P1173" s="53"/>
      <c r="Q1173" s="53"/>
      <c r="R1173" s="53"/>
      <c r="S1173" s="53"/>
      <c r="T1173" s="53"/>
      <c r="U1173" s="53"/>
      <c r="V1173" s="53"/>
    </row>
    <row r="1174" spans="14:22" ht="15" customHeight="1">
      <c r="N1174" s="53"/>
      <c r="O1174" s="53"/>
      <c r="P1174" s="53"/>
      <c r="Q1174" s="53"/>
      <c r="R1174" s="53"/>
      <c r="S1174" s="53"/>
      <c r="T1174" s="53"/>
      <c r="U1174" s="53"/>
      <c r="V1174" s="53"/>
    </row>
    <row r="1175" spans="14:22" ht="15" customHeight="1">
      <c r="N1175" s="53"/>
      <c r="O1175" s="53"/>
      <c r="P1175" s="53"/>
      <c r="Q1175" s="53"/>
      <c r="R1175" s="53"/>
      <c r="S1175" s="53"/>
      <c r="T1175" s="53"/>
      <c r="U1175" s="53"/>
      <c r="V1175" s="53"/>
    </row>
    <row r="1176" spans="14:22" ht="15" customHeight="1">
      <c r="N1176" s="53"/>
      <c r="O1176" s="53"/>
      <c r="P1176" s="53"/>
      <c r="Q1176" s="53"/>
      <c r="R1176" s="53"/>
      <c r="S1176" s="53"/>
      <c r="T1176" s="53"/>
      <c r="U1176" s="53"/>
      <c r="V1176" s="53"/>
    </row>
    <row r="1177" spans="14:22" ht="15" customHeight="1">
      <c r="N1177" s="53"/>
      <c r="O1177" s="53"/>
      <c r="P1177" s="53"/>
      <c r="Q1177" s="53"/>
      <c r="R1177" s="53"/>
      <c r="S1177" s="53"/>
      <c r="T1177" s="53"/>
      <c r="U1177" s="53"/>
      <c r="V1177" s="53"/>
    </row>
    <row r="1178" spans="14:22" ht="15" customHeight="1">
      <c r="N1178" s="53"/>
      <c r="O1178" s="53"/>
      <c r="P1178" s="53"/>
      <c r="Q1178" s="53"/>
      <c r="R1178" s="53"/>
      <c r="S1178" s="53"/>
      <c r="T1178" s="53"/>
      <c r="U1178" s="53"/>
      <c r="V1178" s="53"/>
    </row>
    <row r="1179" spans="14:22" ht="15" customHeight="1">
      <c r="N1179" s="53"/>
      <c r="O1179" s="53"/>
      <c r="P1179" s="53"/>
      <c r="Q1179" s="53"/>
      <c r="R1179" s="53"/>
      <c r="S1179" s="53"/>
      <c r="T1179" s="53"/>
      <c r="U1179" s="53"/>
      <c r="V1179" s="53"/>
    </row>
    <row r="1180" spans="14:22" ht="15" customHeight="1">
      <c r="N1180" s="53"/>
      <c r="O1180" s="53"/>
      <c r="P1180" s="53"/>
      <c r="Q1180" s="53"/>
      <c r="R1180" s="53"/>
      <c r="S1180" s="53"/>
      <c r="T1180" s="53"/>
      <c r="U1180" s="53"/>
      <c r="V1180" s="53"/>
    </row>
    <row r="1181" spans="14:22" ht="15" customHeight="1">
      <c r="N1181" s="53"/>
      <c r="O1181" s="53"/>
      <c r="P1181" s="53"/>
      <c r="Q1181" s="53"/>
      <c r="R1181" s="53"/>
      <c r="S1181" s="53"/>
      <c r="T1181" s="53"/>
      <c r="U1181" s="53"/>
      <c r="V1181" s="53"/>
    </row>
    <row r="1182" spans="14:22" ht="15" customHeight="1">
      <c r="N1182" s="53"/>
      <c r="O1182" s="53"/>
      <c r="P1182" s="53"/>
      <c r="Q1182" s="53"/>
      <c r="R1182" s="53"/>
      <c r="S1182" s="53"/>
      <c r="T1182" s="53"/>
      <c r="U1182" s="53"/>
      <c r="V1182" s="53"/>
    </row>
    <row r="1183" spans="14:22" ht="15" customHeight="1">
      <c r="N1183" s="53"/>
      <c r="O1183" s="53"/>
      <c r="P1183" s="53"/>
      <c r="Q1183" s="53"/>
      <c r="R1183" s="53"/>
      <c r="S1183" s="53"/>
      <c r="T1183" s="53"/>
      <c r="U1183" s="53"/>
      <c r="V1183" s="53"/>
    </row>
    <row r="1184" spans="14:22" ht="15" customHeight="1">
      <c r="N1184" s="53"/>
      <c r="O1184" s="53"/>
      <c r="P1184" s="53"/>
      <c r="Q1184" s="53"/>
      <c r="R1184" s="53"/>
      <c r="S1184" s="53"/>
      <c r="T1184" s="53"/>
      <c r="U1184" s="53"/>
      <c r="V1184" s="53"/>
    </row>
    <row r="1185" spans="14:22" ht="15" customHeight="1">
      <c r="N1185" s="53"/>
      <c r="O1185" s="53"/>
      <c r="P1185" s="53"/>
      <c r="Q1185" s="53"/>
      <c r="R1185" s="53"/>
      <c r="S1185" s="53"/>
      <c r="T1185" s="53"/>
      <c r="U1185" s="53"/>
      <c r="V1185" s="53"/>
    </row>
    <row r="1186" spans="14:22" ht="15" customHeight="1">
      <c r="N1186" s="53"/>
      <c r="O1186" s="53"/>
      <c r="P1186" s="53"/>
      <c r="Q1186" s="53"/>
      <c r="R1186" s="53"/>
      <c r="S1186" s="53"/>
      <c r="T1186" s="53"/>
      <c r="U1186" s="53"/>
      <c r="V1186" s="53"/>
    </row>
    <row r="1187" spans="14:22" ht="15" customHeight="1">
      <c r="N1187" s="53"/>
      <c r="O1187" s="53"/>
      <c r="P1187" s="53"/>
      <c r="Q1187" s="53"/>
      <c r="R1187" s="53"/>
      <c r="S1187" s="53"/>
      <c r="T1187" s="53"/>
      <c r="U1187" s="53"/>
      <c r="V1187" s="53"/>
    </row>
    <row r="1188" spans="14:22" ht="15" customHeight="1">
      <c r="N1188" s="53"/>
      <c r="O1188" s="53"/>
      <c r="P1188" s="53"/>
      <c r="Q1188" s="53"/>
      <c r="R1188" s="53"/>
      <c r="S1188" s="53"/>
      <c r="T1188" s="53"/>
      <c r="U1188" s="53"/>
      <c r="V1188" s="53"/>
    </row>
    <row r="1189" spans="14:22" ht="15" customHeight="1">
      <c r="N1189" s="53"/>
      <c r="O1189" s="53"/>
      <c r="P1189" s="53"/>
      <c r="Q1189" s="53"/>
      <c r="R1189" s="53"/>
      <c r="S1189" s="53"/>
      <c r="T1189" s="53"/>
      <c r="U1189" s="53"/>
      <c r="V1189" s="53"/>
    </row>
    <row r="1190" spans="14:22" ht="15" customHeight="1">
      <c r="N1190" s="53"/>
      <c r="O1190" s="53"/>
      <c r="P1190" s="53"/>
      <c r="Q1190" s="53"/>
      <c r="R1190" s="53"/>
      <c r="S1190" s="53"/>
      <c r="T1190" s="53"/>
      <c r="U1190" s="53"/>
      <c r="V1190" s="53"/>
    </row>
    <row r="1191" spans="14:22" ht="15" customHeight="1">
      <c r="N1191" s="53"/>
      <c r="O1191" s="53"/>
      <c r="P1191" s="53"/>
      <c r="Q1191" s="53"/>
      <c r="R1191" s="53"/>
      <c r="S1191" s="53"/>
      <c r="T1191" s="53"/>
      <c r="U1191" s="53"/>
      <c r="V1191" s="53"/>
    </row>
    <row r="1192" spans="14:22" ht="15" customHeight="1">
      <c r="N1192" s="53"/>
      <c r="O1192" s="53"/>
      <c r="P1192" s="53"/>
      <c r="Q1192" s="53"/>
      <c r="R1192" s="53"/>
      <c r="S1192" s="53"/>
      <c r="T1192" s="53"/>
      <c r="U1192" s="53"/>
      <c r="V1192" s="53"/>
    </row>
    <row r="1193" spans="14:22" ht="15" customHeight="1">
      <c r="N1193" s="53"/>
      <c r="O1193" s="53"/>
      <c r="P1193" s="53"/>
      <c r="Q1193" s="53"/>
      <c r="R1193" s="53"/>
      <c r="S1193" s="53"/>
      <c r="T1193" s="53"/>
      <c r="U1193" s="53"/>
      <c r="V1193" s="53"/>
    </row>
    <row r="1194" spans="14:22" ht="15" customHeight="1">
      <c r="N1194" s="53"/>
      <c r="O1194" s="53"/>
      <c r="P1194" s="53"/>
      <c r="Q1194" s="53"/>
      <c r="R1194" s="53"/>
      <c r="S1194" s="53"/>
      <c r="T1194" s="53"/>
      <c r="U1194" s="53"/>
      <c r="V1194" s="53"/>
    </row>
    <row r="1195" spans="14:22" ht="15" customHeight="1">
      <c r="N1195" s="53"/>
      <c r="O1195" s="53"/>
      <c r="P1195" s="53"/>
      <c r="Q1195" s="53"/>
      <c r="R1195" s="53"/>
      <c r="S1195" s="53"/>
      <c r="T1195" s="53"/>
      <c r="U1195" s="53"/>
      <c r="V1195" s="53"/>
    </row>
    <row r="1196" spans="14:22" ht="15" customHeight="1">
      <c r="N1196" s="53"/>
      <c r="O1196" s="53"/>
      <c r="P1196" s="53"/>
      <c r="Q1196" s="53"/>
      <c r="R1196" s="53"/>
      <c r="S1196" s="53"/>
      <c r="T1196" s="53"/>
      <c r="U1196" s="53"/>
      <c r="V1196" s="53"/>
    </row>
    <row r="1197" spans="14:22" ht="15" customHeight="1">
      <c r="N1197" s="53"/>
      <c r="O1197" s="53"/>
      <c r="P1197" s="53"/>
      <c r="Q1197" s="53"/>
      <c r="R1197" s="53"/>
      <c r="S1197" s="53"/>
      <c r="T1197" s="53"/>
      <c r="U1197" s="53"/>
      <c r="V1197" s="53"/>
    </row>
    <row r="1198" spans="14:22" ht="15" customHeight="1">
      <c r="N1198" s="53"/>
      <c r="O1198" s="53"/>
      <c r="P1198" s="53"/>
      <c r="Q1198" s="53"/>
      <c r="R1198" s="53"/>
      <c r="S1198" s="53"/>
      <c r="T1198" s="53"/>
      <c r="U1198" s="53"/>
      <c r="V1198" s="53"/>
    </row>
    <row r="1199" spans="14:22" ht="15" customHeight="1">
      <c r="N1199" s="53"/>
      <c r="O1199" s="53"/>
      <c r="P1199" s="53"/>
      <c r="Q1199" s="53"/>
      <c r="R1199" s="53"/>
      <c r="S1199" s="53"/>
      <c r="T1199" s="53"/>
      <c r="U1199" s="53"/>
      <c r="V1199" s="53"/>
    </row>
    <row r="1200" spans="14:22" ht="15" customHeight="1">
      <c r="N1200" s="53"/>
      <c r="O1200" s="53"/>
      <c r="P1200" s="53"/>
      <c r="Q1200" s="53"/>
      <c r="R1200" s="53"/>
      <c r="S1200" s="53"/>
      <c r="T1200" s="53"/>
      <c r="U1200" s="53"/>
      <c r="V1200" s="53"/>
    </row>
    <row r="1201" spans="14:22" ht="15" customHeight="1">
      <c r="N1201" s="53"/>
      <c r="O1201" s="53"/>
      <c r="P1201" s="53"/>
      <c r="Q1201" s="53"/>
      <c r="R1201" s="53"/>
      <c r="S1201" s="53"/>
      <c r="T1201" s="53"/>
      <c r="U1201" s="53"/>
      <c r="V1201" s="53"/>
    </row>
    <row r="1202" spans="14:22" ht="15" customHeight="1">
      <c r="N1202" s="53"/>
      <c r="O1202" s="53"/>
      <c r="P1202" s="53"/>
      <c r="Q1202" s="53"/>
      <c r="R1202" s="53"/>
      <c r="S1202" s="53"/>
      <c r="T1202" s="53"/>
      <c r="U1202" s="53"/>
      <c r="V1202" s="53"/>
    </row>
    <row r="1203" spans="14:22" ht="15" customHeight="1">
      <c r="N1203" s="53"/>
      <c r="O1203" s="53"/>
      <c r="P1203" s="53"/>
      <c r="Q1203" s="53"/>
      <c r="R1203" s="53"/>
      <c r="S1203" s="53"/>
      <c r="T1203" s="53"/>
      <c r="U1203" s="53"/>
      <c r="V1203" s="53"/>
    </row>
    <row r="1204" spans="14:22" ht="15" customHeight="1">
      <c r="N1204" s="53"/>
      <c r="O1204" s="53"/>
      <c r="P1204" s="53"/>
      <c r="Q1204" s="53"/>
      <c r="R1204" s="53"/>
      <c r="S1204" s="53"/>
      <c r="T1204" s="53"/>
      <c r="U1204" s="53"/>
      <c r="V1204" s="53"/>
    </row>
    <row r="1205" spans="14:22" ht="15" customHeight="1">
      <c r="N1205" s="53"/>
      <c r="O1205" s="53"/>
      <c r="P1205" s="53"/>
      <c r="Q1205" s="53"/>
      <c r="R1205" s="53"/>
      <c r="S1205" s="53"/>
      <c r="T1205" s="53"/>
      <c r="U1205" s="53"/>
      <c r="V1205" s="53"/>
    </row>
    <row r="1206" spans="14:22" ht="15" customHeight="1">
      <c r="N1206" s="53"/>
      <c r="O1206" s="53"/>
      <c r="P1206" s="53"/>
      <c r="Q1206" s="53"/>
      <c r="R1206" s="53"/>
      <c r="S1206" s="53"/>
      <c r="T1206" s="53"/>
      <c r="U1206" s="53"/>
      <c r="V1206" s="53"/>
    </row>
    <row r="1207" spans="14:22" ht="15" customHeight="1">
      <c r="N1207" s="53"/>
      <c r="O1207" s="53"/>
      <c r="P1207" s="53"/>
      <c r="Q1207" s="53"/>
      <c r="R1207" s="53"/>
      <c r="S1207" s="53"/>
      <c r="T1207" s="53"/>
      <c r="U1207" s="53"/>
      <c r="V1207" s="53"/>
    </row>
    <row r="1208" spans="14:22" ht="15" customHeight="1">
      <c r="N1208" s="53"/>
      <c r="O1208" s="53"/>
      <c r="P1208" s="53"/>
      <c r="Q1208" s="53"/>
      <c r="R1208" s="53"/>
      <c r="S1208" s="53"/>
      <c r="T1208" s="53"/>
      <c r="U1208" s="53"/>
      <c r="V1208" s="53"/>
    </row>
    <row r="1209" spans="14:22" ht="15" customHeight="1">
      <c r="N1209" s="53"/>
      <c r="O1209" s="53"/>
      <c r="P1209" s="53"/>
      <c r="Q1209" s="53"/>
      <c r="R1209" s="53"/>
      <c r="S1209" s="53"/>
      <c r="T1209" s="53"/>
      <c r="U1209" s="53"/>
      <c r="V1209" s="53"/>
    </row>
    <row r="1210" spans="14:22" ht="15" customHeight="1">
      <c r="N1210" s="53"/>
      <c r="O1210" s="53"/>
      <c r="P1210" s="53"/>
      <c r="Q1210" s="53"/>
      <c r="R1210" s="53"/>
      <c r="S1210" s="53"/>
      <c r="T1210" s="53"/>
      <c r="U1210" s="53"/>
      <c r="V1210" s="53"/>
    </row>
    <row r="1211" spans="14:22" ht="15" customHeight="1">
      <c r="N1211" s="53"/>
      <c r="O1211" s="53"/>
      <c r="P1211" s="53"/>
      <c r="Q1211" s="53"/>
      <c r="R1211" s="53"/>
      <c r="S1211" s="53"/>
      <c r="T1211" s="53"/>
      <c r="U1211" s="53"/>
      <c r="V1211" s="53"/>
    </row>
    <row r="1212" spans="14:22" ht="15" customHeight="1">
      <c r="N1212" s="53"/>
      <c r="O1212" s="53"/>
      <c r="P1212" s="53"/>
      <c r="Q1212" s="53"/>
      <c r="R1212" s="53"/>
      <c r="S1212" s="53"/>
      <c r="T1212" s="53"/>
      <c r="U1212" s="53"/>
      <c r="V1212" s="53"/>
    </row>
    <row r="1213" spans="14:22" ht="15" customHeight="1">
      <c r="N1213" s="53"/>
      <c r="O1213" s="53"/>
      <c r="P1213" s="53"/>
      <c r="Q1213" s="53"/>
      <c r="R1213" s="53"/>
      <c r="S1213" s="53"/>
      <c r="T1213" s="53"/>
      <c r="U1213" s="53"/>
      <c r="V1213" s="53"/>
    </row>
    <row r="1214" spans="14:22" ht="15" customHeight="1">
      <c r="N1214" s="53"/>
      <c r="O1214" s="53"/>
      <c r="P1214" s="53"/>
      <c r="Q1214" s="53"/>
      <c r="R1214" s="53"/>
      <c r="S1214" s="53"/>
      <c r="T1214" s="53"/>
      <c r="U1214" s="53"/>
      <c r="V1214" s="53"/>
    </row>
    <row r="1215" spans="14:22" ht="15" customHeight="1">
      <c r="N1215" s="53"/>
      <c r="O1215" s="53"/>
      <c r="P1215" s="53"/>
      <c r="Q1215" s="53"/>
      <c r="R1215" s="53"/>
      <c r="S1215" s="53"/>
      <c r="T1215" s="53"/>
      <c r="U1215" s="53"/>
      <c r="V1215" s="53"/>
    </row>
    <row r="1216" spans="14:22" ht="15" customHeight="1">
      <c r="N1216" s="53"/>
      <c r="O1216" s="53"/>
      <c r="P1216" s="53"/>
      <c r="Q1216" s="53"/>
      <c r="R1216" s="53"/>
      <c r="S1216" s="53"/>
      <c r="T1216" s="53"/>
      <c r="U1216" s="53"/>
      <c r="V1216" s="53"/>
    </row>
    <row r="1217" spans="14:22" ht="15" customHeight="1">
      <c r="N1217" s="53"/>
      <c r="O1217" s="53"/>
      <c r="P1217" s="53"/>
      <c r="Q1217" s="53"/>
      <c r="R1217" s="53"/>
      <c r="S1217" s="53"/>
      <c r="T1217" s="53"/>
      <c r="U1217" s="53"/>
      <c r="V1217" s="53"/>
    </row>
    <row r="1218" spans="14:22" ht="15" customHeight="1">
      <c r="N1218" s="53"/>
      <c r="O1218" s="53"/>
      <c r="P1218" s="53"/>
      <c r="Q1218" s="53"/>
      <c r="R1218" s="53"/>
      <c r="S1218" s="53"/>
      <c r="T1218" s="53"/>
      <c r="U1218" s="53"/>
      <c r="V1218" s="53"/>
    </row>
    <row r="1219" spans="14:22" ht="15" customHeight="1">
      <c r="N1219" s="53"/>
      <c r="O1219" s="53"/>
      <c r="P1219" s="53"/>
      <c r="Q1219" s="53"/>
      <c r="R1219" s="53"/>
      <c r="S1219" s="53"/>
      <c r="T1219" s="53"/>
      <c r="U1219" s="53"/>
      <c r="V1219" s="53"/>
    </row>
    <row r="1220" spans="14:22" ht="15" customHeight="1">
      <c r="N1220" s="53"/>
      <c r="O1220" s="53"/>
      <c r="P1220" s="53"/>
      <c r="Q1220" s="53"/>
      <c r="R1220" s="53"/>
      <c r="S1220" s="53"/>
      <c r="T1220" s="53"/>
      <c r="U1220" s="53"/>
      <c r="V1220" s="53"/>
    </row>
    <row r="1221" spans="14:22" ht="15" customHeight="1">
      <c r="N1221" s="53"/>
      <c r="O1221" s="53"/>
      <c r="P1221" s="53"/>
      <c r="Q1221" s="53"/>
      <c r="R1221" s="53"/>
      <c r="S1221" s="53"/>
      <c r="T1221" s="53"/>
      <c r="U1221" s="53"/>
      <c r="V1221" s="53"/>
    </row>
    <row r="1222" spans="14:22" ht="15" customHeight="1">
      <c r="N1222" s="53"/>
      <c r="O1222" s="53"/>
      <c r="P1222" s="53"/>
      <c r="Q1222" s="53"/>
      <c r="R1222" s="53"/>
      <c r="S1222" s="53"/>
      <c r="T1222" s="53"/>
      <c r="U1222" s="53"/>
      <c r="V1222" s="53"/>
    </row>
    <row r="1223" spans="14:22" ht="15" customHeight="1">
      <c r="N1223" s="53"/>
      <c r="O1223" s="53"/>
      <c r="P1223" s="53"/>
      <c r="Q1223" s="53"/>
      <c r="R1223" s="53"/>
      <c r="S1223" s="53"/>
      <c r="T1223" s="53"/>
      <c r="U1223" s="53"/>
      <c r="V1223" s="53"/>
    </row>
    <row r="1224" spans="14:22" ht="15" customHeight="1">
      <c r="N1224" s="53"/>
      <c r="O1224" s="53"/>
      <c r="P1224" s="53"/>
      <c r="Q1224" s="53"/>
      <c r="R1224" s="53"/>
      <c r="S1224" s="53"/>
      <c r="T1224" s="53"/>
      <c r="U1224" s="53"/>
      <c r="V1224" s="53"/>
    </row>
    <row r="1225" spans="14:22" ht="15" customHeight="1">
      <c r="N1225" s="53"/>
      <c r="O1225" s="53"/>
      <c r="P1225" s="53"/>
      <c r="Q1225" s="53"/>
      <c r="R1225" s="53"/>
      <c r="S1225" s="53"/>
      <c r="T1225" s="53"/>
      <c r="U1225" s="53"/>
      <c r="V1225" s="53"/>
    </row>
    <row r="1226" spans="14:22" ht="15" customHeight="1">
      <c r="N1226" s="53"/>
      <c r="O1226" s="53"/>
      <c r="P1226" s="53"/>
      <c r="Q1226" s="53"/>
      <c r="R1226" s="53"/>
      <c r="S1226" s="53"/>
      <c r="T1226" s="53"/>
      <c r="U1226" s="53"/>
      <c r="V1226" s="53"/>
    </row>
    <row r="1227" spans="14:22" ht="15" customHeight="1">
      <c r="N1227" s="53"/>
      <c r="O1227" s="53"/>
      <c r="P1227" s="53"/>
      <c r="Q1227" s="53"/>
      <c r="R1227" s="53"/>
      <c r="S1227" s="53"/>
      <c r="T1227" s="53"/>
      <c r="U1227" s="53"/>
      <c r="V1227" s="53"/>
    </row>
    <row r="1228" spans="14:22" ht="15" customHeight="1">
      <c r="N1228" s="53"/>
      <c r="O1228" s="53"/>
      <c r="P1228" s="53"/>
      <c r="Q1228" s="53"/>
      <c r="R1228" s="53"/>
      <c r="S1228" s="53"/>
      <c r="T1228" s="53"/>
      <c r="U1228" s="53"/>
      <c r="V1228" s="53"/>
    </row>
    <row r="1229" spans="14:22" ht="15" customHeight="1">
      <c r="N1229" s="53"/>
      <c r="O1229" s="53"/>
      <c r="P1229" s="53"/>
      <c r="Q1229" s="53"/>
      <c r="R1229" s="53"/>
      <c r="S1229" s="53"/>
      <c r="T1229" s="53"/>
      <c r="U1229" s="53"/>
      <c r="V1229" s="53"/>
    </row>
    <row r="1230" spans="14:22" ht="15" customHeight="1">
      <c r="N1230" s="53"/>
      <c r="O1230" s="53"/>
      <c r="P1230" s="53"/>
      <c r="Q1230" s="53"/>
      <c r="R1230" s="53"/>
      <c r="S1230" s="53"/>
      <c r="T1230" s="53"/>
      <c r="U1230" s="53"/>
      <c r="V1230" s="53"/>
    </row>
    <row r="1231" spans="14:22" ht="15" customHeight="1">
      <c r="N1231" s="53"/>
      <c r="O1231" s="53"/>
      <c r="P1231" s="53"/>
      <c r="Q1231" s="53"/>
      <c r="R1231" s="53"/>
      <c r="S1231" s="53"/>
      <c r="T1231" s="53"/>
      <c r="U1231" s="53"/>
      <c r="V1231" s="53"/>
    </row>
    <row r="1232" spans="14:22" ht="15" customHeight="1">
      <c r="N1232" s="53"/>
      <c r="O1232" s="53"/>
      <c r="P1232" s="53"/>
      <c r="Q1232" s="53"/>
      <c r="R1232" s="53"/>
      <c r="S1232" s="53"/>
      <c r="T1232" s="53"/>
      <c r="U1232" s="53"/>
      <c r="V1232" s="53"/>
    </row>
    <row r="1233" spans="14:22" ht="15" customHeight="1">
      <c r="N1233" s="53"/>
      <c r="O1233" s="53"/>
      <c r="P1233" s="53"/>
      <c r="Q1233" s="53"/>
      <c r="R1233" s="53"/>
      <c r="S1233" s="53"/>
      <c r="T1233" s="53"/>
      <c r="U1233" s="53"/>
      <c r="V1233" s="53"/>
    </row>
    <row r="1234" spans="14:22" ht="15" customHeight="1">
      <c r="N1234" s="53"/>
      <c r="O1234" s="53"/>
      <c r="P1234" s="53"/>
      <c r="Q1234" s="53"/>
      <c r="R1234" s="53"/>
      <c r="S1234" s="53"/>
      <c r="T1234" s="53"/>
      <c r="U1234" s="53"/>
      <c r="V1234" s="53"/>
    </row>
    <row r="1235" spans="14:22" ht="15" customHeight="1">
      <c r="N1235" s="53"/>
      <c r="O1235" s="53"/>
      <c r="P1235" s="53"/>
      <c r="Q1235" s="53"/>
      <c r="R1235" s="53"/>
      <c r="S1235" s="53"/>
      <c r="T1235" s="53"/>
      <c r="U1235" s="53"/>
      <c r="V1235" s="53"/>
    </row>
    <row r="1236" spans="14:22" ht="15" customHeight="1">
      <c r="N1236" s="53"/>
      <c r="O1236" s="53"/>
      <c r="P1236" s="53"/>
      <c r="Q1236" s="53"/>
      <c r="R1236" s="53"/>
      <c r="S1236" s="53"/>
      <c r="T1236" s="53"/>
      <c r="U1236" s="53"/>
      <c r="V1236" s="53"/>
    </row>
    <row r="1237" spans="14:22" ht="15" customHeight="1">
      <c r="N1237" s="53"/>
      <c r="O1237" s="53"/>
      <c r="P1237" s="53"/>
      <c r="Q1237" s="53"/>
      <c r="R1237" s="53"/>
      <c r="S1237" s="53"/>
      <c r="T1237" s="53"/>
      <c r="U1237" s="53"/>
      <c r="V1237" s="53"/>
    </row>
    <row r="1238" spans="14:22" ht="15" customHeight="1">
      <c r="N1238" s="53"/>
      <c r="O1238" s="53"/>
      <c r="P1238" s="53"/>
      <c r="Q1238" s="53"/>
      <c r="R1238" s="53"/>
      <c r="S1238" s="53"/>
      <c r="T1238" s="53"/>
      <c r="U1238" s="53"/>
      <c r="V1238" s="53"/>
    </row>
    <row r="1239" spans="14:22" ht="15" customHeight="1">
      <c r="N1239" s="53"/>
      <c r="O1239" s="53"/>
      <c r="P1239" s="53"/>
      <c r="Q1239" s="53"/>
      <c r="R1239" s="53"/>
      <c r="S1239" s="53"/>
      <c r="T1239" s="53"/>
      <c r="U1239" s="53"/>
      <c r="V1239" s="53"/>
    </row>
    <row r="1240" spans="14:22" ht="15" customHeight="1">
      <c r="N1240" s="53"/>
      <c r="O1240" s="53"/>
      <c r="P1240" s="53"/>
      <c r="Q1240" s="53"/>
      <c r="R1240" s="53"/>
      <c r="S1240" s="53"/>
      <c r="T1240" s="53"/>
      <c r="U1240" s="53"/>
      <c r="V1240" s="53"/>
    </row>
    <row r="1241" spans="14:22" ht="15" customHeight="1">
      <c r="N1241" s="53"/>
      <c r="O1241" s="53"/>
      <c r="P1241" s="53"/>
      <c r="Q1241" s="53"/>
      <c r="R1241" s="53"/>
      <c r="S1241" s="53"/>
      <c r="T1241" s="53"/>
      <c r="U1241" s="53"/>
      <c r="V1241" s="53"/>
    </row>
    <row r="1242" spans="14:22" ht="15" customHeight="1">
      <c r="N1242" s="53"/>
      <c r="O1242" s="53"/>
      <c r="P1242" s="53"/>
      <c r="Q1242" s="53"/>
      <c r="R1242" s="53"/>
      <c r="S1242" s="53"/>
      <c r="T1242" s="53"/>
      <c r="U1242" s="53"/>
      <c r="V1242" s="53"/>
    </row>
    <row r="1243" spans="14:22" ht="15" customHeight="1">
      <c r="N1243" s="53"/>
      <c r="O1243" s="53"/>
      <c r="P1243" s="53"/>
      <c r="Q1243" s="53"/>
      <c r="R1243" s="53"/>
      <c r="S1243" s="53"/>
      <c r="T1243" s="53"/>
      <c r="U1243" s="53"/>
      <c r="V1243" s="53"/>
    </row>
    <row r="1244" spans="14:22" ht="15" customHeight="1">
      <c r="N1244" s="53"/>
      <c r="O1244" s="53"/>
      <c r="P1244" s="53"/>
      <c r="Q1244" s="53"/>
      <c r="R1244" s="53"/>
      <c r="S1244" s="53"/>
      <c r="T1244" s="53"/>
      <c r="U1244" s="53"/>
      <c r="V1244" s="53"/>
    </row>
    <row r="1245" spans="14:22" ht="15" customHeight="1">
      <c r="N1245" s="53"/>
      <c r="O1245" s="53"/>
      <c r="P1245" s="53"/>
      <c r="Q1245" s="53"/>
      <c r="R1245" s="53"/>
      <c r="S1245" s="53"/>
      <c r="T1245" s="53"/>
      <c r="U1245" s="53"/>
      <c r="V1245" s="53"/>
    </row>
    <row r="1246" spans="14:22" ht="15" customHeight="1">
      <c r="N1246" s="53"/>
      <c r="O1246" s="53"/>
      <c r="P1246" s="53"/>
      <c r="Q1246" s="53"/>
      <c r="R1246" s="53"/>
      <c r="S1246" s="53"/>
      <c r="T1246" s="53"/>
      <c r="U1246" s="53"/>
      <c r="V1246" s="53"/>
    </row>
    <row r="1247" spans="14:22" ht="15" customHeight="1">
      <c r="N1247" s="53"/>
      <c r="O1247" s="53"/>
      <c r="P1247" s="53"/>
      <c r="Q1247" s="53"/>
      <c r="R1247" s="53"/>
      <c r="S1247" s="53"/>
      <c r="T1247" s="53"/>
      <c r="U1247" s="53"/>
      <c r="V1247" s="53"/>
    </row>
    <row r="1248" spans="14:22" ht="15" customHeight="1">
      <c r="N1248" s="53"/>
      <c r="O1248" s="53"/>
      <c r="P1248" s="53"/>
      <c r="Q1248" s="53"/>
      <c r="R1248" s="53"/>
      <c r="S1248" s="53"/>
      <c r="T1248" s="53"/>
      <c r="U1248" s="53"/>
      <c r="V1248" s="53"/>
    </row>
    <row r="1249" spans="14:22" ht="15" customHeight="1">
      <c r="N1249" s="53"/>
      <c r="O1249" s="53"/>
      <c r="P1249" s="53"/>
      <c r="Q1249" s="53"/>
      <c r="R1249" s="53"/>
      <c r="S1249" s="53"/>
      <c r="T1249" s="53"/>
      <c r="U1249" s="53"/>
      <c r="V1249" s="53"/>
    </row>
    <row r="1250" spans="14:22" ht="15" customHeight="1">
      <c r="N1250" s="53"/>
      <c r="O1250" s="53"/>
      <c r="P1250" s="53"/>
      <c r="Q1250" s="53"/>
      <c r="R1250" s="53"/>
      <c r="S1250" s="53"/>
      <c r="T1250" s="53"/>
      <c r="U1250" s="53"/>
      <c r="V1250" s="53"/>
    </row>
    <row r="1251" spans="14:22" ht="15" customHeight="1">
      <c r="N1251" s="53"/>
      <c r="O1251" s="53"/>
      <c r="P1251" s="53"/>
      <c r="Q1251" s="53"/>
      <c r="R1251" s="53"/>
      <c r="S1251" s="53"/>
      <c r="T1251" s="53"/>
      <c r="U1251" s="53"/>
      <c r="V1251" s="53"/>
    </row>
    <row r="1252" spans="14:22" ht="15" customHeight="1">
      <c r="N1252" s="53"/>
      <c r="O1252" s="53"/>
      <c r="P1252" s="53"/>
      <c r="Q1252" s="53"/>
      <c r="R1252" s="53"/>
      <c r="S1252" s="53"/>
      <c r="T1252" s="53"/>
      <c r="U1252" s="53"/>
      <c r="V1252" s="53"/>
    </row>
    <row r="1253" spans="14:22" ht="15" customHeight="1">
      <c r="N1253" s="53"/>
      <c r="O1253" s="53"/>
      <c r="P1253" s="53"/>
      <c r="Q1253" s="53"/>
      <c r="R1253" s="53"/>
      <c r="S1253" s="53"/>
      <c r="T1253" s="53"/>
      <c r="U1253" s="53"/>
      <c r="V1253" s="53"/>
    </row>
    <row r="1254" spans="14:22" ht="15" customHeight="1">
      <c r="N1254" s="53"/>
      <c r="O1254" s="53"/>
      <c r="P1254" s="53"/>
      <c r="Q1254" s="53"/>
      <c r="R1254" s="53"/>
      <c r="S1254" s="53"/>
      <c r="T1254" s="53"/>
      <c r="U1254" s="53"/>
      <c r="V1254" s="53"/>
    </row>
    <row r="1255" spans="14:22" ht="15" customHeight="1">
      <c r="N1255" s="53"/>
      <c r="O1255" s="53"/>
      <c r="P1255" s="53"/>
      <c r="Q1255" s="53"/>
      <c r="R1255" s="53"/>
      <c r="S1255" s="53"/>
      <c r="T1255" s="53"/>
      <c r="U1255" s="53"/>
      <c r="V1255" s="53"/>
    </row>
    <row r="1256" spans="14:22" ht="15" customHeight="1">
      <c r="N1256" s="53"/>
      <c r="O1256" s="53"/>
      <c r="P1256" s="53"/>
      <c r="Q1256" s="53"/>
      <c r="R1256" s="53"/>
      <c r="S1256" s="53"/>
      <c r="T1256" s="53"/>
      <c r="U1256" s="53"/>
      <c r="V1256" s="53"/>
    </row>
    <row r="1257" spans="14:22" ht="15" customHeight="1">
      <c r="N1257" s="53"/>
      <c r="O1257" s="53"/>
      <c r="P1257" s="53"/>
      <c r="Q1257" s="53"/>
      <c r="R1257" s="53"/>
      <c r="S1257" s="53"/>
      <c r="T1257" s="53"/>
      <c r="U1257" s="53"/>
      <c r="V1257" s="53"/>
    </row>
    <row r="1258" spans="14:22" ht="15" customHeight="1">
      <c r="N1258" s="53"/>
      <c r="O1258" s="53"/>
      <c r="P1258" s="53"/>
      <c r="Q1258" s="53"/>
      <c r="R1258" s="53"/>
      <c r="S1258" s="53"/>
      <c r="T1258" s="53"/>
      <c r="U1258" s="53"/>
      <c r="V1258" s="53"/>
    </row>
    <row r="1259" spans="14:22" ht="15" customHeight="1">
      <c r="N1259" s="53"/>
      <c r="O1259" s="53"/>
      <c r="P1259" s="53"/>
      <c r="Q1259" s="53"/>
      <c r="R1259" s="53"/>
      <c r="S1259" s="53"/>
      <c r="T1259" s="53"/>
      <c r="U1259" s="53"/>
      <c r="V1259" s="53"/>
    </row>
    <row r="1260" spans="14:22" ht="15" customHeight="1">
      <c r="N1260" s="53"/>
      <c r="O1260" s="53"/>
      <c r="P1260" s="53"/>
      <c r="Q1260" s="53"/>
      <c r="R1260" s="53"/>
      <c r="S1260" s="53"/>
      <c r="T1260" s="53"/>
      <c r="U1260" s="53"/>
      <c r="V1260" s="53"/>
    </row>
    <row r="1261" spans="14:22" ht="15" customHeight="1">
      <c r="N1261" s="53"/>
      <c r="O1261" s="53"/>
      <c r="P1261" s="53"/>
      <c r="Q1261" s="53"/>
      <c r="R1261" s="53"/>
      <c r="S1261" s="53"/>
      <c r="T1261" s="53"/>
      <c r="U1261" s="53"/>
      <c r="V1261" s="53"/>
    </row>
    <row r="1262" spans="14:22" ht="15" customHeight="1">
      <c r="N1262" s="53"/>
      <c r="O1262" s="53"/>
      <c r="P1262" s="53"/>
      <c r="Q1262" s="53"/>
      <c r="R1262" s="53"/>
      <c r="S1262" s="53"/>
      <c r="T1262" s="53"/>
      <c r="U1262" s="53"/>
      <c r="V1262" s="53"/>
    </row>
    <row r="1263" spans="14:22" ht="15" customHeight="1">
      <c r="N1263" s="53"/>
      <c r="O1263" s="53"/>
      <c r="P1263" s="53"/>
      <c r="Q1263" s="53"/>
      <c r="R1263" s="53"/>
      <c r="S1263" s="53"/>
      <c r="T1263" s="53"/>
      <c r="U1263" s="53"/>
      <c r="V1263" s="53"/>
    </row>
    <row r="1264" spans="14:22" ht="15" customHeight="1">
      <c r="N1264" s="53"/>
      <c r="O1264" s="53"/>
      <c r="P1264" s="53"/>
      <c r="Q1264" s="53"/>
      <c r="R1264" s="53"/>
      <c r="S1264" s="53"/>
      <c r="T1264" s="53"/>
      <c r="U1264" s="53"/>
      <c r="V1264" s="53"/>
    </row>
    <row r="1265" spans="14:22" ht="15" customHeight="1">
      <c r="N1265" s="53"/>
      <c r="O1265" s="53"/>
      <c r="P1265" s="53"/>
      <c r="Q1265" s="53"/>
      <c r="R1265" s="53"/>
      <c r="S1265" s="53"/>
      <c r="T1265" s="53"/>
      <c r="U1265" s="53"/>
      <c r="V1265" s="53"/>
    </row>
    <row r="1266" spans="14:22" ht="15" customHeight="1">
      <c r="N1266" s="53"/>
      <c r="O1266" s="53"/>
      <c r="P1266" s="53"/>
      <c r="Q1266" s="53"/>
      <c r="R1266" s="53"/>
      <c r="S1266" s="53"/>
      <c r="T1266" s="53"/>
      <c r="U1266" s="53"/>
      <c r="V1266" s="53"/>
    </row>
    <row r="1267" spans="14:22" ht="15" customHeight="1">
      <c r="N1267" s="53"/>
      <c r="O1267" s="53"/>
      <c r="P1267" s="53"/>
      <c r="Q1267" s="53"/>
      <c r="R1267" s="53"/>
      <c r="S1267" s="53"/>
      <c r="T1267" s="53"/>
      <c r="U1267" s="53"/>
      <c r="V1267" s="53"/>
    </row>
    <row r="1268" spans="14:22" ht="15" customHeight="1">
      <c r="N1268" s="53"/>
      <c r="O1268" s="53"/>
      <c r="P1268" s="53"/>
      <c r="Q1268" s="53"/>
      <c r="R1268" s="53"/>
      <c r="S1268" s="53"/>
      <c r="T1268" s="53"/>
      <c r="U1268" s="53"/>
      <c r="V1268" s="53"/>
    </row>
    <row r="1269" spans="14:22" ht="15" customHeight="1">
      <c r="N1269" s="53"/>
      <c r="O1269" s="53"/>
      <c r="P1269" s="53"/>
      <c r="Q1269" s="53"/>
      <c r="R1269" s="53"/>
      <c r="S1269" s="53"/>
      <c r="T1269" s="53"/>
      <c r="U1269" s="53"/>
      <c r="V1269" s="53"/>
    </row>
    <row r="1270" spans="14:22" ht="15" customHeight="1">
      <c r="N1270" s="53"/>
      <c r="O1270" s="53"/>
      <c r="P1270" s="53"/>
      <c r="Q1270" s="53"/>
      <c r="R1270" s="53"/>
      <c r="S1270" s="53"/>
      <c r="T1270" s="53"/>
      <c r="U1270" s="53"/>
      <c r="V1270" s="53"/>
    </row>
    <row r="1271" spans="14:22" ht="15" customHeight="1">
      <c r="N1271" s="53"/>
      <c r="O1271" s="53"/>
      <c r="P1271" s="53"/>
      <c r="Q1271" s="53"/>
      <c r="R1271" s="53"/>
      <c r="S1271" s="53"/>
      <c r="T1271" s="53"/>
      <c r="U1271" s="53"/>
      <c r="V1271" s="53"/>
    </row>
    <row r="1272" spans="14:22" ht="15" customHeight="1">
      <c r="N1272" s="53"/>
      <c r="O1272" s="53"/>
      <c r="P1272" s="53"/>
      <c r="Q1272" s="53"/>
      <c r="R1272" s="53"/>
      <c r="S1272" s="53"/>
      <c r="T1272" s="53"/>
      <c r="U1272" s="53"/>
      <c r="V1272" s="53"/>
    </row>
    <row r="1273" spans="14:22" ht="15" customHeight="1">
      <c r="N1273" s="53"/>
      <c r="O1273" s="53"/>
      <c r="P1273" s="53"/>
      <c r="Q1273" s="53"/>
      <c r="R1273" s="53"/>
      <c r="S1273" s="53"/>
      <c r="T1273" s="53"/>
      <c r="U1273" s="53"/>
      <c r="V1273" s="53"/>
    </row>
    <row r="1274" spans="14:22" ht="15" customHeight="1">
      <c r="N1274" s="53"/>
      <c r="O1274" s="53"/>
      <c r="P1274" s="53"/>
      <c r="Q1274" s="53"/>
      <c r="R1274" s="53"/>
      <c r="S1274" s="53"/>
      <c r="T1274" s="53"/>
      <c r="U1274" s="53"/>
      <c r="V1274" s="53"/>
    </row>
    <row r="1275" spans="14:22" ht="15" customHeight="1">
      <c r="N1275" s="53"/>
      <c r="O1275" s="53"/>
      <c r="P1275" s="53"/>
      <c r="Q1275" s="53"/>
      <c r="R1275" s="53"/>
      <c r="S1275" s="53"/>
      <c r="T1275" s="53"/>
      <c r="U1275" s="53"/>
      <c r="V1275" s="53"/>
    </row>
    <row r="1276" spans="14:22" ht="15" customHeight="1">
      <c r="N1276" s="53"/>
      <c r="O1276" s="53"/>
      <c r="P1276" s="53"/>
      <c r="Q1276" s="53"/>
      <c r="R1276" s="53"/>
      <c r="S1276" s="53"/>
      <c r="T1276" s="53"/>
      <c r="U1276" s="53"/>
      <c r="V1276" s="53"/>
    </row>
    <row r="1277" spans="14:22" ht="15" customHeight="1">
      <c r="N1277" s="53"/>
      <c r="O1277" s="53"/>
      <c r="P1277" s="53"/>
      <c r="Q1277" s="53"/>
      <c r="R1277" s="53"/>
      <c r="S1277" s="53"/>
      <c r="T1277" s="53"/>
      <c r="U1277" s="53"/>
      <c r="V1277" s="53"/>
    </row>
    <row r="1278" spans="14:22" ht="15" customHeight="1">
      <c r="N1278" s="53"/>
      <c r="O1278" s="53"/>
      <c r="P1278" s="53"/>
      <c r="Q1278" s="53"/>
      <c r="R1278" s="53"/>
      <c r="S1278" s="53"/>
      <c r="T1278" s="53"/>
      <c r="U1278" s="53"/>
      <c r="V1278" s="53"/>
    </row>
    <row r="1279" spans="14:22" ht="15" customHeight="1">
      <c r="N1279" s="53"/>
      <c r="O1279" s="53"/>
      <c r="P1279" s="53"/>
      <c r="Q1279" s="53"/>
      <c r="R1279" s="53"/>
      <c r="S1279" s="53"/>
      <c r="T1279" s="53"/>
      <c r="U1279" s="53"/>
      <c r="V1279" s="53"/>
    </row>
    <row r="1280" spans="14:22" ht="15" customHeight="1">
      <c r="N1280" s="53"/>
      <c r="O1280" s="53"/>
      <c r="P1280" s="53"/>
      <c r="Q1280" s="53"/>
      <c r="R1280" s="53"/>
      <c r="S1280" s="53"/>
      <c r="T1280" s="53"/>
      <c r="U1280" s="53"/>
      <c r="V1280" s="53"/>
    </row>
    <row r="1281" spans="14:22" ht="15" customHeight="1">
      <c r="N1281" s="53"/>
      <c r="O1281" s="53"/>
      <c r="P1281" s="53"/>
      <c r="Q1281" s="53"/>
      <c r="R1281" s="53"/>
      <c r="S1281" s="53"/>
      <c r="T1281" s="53"/>
      <c r="U1281" s="53"/>
      <c r="V1281" s="53"/>
    </row>
    <row r="1282" spans="14:22" ht="15" customHeight="1">
      <c r="N1282" s="53"/>
      <c r="O1282" s="53"/>
      <c r="P1282" s="53"/>
      <c r="Q1282" s="53"/>
      <c r="R1282" s="53"/>
      <c r="S1282" s="53"/>
      <c r="T1282" s="53"/>
      <c r="U1282" s="53"/>
      <c r="V1282" s="53"/>
    </row>
    <row r="1283" spans="14:22" ht="15" customHeight="1">
      <c r="N1283" s="53"/>
      <c r="O1283" s="53"/>
      <c r="P1283" s="53"/>
      <c r="Q1283" s="53"/>
      <c r="R1283" s="53"/>
      <c r="S1283" s="53"/>
      <c r="T1283" s="53"/>
      <c r="U1283" s="53"/>
      <c r="V1283" s="53"/>
    </row>
    <row r="1284" spans="14:22" ht="15" customHeight="1">
      <c r="N1284" s="53"/>
      <c r="O1284" s="53"/>
      <c r="P1284" s="53"/>
      <c r="Q1284" s="53"/>
      <c r="R1284" s="53"/>
      <c r="S1284" s="53"/>
      <c r="T1284" s="53"/>
      <c r="U1284" s="53"/>
      <c r="V1284" s="53"/>
    </row>
    <row r="1285" spans="14:22" ht="15" customHeight="1">
      <c r="N1285" s="53"/>
      <c r="O1285" s="53"/>
      <c r="P1285" s="53"/>
      <c r="Q1285" s="53"/>
      <c r="R1285" s="53"/>
      <c r="S1285" s="53"/>
      <c r="T1285" s="53"/>
      <c r="U1285" s="53"/>
      <c r="V1285" s="53"/>
    </row>
    <row r="1286" spans="14:22" ht="15" customHeight="1">
      <c r="N1286" s="53"/>
      <c r="O1286" s="53"/>
      <c r="P1286" s="53"/>
      <c r="Q1286" s="53"/>
      <c r="R1286" s="53"/>
      <c r="S1286" s="53"/>
      <c r="T1286" s="53"/>
      <c r="U1286" s="53"/>
      <c r="V1286" s="53"/>
    </row>
    <row r="1287" spans="14:22" ht="15" customHeight="1">
      <c r="N1287" s="53"/>
      <c r="O1287" s="53"/>
      <c r="P1287" s="53"/>
      <c r="Q1287" s="53"/>
      <c r="R1287" s="53"/>
      <c r="S1287" s="53"/>
      <c r="T1287" s="53"/>
      <c r="U1287" s="53"/>
      <c r="V1287" s="53"/>
    </row>
    <row r="1288" spans="14:22" ht="15" customHeight="1">
      <c r="N1288" s="53"/>
      <c r="O1288" s="53"/>
      <c r="P1288" s="53"/>
      <c r="Q1288" s="53"/>
      <c r="R1288" s="53"/>
      <c r="S1288" s="53"/>
      <c r="T1288" s="53"/>
      <c r="U1288" s="53"/>
      <c r="V1288" s="53"/>
    </row>
    <row r="1289" spans="14:22" ht="15" customHeight="1">
      <c r="N1289" s="53"/>
      <c r="O1289" s="53"/>
      <c r="P1289" s="53"/>
      <c r="Q1289" s="53"/>
      <c r="R1289" s="53"/>
      <c r="S1289" s="53"/>
      <c r="T1289" s="53"/>
      <c r="U1289" s="53"/>
      <c r="V1289" s="53"/>
    </row>
    <row r="1290" spans="14:22" ht="15" customHeight="1">
      <c r="N1290" s="53"/>
      <c r="O1290" s="53"/>
      <c r="P1290" s="53"/>
      <c r="Q1290" s="53"/>
      <c r="R1290" s="53"/>
      <c r="S1290" s="53"/>
      <c r="T1290" s="53"/>
      <c r="U1290" s="53"/>
      <c r="V1290" s="53"/>
    </row>
    <row r="1291" spans="14:22" ht="15" customHeight="1">
      <c r="N1291" s="53"/>
      <c r="O1291" s="53"/>
      <c r="P1291" s="53"/>
      <c r="Q1291" s="53"/>
      <c r="R1291" s="53"/>
      <c r="S1291" s="53"/>
      <c r="T1291" s="53"/>
      <c r="U1291" s="53"/>
      <c r="V1291" s="53"/>
    </row>
    <row r="1292" spans="14:22" ht="15" customHeight="1">
      <c r="N1292" s="53"/>
      <c r="O1292" s="53"/>
      <c r="P1292" s="53"/>
      <c r="Q1292" s="53"/>
      <c r="R1292" s="53"/>
      <c r="S1292" s="53"/>
      <c r="T1292" s="53"/>
      <c r="U1292" s="53"/>
      <c r="V1292" s="53"/>
    </row>
    <row r="1293" spans="14:22" ht="15" customHeight="1">
      <c r="N1293" s="53"/>
      <c r="O1293" s="53"/>
      <c r="P1293" s="53"/>
      <c r="Q1293" s="53"/>
      <c r="R1293" s="53"/>
      <c r="S1293" s="53"/>
      <c r="T1293" s="53"/>
      <c r="U1293" s="53"/>
      <c r="V1293" s="53"/>
    </row>
    <row r="1294" spans="14:22" ht="15" customHeight="1">
      <c r="N1294" s="53"/>
      <c r="O1294" s="53"/>
      <c r="P1294" s="53"/>
      <c r="Q1294" s="53"/>
      <c r="R1294" s="53"/>
      <c r="S1294" s="53"/>
      <c r="T1294" s="53"/>
      <c r="U1294" s="53"/>
      <c r="V1294" s="53"/>
    </row>
    <row r="1295" spans="14:22" ht="15" customHeight="1">
      <c r="N1295" s="53"/>
      <c r="O1295" s="53"/>
      <c r="P1295" s="53"/>
      <c r="Q1295" s="53"/>
      <c r="R1295" s="53"/>
      <c r="S1295" s="53"/>
      <c r="T1295" s="53"/>
      <c r="U1295" s="53"/>
      <c r="V1295" s="53"/>
    </row>
    <row r="1296" spans="14:22" ht="15" customHeight="1">
      <c r="N1296" s="53"/>
      <c r="O1296" s="53"/>
      <c r="P1296" s="53"/>
      <c r="Q1296" s="53"/>
      <c r="R1296" s="53"/>
      <c r="S1296" s="53"/>
      <c r="T1296" s="53"/>
      <c r="U1296" s="53"/>
      <c r="V1296" s="53"/>
    </row>
    <row r="1297" spans="14:22" ht="15" customHeight="1">
      <c r="N1297" s="53"/>
      <c r="O1297" s="53"/>
      <c r="P1297" s="53"/>
      <c r="Q1297" s="53"/>
      <c r="R1297" s="53"/>
      <c r="S1297" s="53"/>
      <c r="T1297" s="53"/>
      <c r="U1297" s="53"/>
      <c r="V1297" s="53"/>
    </row>
    <row r="1298" spans="14:22" ht="15" customHeight="1">
      <c r="N1298" s="53"/>
      <c r="O1298" s="53"/>
      <c r="P1298" s="53"/>
      <c r="Q1298" s="53"/>
      <c r="R1298" s="53"/>
      <c r="S1298" s="53"/>
      <c r="T1298" s="53"/>
      <c r="U1298" s="53"/>
      <c r="V1298" s="53"/>
    </row>
    <row r="1299" spans="14:22" ht="15" customHeight="1">
      <c r="N1299" s="53"/>
      <c r="O1299" s="53"/>
      <c r="P1299" s="53"/>
      <c r="Q1299" s="53"/>
      <c r="R1299" s="53"/>
      <c r="S1299" s="53"/>
      <c r="T1299" s="53"/>
      <c r="U1299" s="53"/>
      <c r="V1299" s="53"/>
    </row>
    <row r="1300" spans="14:22" ht="15" customHeight="1">
      <c r="N1300" s="53"/>
      <c r="O1300" s="53"/>
      <c r="P1300" s="53"/>
      <c r="Q1300" s="53"/>
      <c r="R1300" s="53"/>
      <c r="S1300" s="53"/>
      <c r="T1300" s="53"/>
      <c r="U1300" s="53"/>
      <c r="V1300" s="53"/>
    </row>
    <row r="1301" spans="14:22" ht="15" customHeight="1">
      <c r="N1301" s="53"/>
      <c r="O1301" s="53"/>
      <c r="P1301" s="53"/>
      <c r="Q1301" s="53"/>
      <c r="R1301" s="53"/>
      <c r="S1301" s="53"/>
      <c r="T1301" s="53"/>
      <c r="U1301" s="53"/>
      <c r="V1301" s="53"/>
    </row>
    <row r="1302" spans="14:22" ht="15" customHeight="1">
      <c r="N1302" s="53"/>
      <c r="O1302" s="53"/>
      <c r="P1302" s="53"/>
      <c r="Q1302" s="53"/>
      <c r="R1302" s="53"/>
      <c r="S1302" s="53"/>
      <c r="T1302" s="53"/>
      <c r="U1302" s="53"/>
      <c r="V1302" s="53"/>
    </row>
    <row r="1303" spans="14:22" ht="15" customHeight="1">
      <c r="N1303" s="53"/>
      <c r="O1303" s="53"/>
      <c r="P1303" s="53"/>
      <c r="Q1303" s="53"/>
      <c r="R1303" s="53"/>
      <c r="S1303" s="53"/>
      <c r="T1303" s="53"/>
      <c r="U1303" s="53"/>
      <c r="V1303" s="53"/>
    </row>
    <row r="1304" spans="14:22" ht="15" customHeight="1">
      <c r="N1304" s="53"/>
      <c r="O1304" s="53"/>
      <c r="P1304" s="53"/>
      <c r="Q1304" s="53"/>
      <c r="R1304" s="53"/>
      <c r="S1304" s="53"/>
      <c r="T1304" s="53"/>
      <c r="U1304" s="53"/>
      <c r="V1304" s="53"/>
    </row>
    <row r="1305" spans="14:22" ht="15" customHeight="1">
      <c r="N1305" s="53"/>
      <c r="O1305" s="53"/>
      <c r="P1305" s="53"/>
      <c r="Q1305" s="53"/>
      <c r="R1305" s="53"/>
      <c r="S1305" s="53"/>
      <c r="T1305" s="53"/>
      <c r="U1305" s="53"/>
      <c r="V1305" s="53"/>
    </row>
    <row r="1306" spans="14:22" ht="15" customHeight="1">
      <c r="N1306" s="53"/>
      <c r="O1306" s="53"/>
      <c r="P1306" s="53"/>
      <c r="Q1306" s="53"/>
      <c r="R1306" s="53"/>
      <c r="S1306" s="53"/>
      <c r="T1306" s="53"/>
      <c r="U1306" s="53"/>
      <c r="V1306" s="53"/>
    </row>
    <row r="1307" spans="14:22" ht="15" customHeight="1">
      <c r="N1307" s="53"/>
      <c r="O1307" s="53"/>
      <c r="P1307" s="53"/>
      <c r="Q1307" s="53"/>
      <c r="R1307" s="53"/>
      <c r="S1307" s="53"/>
      <c r="T1307" s="53"/>
      <c r="U1307" s="53"/>
      <c r="V1307" s="53"/>
    </row>
    <row r="1308" spans="14:22" ht="15" customHeight="1">
      <c r="N1308" s="53"/>
      <c r="O1308" s="53"/>
      <c r="P1308" s="53"/>
      <c r="Q1308" s="53"/>
      <c r="R1308" s="53"/>
      <c r="S1308" s="53"/>
      <c r="T1308" s="53"/>
      <c r="U1308" s="53"/>
      <c r="V1308" s="53"/>
    </row>
    <row r="1309" spans="14:22" ht="15" customHeight="1">
      <c r="N1309" s="53"/>
      <c r="O1309" s="53"/>
      <c r="P1309" s="53"/>
      <c r="Q1309" s="53"/>
      <c r="R1309" s="53"/>
      <c r="S1309" s="53"/>
      <c r="T1309" s="53"/>
      <c r="U1309" s="53"/>
      <c r="V1309" s="53"/>
    </row>
    <row r="1310" spans="14:22" ht="15" customHeight="1">
      <c r="N1310" s="53"/>
      <c r="O1310" s="53"/>
      <c r="P1310" s="53"/>
      <c r="Q1310" s="53"/>
      <c r="R1310" s="53"/>
      <c r="S1310" s="53"/>
      <c r="T1310" s="53"/>
      <c r="U1310" s="53"/>
      <c r="V1310" s="53"/>
    </row>
    <row r="1311" spans="14:22" ht="15" customHeight="1">
      <c r="N1311" s="53"/>
      <c r="O1311" s="53"/>
      <c r="P1311" s="53"/>
      <c r="Q1311" s="53"/>
      <c r="R1311" s="53"/>
      <c r="S1311" s="53"/>
      <c r="T1311" s="53"/>
      <c r="U1311" s="53"/>
      <c r="V1311" s="53"/>
    </row>
    <row r="1312" spans="14:22" ht="15" customHeight="1">
      <c r="N1312" s="53"/>
      <c r="O1312" s="53"/>
      <c r="P1312" s="53"/>
      <c r="Q1312" s="53"/>
      <c r="R1312" s="53"/>
      <c r="S1312" s="53"/>
      <c r="T1312" s="53"/>
      <c r="U1312" s="53"/>
      <c r="V1312" s="53"/>
    </row>
    <row r="1313" spans="14:22" ht="15" customHeight="1">
      <c r="N1313" s="53"/>
      <c r="O1313" s="53"/>
      <c r="P1313" s="53"/>
      <c r="Q1313" s="53"/>
      <c r="R1313" s="53"/>
      <c r="S1313" s="53"/>
      <c r="T1313" s="53"/>
      <c r="U1313" s="53"/>
      <c r="V1313" s="53"/>
    </row>
    <row r="1314" spans="14:22" ht="15" customHeight="1">
      <c r="N1314" s="53"/>
      <c r="O1314" s="53"/>
      <c r="P1314" s="53"/>
      <c r="Q1314" s="53"/>
      <c r="R1314" s="53"/>
      <c r="S1314" s="53"/>
      <c r="T1314" s="53"/>
      <c r="U1314" s="53"/>
      <c r="V1314" s="53"/>
    </row>
    <row r="1315" spans="14:22" ht="15" customHeight="1">
      <c r="N1315" s="53"/>
      <c r="O1315" s="53"/>
      <c r="P1315" s="53"/>
      <c r="Q1315" s="53"/>
      <c r="R1315" s="53"/>
      <c r="S1315" s="53"/>
      <c r="T1315" s="53"/>
      <c r="U1315" s="53"/>
      <c r="V1315" s="53"/>
    </row>
    <row r="1316" spans="14:22" ht="15" customHeight="1">
      <c r="N1316" s="53"/>
      <c r="O1316" s="53"/>
      <c r="P1316" s="53"/>
      <c r="Q1316" s="53"/>
      <c r="R1316" s="53"/>
      <c r="S1316" s="53"/>
      <c r="T1316" s="53"/>
      <c r="U1316" s="53"/>
      <c r="V1316" s="53"/>
    </row>
    <row r="1317" spans="14:22" ht="15" customHeight="1">
      <c r="N1317" s="53"/>
      <c r="O1317" s="53"/>
      <c r="P1317" s="53"/>
      <c r="Q1317" s="53"/>
      <c r="R1317" s="53"/>
      <c r="S1317" s="53"/>
      <c r="T1317" s="53"/>
      <c r="U1317" s="53"/>
      <c r="V1317" s="53"/>
    </row>
    <row r="1318" spans="14:22" ht="15" customHeight="1">
      <c r="N1318" s="53"/>
      <c r="O1318" s="53"/>
      <c r="P1318" s="53"/>
      <c r="Q1318" s="53"/>
      <c r="R1318" s="53"/>
      <c r="S1318" s="53"/>
      <c r="T1318" s="53"/>
      <c r="U1318" s="53"/>
      <c r="V1318" s="53"/>
    </row>
    <row r="1319" spans="14:22" ht="15" customHeight="1">
      <c r="N1319" s="53"/>
      <c r="O1319" s="53"/>
      <c r="P1319" s="53"/>
      <c r="Q1319" s="53"/>
      <c r="R1319" s="53"/>
      <c r="S1319" s="53"/>
      <c r="T1319" s="53"/>
      <c r="U1319" s="53"/>
      <c r="V1319" s="53"/>
    </row>
    <row r="1320" spans="14:22" ht="15" customHeight="1">
      <c r="N1320" s="53"/>
      <c r="O1320" s="53"/>
      <c r="P1320" s="53"/>
      <c r="Q1320" s="53"/>
      <c r="R1320" s="53"/>
      <c r="S1320" s="53"/>
      <c r="T1320" s="53"/>
      <c r="U1320" s="53"/>
      <c r="V1320" s="53"/>
    </row>
    <row r="1321" spans="14:22" ht="15" customHeight="1">
      <c r="N1321" s="53"/>
      <c r="O1321" s="53"/>
      <c r="P1321" s="53"/>
      <c r="Q1321" s="53"/>
      <c r="R1321" s="53"/>
      <c r="S1321" s="53"/>
      <c r="T1321" s="53"/>
      <c r="U1321" s="53"/>
      <c r="V1321" s="53"/>
    </row>
    <row r="1322" spans="14:22" ht="15" customHeight="1">
      <c r="N1322" s="53"/>
      <c r="O1322" s="53"/>
      <c r="P1322" s="53"/>
      <c r="Q1322" s="53"/>
      <c r="R1322" s="53"/>
      <c r="S1322" s="53"/>
      <c r="T1322" s="53"/>
      <c r="U1322" s="53"/>
      <c r="V1322" s="53"/>
    </row>
    <row r="1323" spans="14:22" ht="15" customHeight="1">
      <c r="N1323" s="53"/>
      <c r="O1323" s="53"/>
      <c r="P1323" s="53"/>
      <c r="Q1323" s="53"/>
      <c r="R1323" s="53"/>
      <c r="S1323" s="53"/>
      <c r="T1323" s="53"/>
      <c r="U1323" s="53"/>
      <c r="V1323" s="53"/>
    </row>
    <row r="1324" spans="14:22" ht="15" customHeight="1">
      <c r="N1324" s="53"/>
      <c r="O1324" s="53"/>
      <c r="P1324" s="53"/>
      <c r="Q1324" s="53"/>
      <c r="R1324" s="53"/>
      <c r="S1324" s="53"/>
      <c r="T1324" s="53"/>
      <c r="U1324" s="53"/>
      <c r="V1324" s="53"/>
    </row>
    <row r="1325" spans="14:22" ht="15" customHeight="1">
      <c r="N1325" s="53"/>
      <c r="O1325" s="53"/>
      <c r="P1325" s="53"/>
      <c r="Q1325" s="53"/>
      <c r="R1325" s="53"/>
      <c r="S1325" s="53"/>
      <c r="T1325" s="53"/>
      <c r="U1325" s="53"/>
      <c r="V1325" s="53"/>
    </row>
    <row r="1326" spans="14:22" ht="15" customHeight="1">
      <c r="N1326" s="53"/>
      <c r="O1326" s="53"/>
      <c r="P1326" s="53"/>
      <c r="Q1326" s="53"/>
      <c r="R1326" s="53"/>
      <c r="S1326" s="53"/>
      <c r="T1326" s="53"/>
      <c r="U1326" s="53"/>
      <c r="V1326" s="53"/>
    </row>
    <row r="1327" spans="14:22" ht="15" customHeight="1">
      <c r="N1327" s="53"/>
      <c r="O1327" s="53"/>
      <c r="P1327" s="53"/>
      <c r="Q1327" s="53"/>
      <c r="R1327" s="53"/>
      <c r="S1327" s="53"/>
      <c r="T1327" s="53"/>
      <c r="U1327" s="53"/>
      <c r="V1327" s="53"/>
    </row>
    <row r="1328" spans="14:22" ht="15" customHeight="1">
      <c r="N1328" s="53"/>
      <c r="O1328" s="53"/>
      <c r="P1328" s="53"/>
      <c r="Q1328" s="53"/>
      <c r="R1328" s="53"/>
      <c r="S1328" s="53"/>
      <c r="T1328" s="53"/>
      <c r="U1328" s="53"/>
      <c r="V1328" s="53"/>
    </row>
    <row r="1329" spans="14:22" ht="15" customHeight="1">
      <c r="N1329" s="53"/>
      <c r="O1329" s="53"/>
      <c r="P1329" s="53"/>
      <c r="Q1329" s="53"/>
      <c r="R1329" s="53"/>
      <c r="S1329" s="53"/>
      <c r="T1329" s="53"/>
      <c r="U1329" s="53"/>
      <c r="V1329" s="53"/>
    </row>
    <row r="1330" spans="14:22" ht="15" customHeight="1">
      <c r="N1330" s="53"/>
      <c r="O1330" s="53"/>
      <c r="P1330" s="53"/>
      <c r="Q1330" s="53"/>
      <c r="R1330" s="53"/>
      <c r="S1330" s="53"/>
      <c r="T1330" s="53"/>
      <c r="U1330" s="53"/>
      <c r="V1330" s="53"/>
    </row>
    <row r="1331" spans="14:22" ht="15" customHeight="1">
      <c r="N1331" s="53"/>
      <c r="O1331" s="53"/>
      <c r="P1331" s="53"/>
      <c r="Q1331" s="53"/>
      <c r="R1331" s="53"/>
      <c r="S1331" s="53"/>
      <c r="T1331" s="53"/>
      <c r="U1331" s="53"/>
      <c r="V1331" s="53"/>
    </row>
    <row r="1332" spans="14:22" ht="15" customHeight="1">
      <c r="N1332" s="53"/>
      <c r="O1332" s="53"/>
      <c r="P1332" s="53"/>
      <c r="Q1332" s="53"/>
      <c r="R1332" s="53"/>
      <c r="S1332" s="53"/>
      <c r="T1332" s="53"/>
      <c r="U1332" s="53"/>
      <c r="V1332" s="53"/>
    </row>
    <row r="1333" spans="14:22" ht="15" customHeight="1">
      <c r="N1333" s="53"/>
      <c r="O1333" s="53"/>
      <c r="P1333" s="53"/>
      <c r="Q1333" s="53"/>
      <c r="R1333" s="53"/>
      <c r="S1333" s="53"/>
      <c r="T1333" s="53"/>
      <c r="U1333" s="53"/>
      <c r="V1333" s="53"/>
    </row>
    <row r="1334" spans="14:22" ht="15" customHeight="1">
      <c r="N1334" s="53"/>
      <c r="O1334" s="53"/>
      <c r="P1334" s="53"/>
      <c r="Q1334" s="53"/>
      <c r="R1334" s="53"/>
      <c r="S1334" s="53"/>
      <c r="T1334" s="53"/>
      <c r="U1334" s="53"/>
      <c r="V1334" s="53"/>
    </row>
    <row r="1335" spans="14:22" ht="15" customHeight="1">
      <c r="N1335" s="53"/>
      <c r="O1335" s="53"/>
      <c r="P1335" s="53"/>
      <c r="Q1335" s="53"/>
      <c r="R1335" s="53"/>
      <c r="S1335" s="53"/>
      <c r="T1335" s="53"/>
      <c r="U1335" s="53"/>
      <c r="V1335" s="53"/>
    </row>
    <row r="1336" spans="14:22" ht="15" customHeight="1">
      <c r="N1336" s="53"/>
      <c r="O1336" s="53"/>
      <c r="P1336" s="53"/>
      <c r="Q1336" s="53"/>
      <c r="R1336" s="53"/>
      <c r="S1336" s="53"/>
      <c r="T1336" s="53"/>
      <c r="U1336" s="53"/>
      <c r="V1336" s="53"/>
    </row>
    <row r="1337" spans="14:22" ht="15" customHeight="1">
      <c r="N1337" s="53"/>
      <c r="O1337" s="53"/>
      <c r="P1337" s="53"/>
      <c r="Q1337" s="53"/>
      <c r="R1337" s="53"/>
      <c r="S1337" s="53"/>
      <c r="T1337" s="53"/>
      <c r="U1337" s="53"/>
      <c r="V1337" s="53"/>
    </row>
    <row r="1338" spans="14:22" ht="15" customHeight="1">
      <c r="N1338" s="53"/>
      <c r="O1338" s="53"/>
      <c r="P1338" s="53"/>
      <c r="Q1338" s="53"/>
      <c r="R1338" s="53"/>
      <c r="S1338" s="53"/>
      <c r="T1338" s="53"/>
      <c r="U1338" s="53"/>
      <c r="V1338" s="53"/>
    </row>
    <row r="1339" spans="14:22" ht="15" customHeight="1">
      <c r="N1339" s="53"/>
      <c r="O1339" s="53"/>
      <c r="P1339" s="53"/>
      <c r="Q1339" s="53"/>
      <c r="R1339" s="53"/>
      <c r="S1339" s="53"/>
      <c r="T1339" s="53"/>
      <c r="U1339" s="53"/>
      <c r="V1339" s="53"/>
    </row>
    <row r="1340" spans="14:22" ht="15" customHeight="1">
      <c r="N1340" s="53"/>
      <c r="O1340" s="53"/>
      <c r="P1340" s="53"/>
      <c r="Q1340" s="53"/>
      <c r="R1340" s="53"/>
      <c r="S1340" s="53"/>
      <c r="T1340" s="53"/>
      <c r="U1340" s="53"/>
      <c r="V1340" s="53"/>
    </row>
    <row r="1341" spans="14:22" ht="15" customHeight="1">
      <c r="N1341" s="53"/>
      <c r="O1341" s="53"/>
      <c r="P1341" s="53"/>
      <c r="Q1341" s="53"/>
      <c r="R1341" s="53"/>
      <c r="S1341" s="53"/>
      <c r="T1341" s="53"/>
      <c r="U1341" s="53"/>
      <c r="V1341" s="53"/>
    </row>
    <row r="1342" spans="14:22" ht="15" customHeight="1">
      <c r="N1342" s="53"/>
      <c r="O1342" s="53"/>
      <c r="P1342" s="53"/>
      <c r="Q1342" s="53"/>
      <c r="R1342" s="53"/>
      <c r="S1342" s="53"/>
      <c r="T1342" s="53"/>
      <c r="U1342" s="53"/>
      <c r="V1342" s="53"/>
    </row>
    <row r="1343" spans="14:22" ht="15" customHeight="1">
      <c r="N1343" s="53"/>
      <c r="O1343" s="53"/>
      <c r="P1343" s="53"/>
      <c r="Q1343" s="53"/>
      <c r="R1343" s="53"/>
      <c r="S1343" s="53"/>
      <c r="T1343" s="53"/>
      <c r="U1343" s="53"/>
      <c r="V1343" s="53"/>
    </row>
    <row r="1344" spans="14:22" ht="15" customHeight="1">
      <c r="N1344" s="53"/>
      <c r="O1344" s="53"/>
      <c r="P1344" s="53"/>
      <c r="Q1344" s="53"/>
      <c r="R1344" s="53"/>
      <c r="S1344" s="53"/>
      <c r="T1344" s="53"/>
      <c r="U1344" s="53"/>
      <c r="V1344" s="53"/>
    </row>
    <row r="1345" spans="14:22" ht="15" customHeight="1">
      <c r="N1345" s="53"/>
      <c r="O1345" s="53"/>
      <c r="P1345" s="53"/>
      <c r="Q1345" s="53"/>
      <c r="R1345" s="53"/>
      <c r="S1345" s="53"/>
      <c r="T1345" s="53"/>
      <c r="U1345" s="53"/>
      <c r="V1345" s="53"/>
    </row>
    <row r="1346" spans="14:22" ht="15" customHeight="1">
      <c r="N1346" s="53"/>
      <c r="O1346" s="53"/>
      <c r="P1346" s="53"/>
      <c r="Q1346" s="53"/>
      <c r="R1346" s="53"/>
      <c r="S1346" s="53"/>
      <c r="T1346" s="53"/>
      <c r="U1346" s="53"/>
      <c r="V1346" s="53"/>
    </row>
    <row r="1347" spans="14:22" ht="15" customHeight="1">
      <c r="N1347" s="53"/>
      <c r="O1347" s="53"/>
      <c r="P1347" s="53"/>
      <c r="Q1347" s="53"/>
      <c r="R1347" s="53"/>
      <c r="S1347" s="53"/>
      <c r="T1347" s="53"/>
      <c r="U1347" s="53"/>
      <c r="V1347" s="53"/>
    </row>
    <row r="1348" spans="14:22" ht="15" customHeight="1">
      <c r="N1348" s="53"/>
      <c r="O1348" s="53"/>
      <c r="P1348" s="53"/>
      <c r="Q1348" s="53"/>
      <c r="R1348" s="53"/>
      <c r="S1348" s="53"/>
      <c r="T1348" s="53"/>
      <c r="U1348" s="53"/>
      <c r="V1348" s="53"/>
    </row>
    <row r="1349" spans="14:22" ht="15" customHeight="1">
      <c r="N1349" s="53"/>
      <c r="O1349" s="53"/>
      <c r="P1349" s="53"/>
      <c r="Q1349" s="53"/>
      <c r="R1349" s="53"/>
      <c r="S1349" s="53"/>
      <c r="T1349" s="53"/>
      <c r="U1349" s="53"/>
      <c r="V1349" s="53"/>
    </row>
    <row r="1350" spans="14:22" ht="15" customHeight="1">
      <c r="N1350" s="53"/>
      <c r="O1350" s="53"/>
      <c r="P1350" s="53"/>
      <c r="Q1350" s="53"/>
      <c r="R1350" s="53"/>
      <c r="S1350" s="53"/>
      <c r="T1350" s="53"/>
      <c r="U1350" s="53"/>
      <c r="V1350" s="53"/>
    </row>
    <row r="1351" spans="14:22" ht="15" customHeight="1">
      <c r="N1351" s="53"/>
      <c r="O1351" s="53"/>
      <c r="P1351" s="53"/>
      <c r="Q1351" s="53"/>
      <c r="R1351" s="53"/>
      <c r="S1351" s="53"/>
      <c r="T1351" s="53"/>
      <c r="U1351" s="53"/>
      <c r="V1351" s="53"/>
    </row>
    <row r="1352" spans="14:22" ht="15" customHeight="1">
      <c r="N1352" s="53"/>
      <c r="O1352" s="53"/>
      <c r="P1352" s="53"/>
      <c r="Q1352" s="53"/>
      <c r="R1352" s="53"/>
      <c r="S1352" s="53"/>
      <c r="T1352" s="53"/>
      <c r="U1352" s="53"/>
      <c r="V1352" s="53"/>
    </row>
    <row r="1353" spans="14:22" ht="15" customHeight="1">
      <c r="N1353" s="53"/>
      <c r="O1353" s="53"/>
      <c r="P1353" s="53"/>
      <c r="Q1353" s="53"/>
      <c r="R1353" s="53"/>
      <c r="S1353" s="53"/>
      <c r="T1353" s="53"/>
      <c r="U1353" s="53"/>
      <c r="V1353" s="53"/>
    </row>
    <row r="1354" spans="14:22" ht="15" customHeight="1">
      <c r="N1354" s="53"/>
      <c r="O1354" s="53"/>
      <c r="P1354" s="53"/>
      <c r="Q1354" s="53"/>
      <c r="R1354" s="53"/>
      <c r="S1354" s="53"/>
      <c r="T1354" s="53"/>
      <c r="U1354" s="53"/>
      <c r="V1354" s="53"/>
    </row>
    <row r="1355" spans="14:22" ht="15" customHeight="1">
      <c r="N1355" s="53"/>
      <c r="O1355" s="53"/>
      <c r="P1355" s="53"/>
      <c r="Q1355" s="53"/>
      <c r="R1355" s="53"/>
      <c r="S1355" s="53"/>
      <c r="T1355" s="53"/>
      <c r="U1355" s="53"/>
      <c r="V1355" s="53"/>
    </row>
    <row r="1356" spans="14:22" ht="15" customHeight="1">
      <c r="N1356" s="53"/>
      <c r="O1356" s="53"/>
      <c r="P1356" s="53"/>
      <c r="Q1356" s="53"/>
      <c r="R1356" s="53"/>
      <c r="S1356" s="53"/>
      <c r="T1356" s="53"/>
      <c r="U1356" s="53"/>
      <c r="V1356" s="53"/>
    </row>
    <row r="1357" spans="14:22" ht="15" customHeight="1">
      <c r="N1357" s="53"/>
      <c r="O1357" s="53"/>
      <c r="P1357" s="53"/>
      <c r="Q1357" s="53"/>
      <c r="R1357" s="53"/>
      <c r="S1357" s="53"/>
      <c r="T1357" s="53"/>
      <c r="U1357" s="53"/>
      <c r="V1357" s="53"/>
    </row>
    <row r="1358" spans="14:22" ht="15" customHeight="1">
      <c r="N1358" s="53"/>
      <c r="O1358" s="53"/>
      <c r="P1358" s="53"/>
      <c r="Q1358" s="53"/>
      <c r="R1358" s="53"/>
      <c r="S1358" s="53"/>
      <c r="T1358" s="53"/>
      <c r="U1358" s="53"/>
      <c r="V1358" s="53"/>
    </row>
    <row r="1359" spans="14:22" ht="15" customHeight="1">
      <c r="N1359" s="53"/>
      <c r="O1359" s="53"/>
      <c r="P1359" s="53"/>
      <c r="Q1359" s="53"/>
      <c r="R1359" s="53"/>
      <c r="S1359" s="53"/>
      <c r="T1359" s="53"/>
      <c r="U1359" s="53"/>
      <c r="V1359" s="53"/>
    </row>
    <row r="1360" spans="14:22" ht="15" customHeight="1">
      <c r="N1360" s="53"/>
      <c r="O1360" s="53"/>
      <c r="P1360" s="53"/>
      <c r="Q1360" s="53"/>
      <c r="R1360" s="53"/>
      <c r="S1360" s="53"/>
      <c r="T1360" s="53"/>
      <c r="U1360" s="53"/>
      <c r="V1360" s="53"/>
    </row>
    <row r="1361" spans="14:22" ht="15" customHeight="1">
      <c r="N1361" s="53"/>
      <c r="O1361" s="53"/>
      <c r="P1361" s="53"/>
      <c r="Q1361" s="53"/>
      <c r="R1361" s="53"/>
      <c r="S1361" s="53"/>
      <c r="T1361" s="53"/>
      <c r="U1361" s="53"/>
      <c r="V1361" s="53"/>
    </row>
    <row r="1362" spans="14:22" ht="15" customHeight="1">
      <c r="N1362" s="53"/>
      <c r="O1362" s="53"/>
      <c r="P1362" s="53"/>
      <c r="Q1362" s="53"/>
      <c r="R1362" s="53"/>
      <c r="S1362" s="53"/>
      <c r="T1362" s="53"/>
      <c r="U1362" s="53"/>
      <c r="V1362" s="53"/>
    </row>
    <row r="1363" spans="14:22" ht="15" customHeight="1">
      <c r="N1363" s="53"/>
      <c r="O1363" s="53"/>
      <c r="P1363" s="53"/>
      <c r="Q1363" s="53"/>
      <c r="R1363" s="53"/>
      <c r="S1363" s="53"/>
      <c r="T1363" s="53"/>
      <c r="U1363" s="53"/>
      <c r="V1363" s="53"/>
    </row>
    <row r="1364" spans="14:22" ht="15" customHeight="1">
      <c r="N1364" s="53"/>
      <c r="O1364" s="53"/>
      <c r="P1364" s="53"/>
      <c r="Q1364" s="53"/>
      <c r="R1364" s="53"/>
      <c r="S1364" s="53"/>
      <c r="T1364" s="53"/>
      <c r="U1364" s="53"/>
      <c r="V1364" s="53"/>
    </row>
    <row r="1365" spans="14:22" ht="15" customHeight="1">
      <c r="N1365" s="53"/>
      <c r="O1365" s="53"/>
      <c r="P1365" s="53"/>
      <c r="Q1365" s="53"/>
      <c r="R1365" s="53"/>
      <c r="S1365" s="53"/>
      <c r="T1365" s="53"/>
      <c r="U1365" s="53"/>
      <c r="V1365" s="53"/>
    </row>
    <row r="1366" spans="14:22" ht="15" customHeight="1">
      <c r="N1366" s="53"/>
      <c r="O1366" s="53"/>
      <c r="P1366" s="53"/>
      <c r="Q1366" s="53"/>
      <c r="R1366" s="53"/>
      <c r="S1366" s="53"/>
      <c r="T1366" s="53"/>
      <c r="U1366" s="53"/>
      <c r="V1366" s="53"/>
    </row>
    <row r="1367" spans="14:22" ht="15" customHeight="1">
      <c r="N1367" s="53"/>
      <c r="O1367" s="53"/>
      <c r="P1367" s="53"/>
      <c r="Q1367" s="53"/>
      <c r="R1367" s="53"/>
      <c r="S1367" s="53"/>
      <c r="T1367" s="53"/>
      <c r="U1367" s="53"/>
      <c r="V1367" s="53"/>
    </row>
    <row r="1368" spans="14:22" ht="15" customHeight="1">
      <c r="N1368" s="53"/>
      <c r="O1368" s="53"/>
      <c r="P1368" s="53"/>
      <c r="Q1368" s="53"/>
      <c r="R1368" s="53"/>
      <c r="S1368" s="53"/>
      <c r="T1368" s="53"/>
      <c r="U1368" s="53"/>
      <c r="V1368" s="53"/>
    </row>
    <row r="1369" spans="14:22" ht="15" customHeight="1">
      <c r="N1369" s="53"/>
      <c r="O1369" s="53"/>
      <c r="P1369" s="53"/>
      <c r="Q1369" s="53"/>
      <c r="R1369" s="53"/>
      <c r="S1369" s="53"/>
      <c r="T1369" s="53"/>
      <c r="U1369" s="53"/>
      <c r="V1369" s="53"/>
    </row>
    <row r="1370" spans="14:22" ht="15" customHeight="1">
      <c r="N1370" s="53"/>
      <c r="O1370" s="53"/>
      <c r="P1370" s="53"/>
      <c r="Q1370" s="53"/>
      <c r="R1370" s="53"/>
      <c r="S1370" s="53"/>
      <c r="T1370" s="53"/>
      <c r="U1370" s="53"/>
      <c r="V1370" s="53"/>
    </row>
    <row r="1371" spans="14:22" ht="15" customHeight="1">
      <c r="N1371" s="53"/>
      <c r="O1371" s="53"/>
      <c r="P1371" s="53"/>
      <c r="Q1371" s="53"/>
      <c r="R1371" s="53"/>
      <c r="S1371" s="53"/>
      <c r="T1371" s="53"/>
      <c r="U1371" s="53"/>
      <c r="V1371" s="53"/>
    </row>
    <row r="1372" spans="14:22" ht="15" customHeight="1">
      <c r="N1372" s="53"/>
      <c r="O1372" s="53"/>
      <c r="P1372" s="53"/>
      <c r="Q1372" s="53"/>
      <c r="R1372" s="53"/>
      <c r="S1372" s="53"/>
      <c r="T1372" s="53"/>
      <c r="U1372" s="53"/>
      <c r="V1372" s="53"/>
    </row>
    <row r="1373" spans="14:22" ht="15" customHeight="1">
      <c r="N1373" s="53"/>
      <c r="O1373" s="53"/>
      <c r="P1373" s="53"/>
      <c r="Q1373" s="53"/>
      <c r="R1373" s="53"/>
      <c r="S1373" s="53"/>
      <c r="T1373" s="53"/>
      <c r="U1373" s="53"/>
      <c r="V1373" s="53"/>
    </row>
    <row r="1374" spans="14:22" ht="15" customHeight="1">
      <c r="N1374" s="53"/>
      <c r="O1374" s="53"/>
      <c r="P1374" s="53"/>
      <c r="Q1374" s="53"/>
      <c r="R1374" s="53"/>
      <c r="S1374" s="53"/>
      <c r="T1374" s="53"/>
      <c r="U1374" s="53"/>
      <c r="V1374" s="53"/>
    </row>
    <row r="1375" spans="14:22" ht="15" customHeight="1">
      <c r="N1375" s="53"/>
      <c r="O1375" s="53"/>
      <c r="P1375" s="53"/>
      <c r="Q1375" s="53"/>
      <c r="R1375" s="53"/>
      <c r="S1375" s="53"/>
      <c r="T1375" s="53"/>
      <c r="U1375" s="53"/>
      <c r="V1375" s="53"/>
    </row>
    <row r="1376" spans="14:22" ht="15" customHeight="1">
      <c r="N1376" s="53"/>
      <c r="O1376" s="53"/>
      <c r="P1376" s="53"/>
      <c r="Q1376" s="53"/>
      <c r="R1376" s="53"/>
      <c r="S1376" s="53"/>
      <c r="T1376" s="53"/>
      <c r="U1376" s="53"/>
      <c r="V1376" s="53"/>
    </row>
    <row r="1377" spans="14:22" ht="15" customHeight="1">
      <c r="N1377" s="53"/>
      <c r="O1377" s="53"/>
      <c r="P1377" s="53"/>
      <c r="Q1377" s="53"/>
      <c r="R1377" s="53"/>
      <c r="S1377" s="53"/>
      <c r="T1377" s="53"/>
      <c r="U1377" s="53"/>
      <c r="V1377" s="53"/>
    </row>
    <row r="1378" spans="14:22" ht="15" customHeight="1">
      <c r="N1378" s="53"/>
      <c r="O1378" s="53"/>
      <c r="P1378" s="53"/>
      <c r="Q1378" s="53"/>
      <c r="R1378" s="53"/>
      <c r="S1378" s="53"/>
      <c r="T1378" s="53"/>
      <c r="U1378" s="53"/>
      <c r="V1378" s="53"/>
    </row>
    <row r="1379" spans="14:22" ht="15" customHeight="1">
      <c r="N1379" s="53"/>
      <c r="O1379" s="53"/>
      <c r="P1379" s="53"/>
      <c r="Q1379" s="53"/>
      <c r="R1379" s="53"/>
      <c r="S1379" s="53"/>
      <c r="T1379" s="53"/>
      <c r="U1379" s="53"/>
      <c r="V1379" s="53"/>
    </row>
    <row r="1380" spans="14:22" ht="15" customHeight="1">
      <c r="N1380" s="53"/>
      <c r="O1380" s="53"/>
      <c r="P1380" s="53"/>
      <c r="Q1380" s="53"/>
      <c r="R1380" s="53"/>
      <c r="S1380" s="53"/>
      <c r="T1380" s="53"/>
      <c r="U1380" s="53"/>
      <c r="V1380" s="53"/>
    </row>
    <row r="1381" spans="14:22" ht="15" customHeight="1">
      <c r="N1381" s="53"/>
      <c r="O1381" s="53"/>
      <c r="P1381" s="53"/>
      <c r="Q1381" s="53"/>
      <c r="R1381" s="53"/>
      <c r="S1381" s="53"/>
      <c r="T1381" s="53"/>
      <c r="U1381" s="53"/>
      <c r="V1381" s="53"/>
    </row>
    <row r="1382" spans="14:22" ht="15" customHeight="1">
      <c r="N1382" s="53"/>
      <c r="O1382" s="53"/>
      <c r="P1382" s="53"/>
      <c r="Q1382" s="53"/>
      <c r="R1382" s="53"/>
      <c r="S1382" s="53"/>
      <c r="T1382" s="53"/>
      <c r="U1382" s="53"/>
      <c r="V1382" s="53"/>
    </row>
    <row r="1383" spans="14:22" ht="15" customHeight="1">
      <c r="N1383" s="53"/>
      <c r="O1383" s="53"/>
      <c r="P1383" s="53"/>
      <c r="Q1383" s="53"/>
      <c r="R1383" s="53"/>
      <c r="S1383" s="53"/>
      <c r="T1383" s="53"/>
      <c r="U1383" s="53"/>
      <c r="V1383" s="53"/>
    </row>
    <row r="1384" spans="14:22" ht="15" customHeight="1">
      <c r="N1384" s="53"/>
      <c r="O1384" s="53"/>
      <c r="P1384" s="53"/>
      <c r="Q1384" s="53"/>
      <c r="R1384" s="53"/>
      <c r="S1384" s="53"/>
      <c r="T1384" s="53"/>
      <c r="U1384" s="53"/>
      <c r="V1384" s="53"/>
    </row>
    <row r="1385" spans="14:22" ht="15" customHeight="1">
      <c r="N1385" s="53"/>
      <c r="O1385" s="53"/>
      <c r="P1385" s="53"/>
      <c r="Q1385" s="53"/>
      <c r="R1385" s="53"/>
      <c r="S1385" s="53"/>
      <c r="T1385" s="53"/>
      <c r="U1385" s="53"/>
      <c r="V1385" s="53"/>
    </row>
    <row r="1386" spans="14:22" ht="15" customHeight="1">
      <c r="N1386" s="53"/>
      <c r="O1386" s="53"/>
      <c r="P1386" s="53"/>
      <c r="Q1386" s="53"/>
      <c r="R1386" s="53"/>
      <c r="S1386" s="53"/>
      <c r="T1386" s="53"/>
      <c r="U1386" s="53"/>
      <c r="V1386" s="53"/>
    </row>
    <row r="1387" spans="14:22" ht="15" customHeight="1">
      <c r="N1387" s="53"/>
      <c r="O1387" s="53"/>
      <c r="P1387" s="53"/>
      <c r="Q1387" s="53"/>
      <c r="R1387" s="53"/>
      <c r="S1387" s="53"/>
      <c r="T1387" s="53"/>
      <c r="U1387" s="53"/>
      <c r="V1387" s="53"/>
    </row>
    <row r="1388" spans="14:22" ht="15" customHeight="1">
      <c r="N1388" s="53"/>
      <c r="O1388" s="53"/>
      <c r="P1388" s="53"/>
      <c r="Q1388" s="53"/>
      <c r="R1388" s="53"/>
      <c r="S1388" s="53"/>
      <c r="T1388" s="53"/>
      <c r="U1388" s="53"/>
      <c r="V1388" s="53"/>
    </row>
    <row r="1389" spans="14:22" ht="15" customHeight="1">
      <c r="N1389" s="53"/>
      <c r="O1389" s="53"/>
      <c r="P1389" s="53"/>
      <c r="Q1389" s="53"/>
      <c r="R1389" s="53"/>
      <c r="S1389" s="53"/>
      <c r="T1389" s="53"/>
      <c r="U1389" s="53"/>
      <c r="V1389" s="53"/>
    </row>
    <row r="1390" spans="14:22" ht="15" customHeight="1">
      <c r="N1390" s="53"/>
      <c r="O1390" s="53"/>
      <c r="P1390" s="53"/>
      <c r="Q1390" s="53"/>
      <c r="R1390" s="53"/>
      <c r="S1390" s="53"/>
      <c r="T1390" s="53"/>
      <c r="U1390" s="53"/>
      <c r="V1390" s="53"/>
    </row>
    <row r="1391" spans="14:22" ht="15" customHeight="1">
      <c r="N1391" s="53"/>
      <c r="O1391" s="53"/>
      <c r="P1391" s="53"/>
      <c r="Q1391" s="53"/>
      <c r="R1391" s="53"/>
      <c r="S1391" s="53"/>
      <c r="T1391" s="53"/>
      <c r="U1391" s="53"/>
      <c r="V1391" s="53"/>
    </row>
    <row r="1392" spans="14:22" ht="15" customHeight="1">
      <c r="N1392" s="53"/>
      <c r="O1392" s="53"/>
      <c r="P1392" s="53"/>
      <c r="Q1392" s="53"/>
      <c r="R1392" s="53"/>
      <c r="S1392" s="53"/>
      <c r="T1392" s="53"/>
      <c r="U1392" s="53"/>
      <c r="V1392" s="53"/>
    </row>
    <row r="1393" spans="14:22" ht="15" customHeight="1">
      <c r="N1393" s="53"/>
      <c r="O1393" s="53"/>
      <c r="P1393" s="53"/>
      <c r="Q1393" s="53"/>
      <c r="R1393" s="53"/>
      <c r="S1393" s="53"/>
      <c r="T1393" s="53"/>
      <c r="U1393" s="53"/>
      <c r="V1393" s="53"/>
    </row>
    <row r="1394" spans="14:22" ht="15" customHeight="1">
      <c r="N1394" s="53"/>
      <c r="O1394" s="53"/>
      <c r="P1394" s="53"/>
      <c r="Q1394" s="53"/>
      <c r="R1394" s="53"/>
      <c r="S1394" s="53"/>
      <c r="T1394" s="53"/>
      <c r="U1394" s="53"/>
      <c r="V1394" s="53"/>
    </row>
    <row r="1395" spans="14:22" ht="15" customHeight="1">
      <c r="N1395" s="53"/>
      <c r="O1395" s="53"/>
      <c r="P1395" s="53"/>
      <c r="Q1395" s="53"/>
      <c r="R1395" s="53"/>
      <c r="S1395" s="53"/>
      <c r="T1395" s="53"/>
      <c r="U1395" s="53"/>
      <c r="V1395" s="53"/>
    </row>
    <row r="1396" spans="14:22" ht="15" customHeight="1">
      <c r="N1396" s="53"/>
      <c r="O1396" s="53"/>
      <c r="P1396" s="53"/>
      <c r="Q1396" s="53"/>
      <c r="R1396" s="53"/>
      <c r="S1396" s="53"/>
      <c r="T1396" s="53"/>
      <c r="U1396" s="53"/>
      <c r="V1396" s="53"/>
    </row>
    <row r="1397" spans="14:22" ht="15" customHeight="1">
      <c r="N1397" s="53"/>
      <c r="O1397" s="53"/>
      <c r="P1397" s="53"/>
      <c r="Q1397" s="53"/>
      <c r="R1397" s="53"/>
      <c r="S1397" s="53"/>
      <c r="T1397" s="53"/>
      <c r="U1397" s="53"/>
      <c r="V1397" s="53"/>
    </row>
    <row r="1398" spans="14:22" ht="15" customHeight="1">
      <c r="N1398" s="53"/>
      <c r="O1398" s="53"/>
      <c r="P1398" s="53"/>
      <c r="Q1398" s="53"/>
      <c r="R1398" s="53"/>
      <c r="S1398" s="53"/>
      <c r="T1398" s="53"/>
      <c r="U1398" s="53"/>
      <c r="V1398" s="53"/>
    </row>
    <row r="1399" spans="14:22" ht="15" customHeight="1">
      <c r="N1399" s="53"/>
      <c r="O1399" s="53"/>
      <c r="P1399" s="53"/>
      <c r="Q1399" s="53"/>
      <c r="R1399" s="53"/>
      <c r="S1399" s="53"/>
      <c r="T1399" s="53"/>
      <c r="U1399" s="53"/>
      <c r="V1399" s="53"/>
    </row>
    <row r="1400" spans="14:22" ht="15" customHeight="1">
      <c r="N1400" s="53"/>
      <c r="O1400" s="53"/>
      <c r="P1400" s="53"/>
      <c r="Q1400" s="53"/>
      <c r="R1400" s="53"/>
      <c r="S1400" s="53"/>
      <c r="T1400" s="53"/>
      <c r="U1400" s="53"/>
      <c r="V1400" s="53"/>
    </row>
    <row r="1401" spans="14:22" ht="15" customHeight="1">
      <c r="N1401" s="53"/>
      <c r="O1401" s="53"/>
      <c r="P1401" s="53"/>
      <c r="Q1401" s="53"/>
      <c r="R1401" s="53"/>
      <c r="S1401" s="53"/>
      <c r="T1401" s="53"/>
      <c r="U1401" s="53"/>
      <c r="V1401" s="53"/>
    </row>
    <row r="1402" spans="14:22" ht="15" customHeight="1">
      <c r="N1402" s="53"/>
      <c r="O1402" s="53"/>
      <c r="P1402" s="53"/>
      <c r="Q1402" s="53"/>
      <c r="R1402" s="53"/>
      <c r="S1402" s="53"/>
      <c r="T1402" s="53"/>
      <c r="U1402" s="53"/>
      <c r="V1402" s="53"/>
    </row>
    <row r="1403" spans="14:22" ht="15" customHeight="1">
      <c r="N1403" s="53"/>
      <c r="O1403" s="53"/>
      <c r="P1403" s="53"/>
      <c r="Q1403" s="53"/>
      <c r="R1403" s="53"/>
      <c r="S1403" s="53"/>
      <c r="T1403" s="53"/>
      <c r="U1403" s="53"/>
      <c r="V1403" s="53"/>
    </row>
    <row r="1404" spans="14:22" ht="15" customHeight="1">
      <c r="N1404" s="53"/>
      <c r="O1404" s="53"/>
      <c r="P1404" s="53"/>
      <c r="Q1404" s="53"/>
      <c r="R1404" s="53"/>
      <c r="S1404" s="53"/>
      <c r="T1404" s="53"/>
      <c r="U1404" s="53"/>
      <c r="V1404" s="53"/>
    </row>
    <row r="1405" spans="14:22" ht="15" customHeight="1">
      <c r="N1405" s="53"/>
      <c r="O1405" s="53"/>
      <c r="P1405" s="53"/>
      <c r="Q1405" s="53"/>
      <c r="R1405" s="53"/>
      <c r="S1405" s="53"/>
      <c r="T1405" s="53"/>
      <c r="U1405" s="53"/>
      <c r="V1405" s="53"/>
    </row>
    <row r="1406" spans="14:22" ht="15" customHeight="1">
      <c r="N1406" s="53"/>
      <c r="O1406" s="53"/>
      <c r="P1406" s="53"/>
      <c r="Q1406" s="53"/>
      <c r="R1406" s="53"/>
      <c r="S1406" s="53"/>
      <c r="T1406" s="53"/>
      <c r="U1406" s="53"/>
      <c r="V1406" s="53"/>
    </row>
    <row r="1407" spans="14:22" ht="15" customHeight="1">
      <c r="N1407" s="53"/>
      <c r="O1407" s="53"/>
      <c r="P1407" s="53"/>
      <c r="Q1407" s="53"/>
      <c r="R1407" s="53"/>
      <c r="S1407" s="53"/>
      <c r="T1407" s="53"/>
      <c r="U1407" s="53"/>
      <c r="V1407" s="53"/>
    </row>
    <row r="1408" spans="14:22" ht="15" customHeight="1">
      <c r="N1408" s="53"/>
      <c r="O1408" s="53"/>
      <c r="P1408" s="53"/>
      <c r="Q1408" s="53"/>
      <c r="R1408" s="53"/>
      <c r="S1408" s="53"/>
      <c r="T1408" s="53"/>
      <c r="U1408" s="53"/>
      <c r="V1408" s="53"/>
    </row>
    <row r="1409" spans="14:22" ht="15" customHeight="1">
      <c r="N1409" s="53"/>
      <c r="O1409" s="53"/>
      <c r="P1409" s="53"/>
      <c r="Q1409" s="53"/>
      <c r="R1409" s="53"/>
      <c r="S1409" s="53"/>
      <c r="T1409" s="53"/>
      <c r="U1409" s="53"/>
      <c r="V1409" s="53"/>
    </row>
    <row r="1410" spans="14:22" ht="15" customHeight="1">
      <c r="N1410" s="53"/>
      <c r="O1410" s="53"/>
      <c r="P1410" s="53"/>
      <c r="Q1410" s="53"/>
      <c r="R1410" s="53"/>
      <c r="S1410" s="53"/>
      <c r="T1410" s="53"/>
      <c r="U1410" s="53"/>
      <c r="V1410" s="53"/>
    </row>
    <row r="1411" spans="14:22" ht="15" customHeight="1">
      <c r="N1411" s="53"/>
      <c r="O1411" s="53"/>
      <c r="P1411" s="53"/>
      <c r="Q1411" s="53"/>
      <c r="R1411" s="53"/>
      <c r="S1411" s="53"/>
      <c r="T1411" s="53"/>
      <c r="U1411" s="53"/>
      <c r="V1411" s="53"/>
    </row>
    <row r="1412" spans="14:22" ht="15" customHeight="1">
      <c r="N1412" s="53"/>
      <c r="O1412" s="53"/>
      <c r="P1412" s="53"/>
      <c r="Q1412" s="53"/>
      <c r="R1412" s="53"/>
      <c r="S1412" s="53"/>
      <c r="T1412" s="53"/>
      <c r="U1412" s="53"/>
      <c r="V1412" s="53"/>
    </row>
    <row r="1413" spans="14:22" ht="15" customHeight="1">
      <c r="N1413" s="53"/>
      <c r="O1413" s="53"/>
      <c r="P1413" s="53"/>
      <c r="Q1413" s="53"/>
      <c r="R1413" s="53"/>
      <c r="S1413" s="53"/>
      <c r="T1413" s="53"/>
      <c r="U1413" s="53"/>
      <c r="V1413" s="53"/>
    </row>
    <row r="1414" spans="14:22" ht="15" customHeight="1">
      <c r="N1414" s="53"/>
      <c r="O1414" s="53"/>
      <c r="P1414" s="53"/>
      <c r="Q1414" s="53"/>
      <c r="R1414" s="53"/>
      <c r="S1414" s="53"/>
      <c r="T1414" s="53"/>
      <c r="U1414" s="53"/>
      <c r="V1414" s="53"/>
    </row>
    <row r="1415" spans="14:22" ht="15" customHeight="1">
      <c r="N1415" s="53"/>
      <c r="O1415" s="53"/>
      <c r="P1415" s="53"/>
      <c r="Q1415" s="53"/>
      <c r="R1415" s="53"/>
      <c r="S1415" s="53"/>
      <c r="T1415" s="53"/>
      <c r="U1415" s="53"/>
      <c r="V1415" s="53"/>
    </row>
    <row r="1416" spans="14:22" ht="15" customHeight="1">
      <c r="N1416" s="53"/>
      <c r="O1416" s="53"/>
      <c r="P1416" s="53"/>
      <c r="Q1416" s="53"/>
      <c r="R1416" s="53"/>
      <c r="S1416" s="53"/>
      <c r="T1416" s="53"/>
      <c r="U1416" s="53"/>
      <c r="V1416" s="53"/>
    </row>
    <row r="1417" spans="14:22" ht="15" customHeight="1">
      <c r="N1417" s="53"/>
      <c r="O1417" s="53"/>
      <c r="P1417" s="53"/>
      <c r="Q1417" s="53"/>
      <c r="R1417" s="53"/>
      <c r="S1417" s="53"/>
      <c r="T1417" s="53"/>
      <c r="U1417" s="53"/>
      <c r="V1417" s="53"/>
    </row>
    <row r="1418" spans="14:22" ht="15" customHeight="1">
      <c r="N1418" s="53"/>
      <c r="O1418" s="53"/>
      <c r="P1418" s="53"/>
      <c r="Q1418" s="53"/>
      <c r="R1418" s="53"/>
      <c r="S1418" s="53"/>
      <c r="T1418" s="53"/>
      <c r="U1418" s="53"/>
      <c r="V1418" s="53"/>
    </row>
    <row r="1419" spans="14:22" ht="15" customHeight="1">
      <c r="N1419" s="53"/>
      <c r="O1419" s="53"/>
      <c r="P1419" s="53"/>
      <c r="Q1419" s="53"/>
      <c r="R1419" s="53"/>
      <c r="S1419" s="53"/>
      <c r="T1419" s="53"/>
      <c r="U1419" s="53"/>
      <c r="V1419" s="53"/>
    </row>
    <row r="1420" spans="14:22" ht="15" customHeight="1">
      <c r="N1420" s="53"/>
      <c r="O1420" s="53"/>
      <c r="P1420" s="53"/>
      <c r="Q1420" s="53"/>
      <c r="R1420" s="53"/>
      <c r="S1420" s="53"/>
      <c r="T1420" s="53"/>
      <c r="U1420" s="53"/>
      <c r="V1420" s="53"/>
    </row>
    <row r="1421" spans="14:22" ht="15" customHeight="1">
      <c r="N1421" s="53"/>
      <c r="O1421" s="53"/>
      <c r="P1421" s="53"/>
      <c r="Q1421" s="53"/>
      <c r="R1421" s="53"/>
      <c r="S1421" s="53"/>
      <c r="T1421" s="53"/>
      <c r="U1421" s="53"/>
      <c r="V1421" s="53"/>
    </row>
    <row r="1422" spans="14:22" ht="15" customHeight="1">
      <c r="N1422" s="53"/>
      <c r="O1422" s="53"/>
      <c r="P1422" s="53"/>
      <c r="Q1422" s="53"/>
      <c r="R1422" s="53"/>
      <c r="S1422" s="53"/>
      <c r="T1422" s="53"/>
      <c r="U1422" s="53"/>
      <c r="V1422" s="53"/>
    </row>
    <row r="1423" spans="14:22" ht="15" customHeight="1">
      <c r="N1423" s="53"/>
      <c r="O1423" s="53"/>
      <c r="P1423" s="53"/>
      <c r="Q1423" s="53"/>
      <c r="R1423" s="53"/>
      <c r="S1423" s="53"/>
      <c r="T1423" s="53"/>
      <c r="U1423" s="53"/>
      <c r="V1423" s="53"/>
    </row>
    <row r="1424" spans="14:22" ht="15" customHeight="1">
      <c r="N1424" s="53"/>
      <c r="O1424" s="53"/>
      <c r="P1424" s="53"/>
      <c r="Q1424" s="53"/>
      <c r="R1424" s="53"/>
      <c r="S1424" s="53"/>
      <c r="T1424" s="53"/>
      <c r="U1424" s="53"/>
      <c r="V1424" s="53"/>
    </row>
    <row r="1425" spans="14:22" ht="15" customHeight="1">
      <c r="N1425" s="53"/>
      <c r="O1425" s="53"/>
      <c r="P1425" s="53"/>
      <c r="Q1425" s="53"/>
      <c r="R1425" s="53"/>
      <c r="S1425" s="53"/>
      <c r="T1425" s="53"/>
      <c r="U1425" s="53"/>
      <c r="V1425" s="53"/>
    </row>
    <row r="1426" spans="14:22" ht="15" customHeight="1">
      <c r="N1426" s="53"/>
      <c r="O1426" s="53"/>
      <c r="P1426" s="53"/>
      <c r="Q1426" s="53"/>
      <c r="R1426" s="53"/>
      <c r="S1426" s="53"/>
      <c r="T1426" s="53"/>
      <c r="U1426" s="53"/>
      <c r="V1426" s="53"/>
    </row>
    <row r="1427" spans="14:22" ht="15" customHeight="1">
      <c r="N1427" s="53"/>
      <c r="O1427" s="53"/>
      <c r="P1427" s="53"/>
      <c r="Q1427" s="53"/>
      <c r="R1427" s="53"/>
      <c r="S1427" s="53"/>
      <c r="T1427" s="53"/>
      <c r="U1427" s="53"/>
      <c r="V1427" s="53"/>
    </row>
    <row r="1428" spans="14:22" ht="15" customHeight="1">
      <c r="N1428" s="53"/>
      <c r="O1428" s="53"/>
      <c r="P1428" s="53"/>
      <c r="Q1428" s="53"/>
      <c r="R1428" s="53"/>
      <c r="S1428" s="53"/>
      <c r="T1428" s="53"/>
      <c r="U1428" s="53"/>
      <c r="V1428" s="53"/>
    </row>
    <row r="1429" spans="14:22" ht="15" customHeight="1">
      <c r="N1429" s="53"/>
      <c r="O1429" s="53"/>
      <c r="P1429" s="53"/>
      <c r="Q1429" s="53"/>
      <c r="R1429" s="53"/>
      <c r="S1429" s="53"/>
      <c r="T1429" s="53"/>
      <c r="U1429" s="53"/>
      <c r="V1429" s="53"/>
    </row>
    <row r="1430" spans="14:22" ht="15" customHeight="1">
      <c r="N1430" s="53"/>
      <c r="O1430" s="53"/>
      <c r="P1430" s="53"/>
      <c r="Q1430" s="53"/>
      <c r="R1430" s="53"/>
      <c r="S1430" s="53"/>
      <c r="T1430" s="53"/>
      <c r="U1430" s="53"/>
      <c r="V1430" s="53"/>
    </row>
    <row r="1431" spans="14:22" ht="15" customHeight="1">
      <c r="N1431" s="53"/>
      <c r="O1431" s="53"/>
      <c r="P1431" s="53"/>
      <c r="Q1431" s="53"/>
      <c r="R1431" s="53"/>
      <c r="S1431" s="53"/>
      <c r="T1431" s="53"/>
      <c r="U1431" s="53"/>
      <c r="V1431" s="53"/>
    </row>
    <row r="1432" spans="14:22" ht="15" customHeight="1">
      <c r="N1432" s="53"/>
      <c r="O1432" s="53"/>
      <c r="P1432" s="53"/>
      <c r="Q1432" s="53"/>
      <c r="R1432" s="53"/>
      <c r="S1432" s="53"/>
      <c r="T1432" s="53"/>
      <c r="U1432" s="53"/>
      <c r="V1432" s="53"/>
    </row>
    <row r="1433" spans="14:22" ht="15" customHeight="1">
      <c r="N1433" s="53"/>
      <c r="O1433" s="53"/>
      <c r="P1433" s="53"/>
      <c r="Q1433" s="53"/>
      <c r="R1433" s="53"/>
      <c r="S1433" s="53"/>
      <c r="T1433" s="53"/>
      <c r="U1433" s="53"/>
      <c r="V1433" s="53"/>
    </row>
    <row r="1434" spans="14:22" ht="15" customHeight="1">
      <c r="N1434" s="53"/>
      <c r="O1434" s="53"/>
      <c r="P1434" s="53"/>
      <c r="Q1434" s="53"/>
      <c r="R1434" s="53"/>
      <c r="S1434" s="53"/>
      <c r="T1434" s="53"/>
      <c r="U1434" s="53"/>
      <c r="V1434" s="53"/>
    </row>
    <row r="1435" spans="14:22" ht="15" customHeight="1">
      <c r="N1435" s="53"/>
      <c r="O1435" s="53"/>
      <c r="P1435" s="53"/>
      <c r="Q1435" s="53"/>
      <c r="R1435" s="53"/>
      <c r="S1435" s="53"/>
      <c r="T1435" s="53"/>
      <c r="U1435" s="53"/>
      <c r="V1435" s="53"/>
    </row>
    <row r="1436" spans="14:22" ht="15" customHeight="1">
      <c r="N1436" s="53"/>
      <c r="O1436" s="53"/>
      <c r="P1436" s="53"/>
      <c r="Q1436" s="53"/>
      <c r="R1436" s="53"/>
      <c r="S1436" s="53"/>
      <c r="T1436" s="53"/>
      <c r="U1436" s="53"/>
      <c r="V1436" s="53"/>
    </row>
    <row r="1437" spans="14:22" ht="15" customHeight="1">
      <c r="N1437" s="53"/>
      <c r="O1437" s="53"/>
      <c r="P1437" s="53"/>
      <c r="Q1437" s="53"/>
      <c r="R1437" s="53"/>
      <c r="S1437" s="53"/>
      <c r="T1437" s="53"/>
      <c r="U1437" s="53"/>
      <c r="V1437" s="53"/>
    </row>
    <row r="1438" spans="14:22" ht="15" customHeight="1">
      <c r="N1438" s="53"/>
      <c r="O1438" s="53"/>
      <c r="P1438" s="53"/>
      <c r="Q1438" s="53"/>
      <c r="R1438" s="53"/>
      <c r="S1438" s="53"/>
      <c r="T1438" s="53"/>
      <c r="U1438" s="53"/>
      <c r="V1438" s="53"/>
    </row>
    <row r="1439" spans="14:22" ht="15" customHeight="1">
      <c r="N1439" s="53"/>
      <c r="O1439" s="53"/>
      <c r="P1439" s="53"/>
      <c r="Q1439" s="53"/>
      <c r="R1439" s="53"/>
      <c r="S1439" s="53"/>
      <c r="T1439" s="53"/>
      <c r="U1439" s="53"/>
      <c r="V1439" s="53"/>
    </row>
    <row r="1440" spans="14:22" ht="15" customHeight="1">
      <c r="N1440" s="53"/>
      <c r="O1440" s="53"/>
      <c r="P1440" s="53"/>
      <c r="Q1440" s="53"/>
      <c r="R1440" s="53"/>
      <c r="S1440" s="53"/>
      <c r="T1440" s="53"/>
      <c r="U1440" s="53"/>
      <c r="V1440" s="53"/>
    </row>
    <row r="1441" spans="14:22" ht="15" customHeight="1">
      <c r="N1441" s="53"/>
      <c r="O1441" s="53"/>
      <c r="P1441" s="53"/>
      <c r="Q1441" s="53"/>
      <c r="R1441" s="53"/>
      <c r="S1441" s="53"/>
      <c r="T1441" s="53"/>
      <c r="U1441" s="53"/>
      <c r="V1441" s="53"/>
    </row>
    <row r="1442" spans="14:22" ht="15" customHeight="1">
      <c r="N1442" s="53"/>
      <c r="O1442" s="53"/>
      <c r="P1442" s="53"/>
      <c r="Q1442" s="53"/>
      <c r="R1442" s="53"/>
      <c r="S1442" s="53"/>
      <c r="T1442" s="53"/>
      <c r="U1442" s="53"/>
      <c r="V1442" s="53"/>
    </row>
    <row r="1443" spans="14:22" ht="15" customHeight="1">
      <c r="N1443" s="53"/>
      <c r="O1443" s="53"/>
      <c r="P1443" s="53"/>
      <c r="Q1443" s="53"/>
      <c r="R1443" s="53"/>
      <c r="S1443" s="53"/>
      <c r="T1443" s="53"/>
      <c r="U1443" s="53"/>
      <c r="V1443" s="53"/>
    </row>
    <row r="1444" spans="14:22" ht="15" customHeight="1">
      <c r="N1444" s="53"/>
      <c r="O1444" s="53"/>
      <c r="P1444" s="53"/>
      <c r="Q1444" s="53"/>
      <c r="R1444" s="53"/>
      <c r="S1444" s="53"/>
      <c r="T1444" s="53"/>
      <c r="U1444" s="53"/>
      <c r="V1444" s="53"/>
    </row>
    <row r="1445" spans="14:22" ht="15" customHeight="1">
      <c r="N1445" s="53"/>
      <c r="O1445" s="53"/>
      <c r="P1445" s="53"/>
      <c r="Q1445" s="53"/>
      <c r="R1445" s="53"/>
      <c r="S1445" s="53"/>
      <c r="T1445" s="53"/>
      <c r="U1445" s="53"/>
      <c r="V1445" s="53"/>
    </row>
    <row r="1446" spans="14:22" ht="15" customHeight="1">
      <c r="N1446" s="53"/>
      <c r="O1446" s="53"/>
      <c r="P1446" s="53"/>
      <c r="Q1446" s="53"/>
      <c r="R1446" s="53"/>
      <c r="S1446" s="53"/>
      <c r="T1446" s="53"/>
      <c r="U1446" s="53"/>
      <c r="V1446" s="53"/>
    </row>
    <row r="1447" spans="14:22" ht="15" customHeight="1">
      <c r="N1447" s="53"/>
      <c r="O1447" s="53"/>
      <c r="P1447" s="53"/>
      <c r="Q1447" s="53"/>
      <c r="R1447" s="53"/>
      <c r="S1447" s="53"/>
      <c r="T1447" s="53"/>
      <c r="U1447" s="53"/>
      <c r="V1447" s="53"/>
    </row>
    <row r="1448" spans="14:22" ht="15" customHeight="1">
      <c r="N1448" s="53"/>
      <c r="O1448" s="53"/>
      <c r="P1448" s="53"/>
      <c r="Q1448" s="53"/>
      <c r="R1448" s="53"/>
      <c r="S1448" s="53"/>
      <c r="T1448" s="53"/>
      <c r="U1448" s="53"/>
      <c r="V1448" s="53"/>
    </row>
    <row r="1449" spans="14:22" ht="15" customHeight="1">
      <c r="N1449" s="53"/>
      <c r="O1449" s="53"/>
      <c r="P1449" s="53"/>
      <c r="Q1449" s="53"/>
      <c r="R1449" s="53"/>
      <c r="S1449" s="53"/>
      <c r="T1449" s="53"/>
      <c r="U1449" s="53"/>
      <c r="V1449" s="53"/>
    </row>
    <row r="1450" spans="14:22" ht="15" customHeight="1">
      <c r="N1450" s="53"/>
      <c r="O1450" s="53"/>
      <c r="P1450" s="53"/>
      <c r="Q1450" s="53"/>
      <c r="R1450" s="53"/>
      <c r="S1450" s="53"/>
      <c r="T1450" s="53"/>
      <c r="U1450" s="53"/>
      <c r="V1450" s="53"/>
    </row>
    <row r="1451" spans="14:22" ht="15" customHeight="1">
      <c r="N1451" s="53"/>
      <c r="O1451" s="53"/>
      <c r="P1451" s="53"/>
      <c r="Q1451" s="53"/>
      <c r="R1451" s="53"/>
      <c r="S1451" s="53"/>
      <c r="T1451" s="53"/>
      <c r="U1451" s="53"/>
      <c r="V1451" s="53"/>
    </row>
    <row r="1452" spans="14:22" ht="15" customHeight="1">
      <c r="N1452" s="53"/>
      <c r="O1452" s="53"/>
      <c r="P1452" s="53"/>
      <c r="Q1452" s="53"/>
      <c r="R1452" s="53"/>
      <c r="S1452" s="53"/>
      <c r="T1452" s="53"/>
      <c r="U1452" s="53"/>
      <c r="V1452" s="53"/>
    </row>
    <row r="1453" spans="14:22" ht="15" customHeight="1">
      <c r="N1453" s="53"/>
      <c r="O1453" s="53"/>
      <c r="P1453" s="53"/>
      <c r="Q1453" s="53"/>
      <c r="R1453" s="53"/>
      <c r="S1453" s="53"/>
      <c r="T1453" s="53"/>
      <c r="U1453" s="53"/>
      <c r="V1453" s="53"/>
    </row>
    <row r="1454" spans="14:22" ht="15" customHeight="1">
      <c r="N1454" s="53"/>
      <c r="O1454" s="53"/>
      <c r="P1454" s="53"/>
      <c r="Q1454" s="53"/>
      <c r="R1454" s="53"/>
      <c r="S1454" s="53"/>
      <c r="T1454" s="53"/>
      <c r="U1454" s="53"/>
      <c r="V1454" s="53"/>
    </row>
    <row r="1455" spans="14:22" ht="15" customHeight="1">
      <c r="N1455" s="53"/>
      <c r="O1455" s="53"/>
      <c r="P1455" s="53"/>
      <c r="Q1455" s="53"/>
      <c r="R1455" s="53"/>
      <c r="S1455" s="53"/>
      <c r="T1455" s="53"/>
      <c r="U1455" s="53"/>
      <c r="V1455" s="53"/>
    </row>
    <row r="1456" spans="14:22" ht="15" customHeight="1">
      <c r="N1456" s="53"/>
      <c r="O1456" s="53"/>
      <c r="P1456" s="53"/>
      <c r="Q1456" s="53"/>
      <c r="R1456" s="53"/>
      <c r="S1456" s="53"/>
      <c r="T1456" s="53"/>
      <c r="U1456" s="53"/>
      <c r="V1456" s="53"/>
    </row>
    <row r="1457" spans="14:22" ht="15" customHeight="1">
      <c r="N1457" s="53"/>
      <c r="O1457" s="53"/>
      <c r="P1457" s="53"/>
      <c r="Q1457" s="53"/>
      <c r="R1457" s="53"/>
      <c r="S1457" s="53"/>
      <c r="T1457" s="53"/>
      <c r="U1457" s="53"/>
      <c r="V1457" s="53"/>
    </row>
    <row r="1458" spans="14:22" ht="15" customHeight="1">
      <c r="N1458" s="53"/>
      <c r="O1458" s="53"/>
      <c r="P1458" s="53"/>
      <c r="Q1458" s="53"/>
      <c r="R1458" s="53"/>
      <c r="S1458" s="53"/>
      <c r="T1458" s="53"/>
      <c r="U1458" s="53"/>
      <c r="V1458" s="53"/>
    </row>
    <row r="1459" spans="14:22" ht="15" customHeight="1">
      <c r="N1459" s="53"/>
      <c r="O1459" s="53"/>
      <c r="P1459" s="53"/>
      <c r="Q1459" s="53"/>
      <c r="R1459" s="53"/>
      <c r="S1459" s="53"/>
      <c r="T1459" s="53"/>
      <c r="U1459" s="53"/>
      <c r="V1459" s="53"/>
    </row>
    <row r="1460" spans="14:22" ht="15" customHeight="1">
      <c r="N1460" s="53"/>
      <c r="O1460" s="53"/>
      <c r="P1460" s="53"/>
      <c r="Q1460" s="53"/>
      <c r="R1460" s="53"/>
      <c r="S1460" s="53"/>
      <c r="T1460" s="53"/>
      <c r="U1460" s="53"/>
      <c r="V1460" s="53"/>
    </row>
    <row r="1461" spans="14:22" ht="15" customHeight="1">
      <c r="N1461" s="53"/>
      <c r="O1461" s="53"/>
      <c r="P1461" s="53"/>
      <c r="Q1461" s="53"/>
      <c r="R1461" s="53"/>
      <c r="S1461" s="53"/>
      <c r="T1461" s="53"/>
      <c r="U1461" s="53"/>
      <c r="V1461" s="53"/>
    </row>
    <row r="1462" spans="14:22" ht="15" customHeight="1">
      <c r="N1462" s="53"/>
      <c r="O1462" s="53"/>
      <c r="P1462" s="53"/>
      <c r="Q1462" s="53"/>
      <c r="R1462" s="53"/>
      <c r="S1462" s="53"/>
      <c r="T1462" s="53"/>
      <c r="U1462" s="53"/>
      <c r="V1462" s="53"/>
    </row>
    <row r="1463" spans="14:22" ht="15" customHeight="1">
      <c r="N1463" s="53"/>
      <c r="O1463" s="53"/>
      <c r="P1463" s="53"/>
      <c r="Q1463" s="53"/>
      <c r="R1463" s="53"/>
      <c r="S1463" s="53"/>
      <c r="T1463" s="53"/>
      <c r="U1463" s="53"/>
      <c r="V1463" s="53"/>
    </row>
    <row r="1464" spans="14:22" ht="15" customHeight="1">
      <c r="N1464" s="53"/>
      <c r="O1464" s="53"/>
      <c r="P1464" s="53"/>
      <c r="Q1464" s="53"/>
      <c r="R1464" s="53"/>
      <c r="S1464" s="53"/>
      <c r="T1464" s="53"/>
      <c r="U1464" s="53"/>
      <c r="V1464" s="53"/>
    </row>
    <row r="1465" spans="14:22" ht="15" customHeight="1">
      <c r="N1465" s="53"/>
      <c r="O1465" s="53"/>
      <c r="P1465" s="53"/>
      <c r="Q1465" s="53"/>
      <c r="R1465" s="53"/>
      <c r="S1465" s="53"/>
      <c r="T1465" s="53"/>
      <c r="U1465" s="53"/>
      <c r="V1465" s="53"/>
    </row>
    <row r="1466" spans="14:22" ht="15" customHeight="1">
      <c r="N1466" s="53"/>
      <c r="O1466" s="53"/>
      <c r="P1466" s="53"/>
      <c r="Q1466" s="53"/>
      <c r="R1466" s="53"/>
      <c r="S1466" s="53"/>
      <c r="T1466" s="53"/>
      <c r="U1466" s="53"/>
      <c r="V1466" s="53"/>
    </row>
    <row r="1467" spans="14:22" ht="15" customHeight="1">
      <c r="N1467" s="53"/>
      <c r="O1467" s="53"/>
      <c r="P1467" s="53"/>
      <c r="Q1467" s="53"/>
      <c r="R1467" s="53"/>
      <c r="S1467" s="53"/>
      <c r="T1467" s="53"/>
      <c r="U1467" s="53"/>
      <c r="V1467" s="53"/>
    </row>
    <row r="1468" spans="14:22" ht="15" customHeight="1">
      <c r="N1468" s="53"/>
      <c r="O1468" s="53"/>
      <c r="P1468" s="53"/>
      <c r="Q1468" s="53"/>
      <c r="R1468" s="53"/>
      <c r="S1468" s="53"/>
      <c r="T1468" s="53"/>
      <c r="U1468" s="53"/>
      <c r="V1468" s="53"/>
    </row>
    <row r="1469" spans="14:22" ht="15" customHeight="1">
      <c r="N1469" s="53"/>
      <c r="O1469" s="53"/>
      <c r="P1469" s="53"/>
      <c r="Q1469" s="53"/>
      <c r="R1469" s="53"/>
      <c r="S1469" s="53"/>
      <c r="T1469" s="53"/>
      <c r="U1469" s="53"/>
      <c r="V1469" s="53"/>
    </row>
    <row r="1470" spans="14:22" ht="15" customHeight="1">
      <c r="N1470" s="53"/>
      <c r="O1470" s="53"/>
      <c r="P1470" s="53"/>
      <c r="Q1470" s="53"/>
      <c r="R1470" s="53"/>
      <c r="S1470" s="53"/>
      <c r="T1470" s="53"/>
      <c r="U1470" s="53"/>
      <c r="V1470" s="53"/>
    </row>
    <row r="1471" spans="14:22" ht="15" customHeight="1">
      <c r="N1471" s="53"/>
      <c r="O1471" s="53"/>
      <c r="P1471" s="53"/>
      <c r="Q1471" s="53"/>
      <c r="R1471" s="53"/>
      <c r="S1471" s="53"/>
      <c r="T1471" s="53"/>
      <c r="U1471" s="53"/>
      <c r="V1471" s="53"/>
    </row>
    <row r="1472" spans="14:22" ht="15" customHeight="1">
      <c r="N1472" s="53"/>
      <c r="O1472" s="53"/>
      <c r="P1472" s="53"/>
      <c r="Q1472" s="53"/>
      <c r="R1472" s="53"/>
      <c r="S1472" s="53"/>
      <c r="T1472" s="53"/>
      <c r="U1472" s="53"/>
      <c r="V1472" s="53"/>
    </row>
    <row r="1473" spans="14:22" ht="15" customHeight="1">
      <c r="N1473" s="53"/>
      <c r="O1473" s="53"/>
      <c r="P1473" s="53"/>
      <c r="Q1473" s="53"/>
      <c r="R1473" s="53"/>
      <c r="S1473" s="53"/>
      <c r="T1473" s="53"/>
      <c r="U1473" s="53"/>
      <c r="V1473" s="53"/>
    </row>
    <row r="1474" spans="14:22" ht="15" customHeight="1">
      <c r="N1474" s="53"/>
      <c r="O1474" s="53"/>
      <c r="P1474" s="53"/>
      <c r="Q1474" s="53"/>
      <c r="R1474" s="53"/>
      <c r="S1474" s="53"/>
      <c r="T1474" s="53"/>
      <c r="U1474" s="53"/>
      <c r="V1474" s="53"/>
    </row>
    <row r="1475" spans="14:22" ht="15" customHeight="1">
      <c r="N1475" s="53"/>
      <c r="O1475" s="53"/>
      <c r="P1475" s="53"/>
      <c r="Q1475" s="53"/>
      <c r="R1475" s="53"/>
      <c r="S1475" s="53"/>
      <c r="T1475" s="53"/>
      <c r="U1475" s="53"/>
      <c r="V1475" s="53"/>
    </row>
    <row r="1476" spans="14:22" ht="15" customHeight="1">
      <c r="N1476" s="53"/>
      <c r="O1476" s="53"/>
      <c r="P1476" s="53"/>
      <c r="Q1476" s="53"/>
      <c r="R1476" s="53"/>
      <c r="S1476" s="53"/>
      <c r="T1476" s="53"/>
      <c r="U1476" s="53"/>
      <c r="V1476" s="53"/>
    </row>
    <row r="1477" spans="14:22" ht="15" customHeight="1">
      <c r="N1477" s="53"/>
      <c r="O1477" s="53"/>
      <c r="P1477" s="53"/>
      <c r="Q1477" s="53"/>
      <c r="R1477" s="53"/>
      <c r="S1477" s="53"/>
      <c r="T1477" s="53"/>
      <c r="U1477" s="53"/>
      <c r="V1477" s="53"/>
    </row>
    <row r="1478" spans="14:22" ht="15" customHeight="1">
      <c r="N1478" s="53"/>
      <c r="O1478" s="53"/>
      <c r="P1478" s="53"/>
      <c r="Q1478" s="53"/>
      <c r="R1478" s="53"/>
      <c r="S1478" s="53"/>
      <c r="T1478" s="53"/>
      <c r="U1478" s="53"/>
      <c r="V1478" s="53"/>
    </row>
    <row r="1479" spans="14:22" ht="15" customHeight="1">
      <c r="N1479" s="53"/>
      <c r="O1479" s="53"/>
      <c r="P1479" s="53"/>
      <c r="Q1479" s="53"/>
      <c r="R1479" s="53"/>
      <c r="S1479" s="53"/>
      <c r="T1479" s="53"/>
      <c r="U1479" s="53"/>
      <c r="V1479" s="53"/>
    </row>
    <row r="1480" spans="14:22" ht="15" customHeight="1">
      <c r="N1480" s="53"/>
      <c r="O1480" s="53"/>
      <c r="P1480" s="53"/>
      <c r="Q1480" s="53"/>
      <c r="R1480" s="53"/>
      <c r="S1480" s="53"/>
      <c r="T1480" s="53"/>
      <c r="U1480" s="53"/>
      <c r="V1480" s="53"/>
    </row>
    <row r="1481" spans="14:22" ht="15" customHeight="1">
      <c r="N1481" s="53"/>
      <c r="O1481" s="53"/>
      <c r="P1481" s="53"/>
      <c r="Q1481" s="53"/>
      <c r="R1481" s="53"/>
      <c r="S1481" s="53"/>
      <c r="T1481" s="53"/>
      <c r="U1481" s="53"/>
      <c r="V1481" s="53"/>
    </row>
    <row r="1482" spans="14:22" ht="15" customHeight="1">
      <c r="N1482" s="53"/>
      <c r="O1482" s="53"/>
      <c r="P1482" s="53"/>
      <c r="Q1482" s="53"/>
      <c r="R1482" s="53"/>
      <c r="S1482" s="53"/>
      <c r="T1482" s="53"/>
      <c r="U1482" s="53"/>
      <c r="V1482" s="53"/>
    </row>
    <row r="1483" spans="14:22" ht="15" customHeight="1">
      <c r="N1483" s="53"/>
      <c r="O1483" s="53"/>
      <c r="P1483" s="53"/>
      <c r="Q1483" s="53"/>
      <c r="R1483" s="53"/>
      <c r="S1483" s="53"/>
      <c r="T1483" s="53"/>
      <c r="U1483" s="53"/>
      <c r="V1483" s="53"/>
    </row>
    <row r="1484" spans="14:22" ht="15" customHeight="1">
      <c r="N1484" s="53"/>
      <c r="O1484" s="53"/>
      <c r="P1484" s="53"/>
      <c r="Q1484" s="53"/>
      <c r="R1484" s="53"/>
      <c r="S1484" s="53"/>
      <c r="T1484" s="53"/>
      <c r="U1484" s="53"/>
      <c r="V1484" s="53"/>
    </row>
    <row r="1485" spans="14:22" ht="15" customHeight="1">
      <c r="N1485" s="53"/>
      <c r="O1485" s="53"/>
      <c r="P1485" s="53"/>
      <c r="Q1485" s="53"/>
      <c r="R1485" s="53"/>
      <c r="S1485" s="53"/>
      <c r="T1485" s="53"/>
      <c r="U1485" s="53"/>
      <c r="V1485" s="53"/>
    </row>
    <row r="1486" spans="14:22" ht="15" customHeight="1">
      <c r="N1486" s="53"/>
      <c r="O1486" s="53"/>
      <c r="P1486" s="53"/>
      <c r="Q1486" s="53"/>
      <c r="R1486" s="53"/>
      <c r="S1486" s="53"/>
      <c r="T1486" s="53"/>
      <c r="U1486" s="53"/>
      <c r="V1486" s="53"/>
    </row>
    <row r="1487" spans="14:22" ht="15" customHeight="1">
      <c r="N1487" s="53"/>
      <c r="O1487" s="53"/>
      <c r="P1487" s="53"/>
      <c r="Q1487" s="53"/>
      <c r="R1487" s="53"/>
      <c r="S1487" s="53"/>
      <c r="T1487" s="53"/>
      <c r="U1487" s="53"/>
      <c r="V1487" s="53"/>
    </row>
    <row r="1488" spans="14:22" ht="15" customHeight="1">
      <c r="N1488" s="53"/>
      <c r="O1488" s="53"/>
      <c r="P1488" s="53"/>
      <c r="Q1488" s="53"/>
      <c r="R1488" s="53"/>
      <c r="S1488" s="53"/>
      <c r="T1488" s="53"/>
      <c r="U1488" s="53"/>
      <c r="V1488" s="53"/>
    </row>
    <row r="1489" spans="14:22" ht="15" customHeight="1">
      <c r="N1489" s="53"/>
      <c r="O1489" s="53"/>
      <c r="P1489" s="53"/>
      <c r="Q1489" s="53"/>
      <c r="R1489" s="53"/>
      <c r="S1489" s="53"/>
      <c r="T1489" s="53"/>
      <c r="U1489" s="53"/>
      <c r="V1489" s="53"/>
    </row>
    <row r="1490" spans="14:22" ht="15" customHeight="1">
      <c r="N1490" s="53"/>
      <c r="O1490" s="53"/>
      <c r="P1490" s="53"/>
      <c r="Q1490" s="53"/>
      <c r="R1490" s="53"/>
      <c r="S1490" s="53"/>
      <c r="T1490" s="53"/>
      <c r="U1490" s="53"/>
      <c r="V1490" s="53"/>
    </row>
    <row r="1491" spans="14:22" ht="15" customHeight="1">
      <c r="N1491" s="53"/>
      <c r="O1491" s="53"/>
      <c r="P1491" s="53"/>
      <c r="Q1491" s="53"/>
      <c r="R1491" s="53"/>
      <c r="S1491" s="53"/>
      <c r="T1491" s="53"/>
      <c r="U1491" s="53"/>
      <c r="V1491" s="53"/>
    </row>
    <row r="1492" spans="14:22" ht="15" customHeight="1">
      <c r="N1492" s="53"/>
      <c r="O1492" s="53"/>
      <c r="P1492" s="53"/>
      <c r="Q1492" s="53"/>
      <c r="R1492" s="53"/>
      <c r="S1492" s="53"/>
      <c r="T1492" s="53"/>
      <c r="U1492" s="53"/>
      <c r="V1492" s="53"/>
    </row>
    <row r="1493" spans="14:22" ht="15" customHeight="1">
      <c r="N1493" s="53"/>
      <c r="O1493" s="53"/>
      <c r="P1493" s="53"/>
      <c r="Q1493" s="53"/>
      <c r="R1493" s="53"/>
      <c r="S1493" s="53"/>
      <c r="T1493" s="53"/>
      <c r="U1493" s="53"/>
      <c r="V1493" s="53"/>
    </row>
    <row r="1494" spans="14:22" ht="15" customHeight="1">
      <c r="N1494" s="53"/>
      <c r="O1494" s="53"/>
      <c r="P1494" s="53"/>
      <c r="Q1494" s="53"/>
      <c r="R1494" s="53"/>
      <c r="S1494" s="53"/>
      <c r="T1494" s="53"/>
      <c r="U1494" s="53"/>
      <c r="V1494" s="53"/>
    </row>
    <row r="1495" spans="14:22" ht="15" customHeight="1">
      <c r="N1495" s="53"/>
      <c r="O1495" s="53"/>
      <c r="P1495" s="53"/>
      <c r="Q1495" s="53"/>
      <c r="R1495" s="53"/>
      <c r="S1495" s="53"/>
      <c r="T1495" s="53"/>
      <c r="U1495" s="53"/>
      <c r="V1495" s="53"/>
    </row>
    <row r="1496" spans="14:22" ht="15" customHeight="1">
      <c r="N1496" s="53"/>
      <c r="O1496" s="53"/>
      <c r="P1496" s="53"/>
      <c r="Q1496" s="53"/>
      <c r="R1496" s="53"/>
      <c r="S1496" s="53"/>
      <c r="T1496" s="53"/>
      <c r="U1496" s="53"/>
      <c r="V1496" s="53"/>
    </row>
    <row r="1497" spans="14:22" ht="15" customHeight="1">
      <c r="N1497" s="53"/>
      <c r="O1497" s="53"/>
      <c r="P1497" s="53"/>
      <c r="Q1497" s="53"/>
      <c r="R1497" s="53"/>
      <c r="S1497" s="53"/>
      <c r="T1497" s="53"/>
      <c r="U1497" s="53"/>
      <c r="V1497" s="53"/>
    </row>
    <row r="1498" spans="14:22" ht="15" customHeight="1">
      <c r="N1498" s="53"/>
      <c r="O1498" s="53"/>
      <c r="P1498" s="53"/>
      <c r="Q1498" s="53"/>
      <c r="R1498" s="53"/>
      <c r="S1498" s="53"/>
      <c r="T1498" s="53"/>
      <c r="U1498" s="53"/>
      <c r="V1498" s="53"/>
    </row>
    <row r="1499" spans="14:22" ht="15" customHeight="1">
      <c r="N1499" s="53"/>
      <c r="O1499" s="53"/>
      <c r="P1499" s="53"/>
      <c r="Q1499" s="53"/>
      <c r="R1499" s="53"/>
      <c r="S1499" s="53"/>
      <c r="T1499" s="53"/>
      <c r="U1499" s="53"/>
      <c r="V1499" s="53"/>
    </row>
    <row r="1500" spans="14:22" ht="15" customHeight="1">
      <c r="N1500" s="53"/>
      <c r="O1500" s="53"/>
      <c r="P1500" s="53"/>
      <c r="Q1500" s="53"/>
      <c r="R1500" s="53"/>
      <c r="S1500" s="53"/>
      <c r="T1500" s="53"/>
      <c r="U1500" s="53"/>
      <c r="V1500" s="53"/>
    </row>
    <row r="1501" spans="14:22" ht="15" customHeight="1">
      <c r="N1501" s="53"/>
      <c r="O1501" s="53"/>
      <c r="P1501" s="53"/>
      <c r="Q1501" s="53"/>
      <c r="R1501" s="53"/>
      <c r="S1501" s="53"/>
      <c r="T1501" s="53"/>
      <c r="U1501" s="53"/>
      <c r="V1501" s="53"/>
    </row>
    <row r="1502" spans="14:22" ht="15" customHeight="1">
      <c r="N1502" s="53"/>
      <c r="O1502" s="53"/>
      <c r="P1502" s="53"/>
      <c r="Q1502" s="53"/>
      <c r="R1502" s="53"/>
      <c r="S1502" s="53"/>
      <c r="T1502" s="53"/>
      <c r="U1502" s="53"/>
      <c r="V1502" s="53"/>
    </row>
    <row r="1503" spans="14:22" ht="15" customHeight="1">
      <c r="N1503" s="53"/>
      <c r="O1503" s="53"/>
      <c r="P1503" s="53"/>
      <c r="Q1503" s="53"/>
      <c r="R1503" s="53"/>
      <c r="S1503" s="53"/>
      <c r="T1503" s="53"/>
      <c r="U1503" s="53"/>
      <c r="V1503" s="53"/>
    </row>
    <row r="1504" spans="14:22" ht="15" customHeight="1">
      <c r="N1504" s="53"/>
      <c r="O1504" s="53"/>
      <c r="P1504" s="53"/>
      <c r="Q1504" s="53"/>
      <c r="R1504" s="53"/>
      <c r="S1504" s="53"/>
      <c r="T1504" s="53"/>
      <c r="U1504" s="53"/>
      <c r="V1504" s="53"/>
    </row>
    <row r="1505" spans="14:22" ht="15" customHeight="1">
      <c r="N1505" s="53"/>
      <c r="O1505" s="53"/>
      <c r="P1505" s="53"/>
      <c r="Q1505" s="53"/>
      <c r="R1505" s="53"/>
      <c r="S1505" s="53"/>
      <c r="T1505" s="53"/>
      <c r="U1505" s="53"/>
      <c r="V1505" s="53"/>
    </row>
    <row r="1506" spans="14:22" ht="15" customHeight="1">
      <c r="N1506" s="53"/>
      <c r="O1506" s="53"/>
      <c r="P1506" s="53"/>
      <c r="Q1506" s="53"/>
      <c r="R1506" s="53"/>
      <c r="S1506" s="53"/>
      <c r="T1506" s="53"/>
      <c r="U1506" s="53"/>
      <c r="V1506" s="53"/>
    </row>
    <row r="1507" spans="14:22" ht="15" customHeight="1">
      <c r="N1507" s="53"/>
      <c r="O1507" s="53"/>
      <c r="P1507" s="53"/>
      <c r="Q1507" s="53"/>
      <c r="R1507" s="53"/>
      <c r="S1507" s="53"/>
      <c r="T1507" s="53"/>
      <c r="U1507" s="53"/>
      <c r="V1507" s="53"/>
    </row>
    <row r="1508" spans="14:22" ht="15" customHeight="1">
      <c r="N1508" s="53"/>
      <c r="O1508" s="53"/>
      <c r="P1508" s="53"/>
      <c r="Q1508" s="53"/>
      <c r="R1508" s="53"/>
      <c r="S1508" s="53"/>
      <c r="T1508" s="53"/>
      <c r="U1508" s="53"/>
      <c r="V1508" s="53"/>
    </row>
    <row r="1509" spans="14:22" ht="15" customHeight="1">
      <c r="N1509" s="53"/>
      <c r="O1509" s="53"/>
      <c r="P1509" s="53"/>
      <c r="Q1509" s="53"/>
      <c r="R1509" s="53"/>
      <c r="S1509" s="53"/>
      <c r="T1509" s="53"/>
      <c r="U1509" s="53"/>
      <c r="V1509" s="53"/>
    </row>
    <row r="1510" spans="14:22" ht="15" customHeight="1">
      <c r="N1510" s="53"/>
      <c r="O1510" s="53"/>
      <c r="P1510" s="53"/>
      <c r="Q1510" s="53"/>
      <c r="R1510" s="53"/>
      <c r="S1510" s="53"/>
      <c r="T1510" s="53"/>
      <c r="U1510" s="53"/>
      <c r="V1510" s="53"/>
    </row>
    <row r="1511" spans="14:22" ht="15" customHeight="1">
      <c r="N1511" s="53"/>
      <c r="O1511" s="53"/>
      <c r="P1511" s="53"/>
      <c r="Q1511" s="53"/>
      <c r="R1511" s="53"/>
      <c r="S1511" s="53"/>
      <c r="T1511" s="53"/>
      <c r="U1511" s="53"/>
      <c r="V1511" s="53"/>
    </row>
    <row r="1512" spans="14:22" ht="15" customHeight="1">
      <c r="N1512" s="53"/>
      <c r="O1512" s="53"/>
      <c r="P1512" s="53"/>
      <c r="Q1512" s="53"/>
      <c r="R1512" s="53"/>
      <c r="S1512" s="53"/>
      <c r="T1512" s="53"/>
      <c r="U1512" s="53"/>
      <c r="V1512" s="53"/>
    </row>
    <row r="1513" spans="14:22" ht="15" customHeight="1">
      <c r="N1513" s="53"/>
      <c r="O1513" s="53"/>
      <c r="P1513" s="53"/>
      <c r="Q1513" s="53"/>
      <c r="R1513" s="53"/>
      <c r="S1513" s="53"/>
      <c r="T1513" s="53"/>
      <c r="U1513" s="53"/>
      <c r="V1513" s="53"/>
    </row>
    <row r="1514" spans="14:22" ht="15" customHeight="1">
      <c r="N1514" s="53"/>
      <c r="O1514" s="53"/>
      <c r="P1514" s="53"/>
      <c r="Q1514" s="53"/>
      <c r="R1514" s="53"/>
      <c r="S1514" s="53"/>
      <c r="T1514" s="53"/>
      <c r="U1514" s="53"/>
      <c r="V1514" s="53"/>
    </row>
    <row r="1515" spans="14:22" ht="15" customHeight="1">
      <c r="N1515" s="53"/>
      <c r="O1515" s="53"/>
      <c r="P1515" s="53"/>
      <c r="Q1515" s="53"/>
      <c r="R1515" s="53"/>
      <c r="S1515" s="53"/>
      <c r="T1515" s="53"/>
      <c r="U1515" s="53"/>
      <c r="V1515" s="53"/>
    </row>
    <row r="1516" spans="14:22" ht="15" customHeight="1">
      <c r="N1516" s="53"/>
      <c r="O1516" s="53"/>
      <c r="P1516" s="53"/>
      <c r="Q1516" s="53"/>
      <c r="R1516" s="53"/>
      <c r="S1516" s="53"/>
      <c r="T1516" s="53"/>
      <c r="U1516" s="53"/>
      <c r="V1516" s="53"/>
    </row>
    <row r="1517" spans="14:22" ht="15" customHeight="1">
      <c r="N1517" s="53"/>
      <c r="O1517" s="53"/>
      <c r="P1517" s="53"/>
      <c r="Q1517" s="53"/>
      <c r="R1517" s="53"/>
      <c r="S1517" s="53"/>
      <c r="T1517" s="53"/>
      <c r="U1517" s="53"/>
      <c r="V1517" s="53"/>
    </row>
    <row r="1518" spans="14:22" ht="15" customHeight="1">
      <c r="N1518" s="53"/>
      <c r="O1518" s="53"/>
      <c r="P1518" s="53"/>
      <c r="Q1518" s="53"/>
      <c r="R1518" s="53"/>
      <c r="S1518" s="53"/>
      <c r="T1518" s="53"/>
      <c r="U1518" s="53"/>
      <c r="V1518" s="53"/>
    </row>
    <row r="1519" spans="14:22" ht="15" customHeight="1">
      <c r="N1519" s="53"/>
      <c r="O1519" s="53"/>
      <c r="P1519" s="53"/>
      <c r="Q1519" s="53"/>
      <c r="R1519" s="53"/>
      <c r="S1519" s="53"/>
      <c r="T1519" s="53"/>
      <c r="U1519" s="53"/>
      <c r="V1519" s="53"/>
    </row>
    <row r="1520" spans="14:22" ht="15" customHeight="1">
      <c r="N1520" s="53"/>
      <c r="O1520" s="53"/>
      <c r="P1520" s="53"/>
      <c r="Q1520" s="53"/>
      <c r="R1520" s="53"/>
      <c r="S1520" s="53"/>
      <c r="T1520" s="53"/>
      <c r="U1520" s="53"/>
      <c r="V1520" s="53"/>
    </row>
    <row r="1521" spans="14:22" ht="15" customHeight="1">
      <c r="N1521" s="53"/>
      <c r="O1521" s="53"/>
      <c r="P1521" s="53"/>
      <c r="Q1521" s="53"/>
      <c r="R1521" s="53"/>
      <c r="S1521" s="53"/>
      <c r="T1521" s="53"/>
      <c r="U1521" s="53"/>
      <c r="V1521" s="53"/>
    </row>
    <row r="1522" spans="14:22" ht="15" customHeight="1">
      <c r="N1522" s="53"/>
      <c r="O1522" s="53"/>
      <c r="P1522" s="53"/>
      <c r="Q1522" s="53"/>
      <c r="R1522" s="53"/>
      <c r="S1522" s="53"/>
      <c r="T1522" s="53"/>
      <c r="U1522" s="53"/>
      <c r="V1522" s="53"/>
    </row>
    <row r="1523" spans="14:22" ht="15" customHeight="1">
      <c r="N1523" s="53"/>
      <c r="O1523" s="53"/>
      <c r="P1523" s="53"/>
      <c r="Q1523" s="53"/>
      <c r="R1523" s="53"/>
      <c r="S1523" s="53"/>
      <c r="T1523" s="53"/>
      <c r="U1523" s="53"/>
      <c r="V1523" s="53"/>
    </row>
    <row r="1524" spans="14:22" ht="15" customHeight="1">
      <c r="N1524" s="53"/>
      <c r="O1524" s="53"/>
      <c r="P1524" s="53"/>
      <c r="Q1524" s="53"/>
      <c r="R1524" s="53"/>
      <c r="S1524" s="53"/>
      <c r="T1524" s="53"/>
      <c r="U1524" s="53"/>
      <c r="V1524" s="53"/>
    </row>
    <row r="1525" spans="14:22" ht="15" customHeight="1">
      <c r="N1525" s="53"/>
      <c r="O1525" s="53"/>
      <c r="P1525" s="53"/>
      <c r="Q1525" s="53"/>
      <c r="R1525" s="53"/>
      <c r="S1525" s="53"/>
      <c r="T1525" s="53"/>
      <c r="U1525" s="53"/>
      <c r="V1525" s="53"/>
    </row>
    <row r="1526" spans="14:22" ht="15" customHeight="1">
      <c r="N1526" s="53"/>
      <c r="O1526" s="53"/>
      <c r="P1526" s="53"/>
      <c r="Q1526" s="53"/>
      <c r="R1526" s="53"/>
      <c r="S1526" s="53"/>
      <c r="T1526" s="53"/>
      <c r="U1526" s="53"/>
      <c r="V1526" s="53"/>
    </row>
    <row r="1527" spans="14:22" ht="15" customHeight="1">
      <c r="N1527" s="53"/>
      <c r="O1527" s="53"/>
      <c r="P1527" s="53"/>
      <c r="Q1527" s="53"/>
      <c r="R1527" s="53"/>
      <c r="S1527" s="53"/>
      <c r="T1527" s="53"/>
      <c r="U1527" s="53"/>
      <c r="V1527" s="53"/>
    </row>
    <row r="1528" spans="14:22" ht="15" customHeight="1">
      <c r="N1528" s="53"/>
      <c r="O1528" s="53"/>
      <c r="P1528" s="53"/>
      <c r="Q1528" s="53"/>
      <c r="R1528" s="53"/>
      <c r="S1528" s="53"/>
      <c r="T1528" s="53"/>
      <c r="U1528" s="53"/>
      <c r="V1528" s="53"/>
    </row>
    <row r="1529" spans="14:22" ht="15" customHeight="1">
      <c r="N1529" s="53"/>
      <c r="O1529" s="53"/>
      <c r="P1529" s="53"/>
      <c r="Q1529" s="53"/>
      <c r="R1529" s="53"/>
      <c r="S1529" s="53"/>
      <c r="T1529" s="53"/>
      <c r="U1529" s="53"/>
      <c r="V1529" s="53"/>
    </row>
    <row r="1530" spans="14:22" ht="15" customHeight="1">
      <c r="N1530" s="53"/>
      <c r="O1530" s="53"/>
      <c r="P1530" s="53"/>
      <c r="Q1530" s="53"/>
      <c r="R1530" s="53"/>
      <c r="S1530" s="53"/>
      <c r="T1530" s="53"/>
      <c r="U1530" s="53"/>
      <c r="V1530" s="53"/>
    </row>
    <row r="1531" spans="14:22" ht="15" customHeight="1">
      <c r="N1531" s="53"/>
      <c r="O1531" s="53"/>
      <c r="P1531" s="53"/>
      <c r="Q1531" s="53"/>
      <c r="R1531" s="53"/>
      <c r="S1531" s="53"/>
      <c r="T1531" s="53"/>
      <c r="U1531" s="53"/>
      <c r="V1531" s="53"/>
    </row>
    <row r="1532" spans="14:22" ht="15" customHeight="1">
      <c r="N1532" s="53"/>
      <c r="O1532" s="53"/>
      <c r="P1532" s="53"/>
      <c r="Q1532" s="53"/>
      <c r="R1532" s="53"/>
      <c r="S1532" s="53"/>
      <c r="T1532" s="53"/>
      <c r="U1532" s="53"/>
      <c r="V1532" s="53"/>
    </row>
    <row r="1533" spans="14:22" ht="15" customHeight="1">
      <c r="N1533" s="53"/>
      <c r="O1533" s="53"/>
      <c r="P1533" s="53"/>
      <c r="Q1533" s="53"/>
      <c r="R1533" s="53"/>
      <c r="S1533" s="53"/>
      <c r="T1533" s="53"/>
      <c r="U1533" s="53"/>
      <c r="V1533" s="53"/>
    </row>
    <row r="1534" spans="14:22" ht="15" customHeight="1">
      <c r="N1534" s="53"/>
      <c r="O1534" s="53"/>
      <c r="P1534" s="53"/>
      <c r="Q1534" s="53"/>
      <c r="R1534" s="53"/>
      <c r="S1534" s="53"/>
      <c r="T1534" s="53"/>
      <c r="U1534" s="53"/>
      <c r="V1534" s="53"/>
    </row>
    <row r="1535" spans="14:22" ht="15" customHeight="1">
      <c r="N1535" s="53"/>
      <c r="O1535" s="53"/>
      <c r="P1535" s="53"/>
      <c r="Q1535" s="53"/>
      <c r="R1535" s="53"/>
      <c r="S1535" s="53"/>
      <c r="T1535" s="53"/>
      <c r="U1535" s="53"/>
      <c r="V1535" s="53"/>
    </row>
    <row r="1536" spans="14:22" ht="15" customHeight="1">
      <c r="N1536" s="53"/>
      <c r="O1536" s="53"/>
      <c r="P1536" s="53"/>
      <c r="Q1536" s="53"/>
      <c r="R1536" s="53"/>
      <c r="S1536" s="53"/>
      <c r="T1536" s="53"/>
      <c r="U1536" s="53"/>
      <c r="V1536" s="53"/>
    </row>
    <row r="1537" spans="14:22" ht="15" customHeight="1">
      <c r="N1537" s="53"/>
      <c r="O1537" s="53"/>
      <c r="P1537" s="53"/>
      <c r="Q1537" s="53"/>
      <c r="R1537" s="53"/>
      <c r="S1537" s="53"/>
      <c r="T1537" s="53"/>
      <c r="U1537" s="53"/>
      <c r="V1537" s="53"/>
    </row>
    <row r="1538" spans="14:22" ht="15" customHeight="1">
      <c r="N1538" s="53"/>
      <c r="O1538" s="53"/>
      <c r="P1538" s="53"/>
      <c r="Q1538" s="53"/>
      <c r="R1538" s="53"/>
      <c r="S1538" s="53"/>
      <c r="T1538" s="53"/>
      <c r="U1538" s="53"/>
      <c r="V1538" s="53"/>
    </row>
    <row r="1539" spans="14:22" ht="15" customHeight="1">
      <c r="N1539" s="53"/>
      <c r="O1539" s="53"/>
      <c r="P1539" s="53"/>
      <c r="Q1539" s="53"/>
      <c r="R1539" s="53"/>
      <c r="S1539" s="53"/>
      <c r="T1539" s="53"/>
      <c r="U1539" s="53"/>
      <c r="V1539" s="53"/>
    </row>
    <row r="1540" spans="14:22" ht="15" customHeight="1">
      <c r="N1540" s="53"/>
      <c r="O1540" s="53"/>
      <c r="P1540" s="53"/>
      <c r="Q1540" s="53"/>
      <c r="R1540" s="53"/>
      <c r="S1540" s="53"/>
      <c r="T1540" s="53"/>
      <c r="U1540" s="53"/>
      <c r="V1540" s="53"/>
    </row>
    <row r="1541" spans="14:22" ht="15" customHeight="1">
      <c r="N1541" s="53"/>
      <c r="O1541" s="53"/>
      <c r="P1541" s="53"/>
      <c r="Q1541" s="53"/>
      <c r="R1541" s="53"/>
      <c r="S1541" s="53"/>
      <c r="T1541" s="53"/>
      <c r="U1541" s="53"/>
      <c r="V1541" s="53"/>
    </row>
    <row r="1542" spans="14:22" ht="15" customHeight="1">
      <c r="N1542" s="53"/>
      <c r="O1542" s="53"/>
      <c r="P1542" s="53"/>
      <c r="Q1542" s="53"/>
      <c r="R1542" s="53"/>
      <c r="S1542" s="53"/>
      <c r="T1542" s="53"/>
      <c r="U1542" s="53"/>
      <c r="V1542" s="53"/>
    </row>
    <row r="1543" spans="14:22" ht="15" customHeight="1">
      <c r="N1543" s="53"/>
      <c r="O1543" s="53"/>
      <c r="P1543" s="53"/>
      <c r="Q1543" s="53"/>
      <c r="R1543" s="53"/>
      <c r="S1543" s="53"/>
      <c r="T1543" s="53"/>
      <c r="U1543" s="53"/>
      <c r="V1543" s="53"/>
    </row>
    <row r="1544" spans="14:22" ht="15" customHeight="1">
      <c r="N1544" s="53"/>
      <c r="O1544" s="53"/>
      <c r="P1544" s="53"/>
      <c r="Q1544" s="53"/>
      <c r="R1544" s="53"/>
      <c r="S1544" s="53"/>
      <c r="T1544" s="53"/>
      <c r="U1544" s="53"/>
      <c r="V1544" s="53"/>
    </row>
    <row r="1545" spans="14:22" ht="15" customHeight="1">
      <c r="N1545" s="53"/>
      <c r="O1545" s="53"/>
      <c r="P1545" s="53"/>
      <c r="Q1545" s="53"/>
      <c r="R1545" s="53"/>
      <c r="S1545" s="53"/>
      <c r="T1545" s="53"/>
      <c r="U1545" s="53"/>
      <c r="V1545" s="53"/>
    </row>
    <row r="1546" spans="14:22" ht="15" customHeight="1">
      <c r="N1546" s="53"/>
      <c r="O1546" s="53"/>
      <c r="P1546" s="53"/>
      <c r="Q1546" s="53"/>
      <c r="R1546" s="53"/>
      <c r="S1546" s="53"/>
      <c r="T1546" s="53"/>
      <c r="U1546" s="53"/>
      <c r="V1546" s="53"/>
    </row>
    <row r="1547" spans="14:22" ht="15" customHeight="1">
      <c r="N1547" s="53"/>
      <c r="O1547" s="53"/>
      <c r="P1547" s="53"/>
      <c r="Q1547" s="53"/>
      <c r="R1547" s="53"/>
      <c r="S1547" s="53"/>
      <c r="T1547" s="53"/>
      <c r="U1547" s="53"/>
      <c r="V1547" s="53"/>
    </row>
    <row r="1548" spans="14:22" ht="15" customHeight="1">
      <c r="N1548" s="53"/>
      <c r="O1548" s="53"/>
      <c r="P1548" s="53"/>
      <c r="Q1548" s="53"/>
      <c r="R1548" s="53"/>
      <c r="S1548" s="53"/>
      <c r="T1548" s="53"/>
      <c r="U1548" s="53"/>
      <c r="V1548" s="53"/>
    </row>
    <row r="1549" spans="14:22" ht="15" customHeight="1">
      <c r="N1549" s="53"/>
      <c r="O1549" s="53"/>
      <c r="P1549" s="53"/>
      <c r="Q1549" s="53"/>
      <c r="R1549" s="53"/>
      <c r="S1549" s="53"/>
      <c r="T1549" s="53"/>
      <c r="U1549" s="53"/>
      <c r="V1549" s="53"/>
    </row>
    <row r="1550" spans="14:22" ht="15" customHeight="1">
      <c r="N1550" s="53"/>
      <c r="O1550" s="53"/>
      <c r="P1550" s="53"/>
      <c r="Q1550" s="53"/>
      <c r="R1550" s="53"/>
      <c r="S1550" s="53"/>
      <c r="T1550" s="53"/>
      <c r="U1550" s="53"/>
      <c r="V1550" s="53"/>
    </row>
    <row r="1551" spans="14:22" ht="15" customHeight="1">
      <c r="N1551" s="53"/>
      <c r="O1551" s="53"/>
      <c r="P1551" s="53"/>
      <c r="Q1551" s="53"/>
      <c r="R1551" s="53"/>
      <c r="S1551" s="53"/>
      <c r="T1551" s="53"/>
      <c r="U1551" s="53"/>
      <c r="V1551" s="53"/>
    </row>
    <row r="1552" spans="14:22" ht="15" customHeight="1">
      <c r="N1552" s="53"/>
      <c r="O1552" s="53"/>
      <c r="P1552" s="53"/>
      <c r="Q1552" s="53"/>
      <c r="R1552" s="53"/>
      <c r="S1552" s="53"/>
      <c r="T1552" s="53"/>
      <c r="U1552" s="53"/>
      <c r="V1552" s="53"/>
    </row>
    <row r="1553" spans="14:22" ht="15" customHeight="1">
      <c r="N1553" s="53"/>
      <c r="O1553" s="53"/>
      <c r="P1553" s="53"/>
      <c r="Q1553" s="53"/>
      <c r="R1553" s="53"/>
      <c r="S1553" s="53"/>
      <c r="T1553" s="53"/>
      <c r="U1553" s="53"/>
      <c r="V1553" s="53"/>
    </row>
    <row r="1554" spans="14:22" ht="15" customHeight="1">
      <c r="N1554" s="53"/>
      <c r="O1554" s="53"/>
      <c r="P1554" s="53"/>
      <c r="Q1554" s="53"/>
      <c r="R1554" s="53"/>
      <c r="S1554" s="53"/>
      <c r="T1554" s="53"/>
      <c r="U1554" s="53"/>
      <c r="V1554" s="53"/>
    </row>
    <row r="1555" spans="14:22" ht="15" customHeight="1">
      <c r="N1555" s="53"/>
      <c r="O1555" s="53"/>
      <c r="P1555" s="53"/>
      <c r="Q1555" s="53"/>
      <c r="R1555" s="53"/>
      <c r="S1555" s="53"/>
      <c r="T1555" s="53"/>
      <c r="U1555" s="53"/>
      <c r="V1555" s="53"/>
    </row>
    <row r="1556" spans="14:22" ht="15" customHeight="1">
      <c r="N1556" s="53"/>
      <c r="O1556" s="53"/>
      <c r="P1556" s="53"/>
      <c r="Q1556" s="53"/>
      <c r="R1556" s="53"/>
      <c r="S1556" s="53"/>
      <c r="T1556" s="53"/>
      <c r="U1556" s="53"/>
      <c r="V1556" s="53"/>
    </row>
    <row r="1557" spans="14:22" ht="15" customHeight="1">
      <c r="N1557" s="53"/>
      <c r="O1557" s="53"/>
      <c r="P1557" s="53"/>
      <c r="Q1557" s="53"/>
      <c r="R1557" s="53"/>
      <c r="S1557" s="53"/>
      <c r="T1557" s="53"/>
      <c r="U1557" s="53"/>
      <c r="V1557" s="53"/>
    </row>
    <row r="1558" spans="14:22" ht="15" customHeight="1">
      <c r="N1558" s="53"/>
      <c r="O1558" s="53"/>
      <c r="P1558" s="53"/>
      <c r="Q1558" s="53"/>
      <c r="R1558" s="53"/>
      <c r="S1558" s="53"/>
      <c r="T1558" s="53"/>
      <c r="U1558" s="53"/>
      <c r="V1558" s="53"/>
    </row>
    <row r="1559" spans="14:22" ht="15" customHeight="1">
      <c r="N1559" s="53"/>
      <c r="O1559" s="53"/>
      <c r="P1559" s="53"/>
      <c r="Q1559" s="53"/>
      <c r="R1559" s="53"/>
      <c r="S1559" s="53"/>
      <c r="T1559" s="53"/>
      <c r="U1559" s="53"/>
      <c r="V1559" s="53"/>
    </row>
    <row r="1560" spans="14:22" ht="15" customHeight="1">
      <c r="N1560" s="53"/>
      <c r="O1560" s="53"/>
      <c r="P1560" s="53"/>
      <c r="Q1560" s="53"/>
      <c r="R1560" s="53"/>
      <c r="S1560" s="53"/>
      <c r="T1560" s="53"/>
      <c r="U1560" s="53"/>
      <c r="V1560" s="53"/>
    </row>
    <row r="1561" spans="14:22" ht="15" customHeight="1">
      <c r="N1561" s="53"/>
      <c r="O1561" s="53"/>
      <c r="P1561" s="53"/>
      <c r="Q1561" s="53"/>
      <c r="R1561" s="53"/>
      <c r="S1561" s="53"/>
      <c r="T1561" s="53"/>
      <c r="U1561" s="53"/>
      <c r="V1561" s="53"/>
    </row>
    <row r="1562" spans="14:22" ht="15" customHeight="1">
      <c r="N1562" s="53"/>
      <c r="O1562" s="53"/>
      <c r="P1562" s="53"/>
      <c r="Q1562" s="53"/>
      <c r="R1562" s="53"/>
      <c r="S1562" s="53"/>
      <c r="T1562" s="53"/>
      <c r="U1562" s="53"/>
      <c r="V1562" s="53"/>
    </row>
    <row r="1563" spans="14:22" ht="15" customHeight="1">
      <c r="N1563" s="53"/>
      <c r="O1563" s="53"/>
      <c r="P1563" s="53"/>
      <c r="Q1563" s="53"/>
      <c r="R1563" s="53"/>
      <c r="S1563" s="53"/>
      <c r="T1563" s="53"/>
      <c r="U1563" s="53"/>
      <c r="V1563" s="53"/>
    </row>
    <row r="1564" spans="14:22" ht="15" customHeight="1">
      <c r="N1564" s="53"/>
      <c r="O1564" s="53"/>
      <c r="P1564" s="53"/>
      <c r="Q1564" s="53"/>
      <c r="R1564" s="53"/>
      <c r="S1564" s="53"/>
      <c r="T1564" s="53"/>
      <c r="U1564" s="53"/>
      <c r="V1564" s="53"/>
    </row>
    <row r="1565" spans="14:22" ht="15" customHeight="1">
      <c r="N1565" s="53"/>
      <c r="O1565" s="53"/>
      <c r="P1565" s="53"/>
      <c r="Q1565" s="53"/>
      <c r="R1565" s="53"/>
      <c r="S1565" s="53"/>
      <c r="T1565" s="53"/>
      <c r="U1565" s="53"/>
      <c r="V1565" s="53"/>
    </row>
    <row r="1566" spans="14:22" ht="15" customHeight="1">
      <c r="N1566" s="53"/>
      <c r="O1566" s="53"/>
      <c r="P1566" s="53"/>
      <c r="Q1566" s="53"/>
      <c r="R1566" s="53"/>
      <c r="S1566" s="53"/>
      <c r="T1566" s="53"/>
      <c r="U1566" s="53"/>
      <c r="V1566" s="53"/>
    </row>
    <row r="1567" spans="14:22" ht="15" customHeight="1">
      <c r="N1567" s="53"/>
      <c r="O1567" s="53"/>
      <c r="P1567" s="53"/>
      <c r="Q1567" s="53"/>
      <c r="R1567" s="53"/>
      <c r="S1567" s="53"/>
      <c r="T1567" s="53"/>
      <c r="U1567" s="53"/>
      <c r="V1567" s="53"/>
    </row>
    <row r="1568" spans="14:22" ht="15" customHeight="1">
      <c r="N1568" s="53"/>
      <c r="O1568" s="53"/>
      <c r="P1568" s="53"/>
      <c r="Q1568" s="53"/>
      <c r="R1568" s="53"/>
      <c r="S1568" s="53"/>
      <c r="T1568" s="53"/>
      <c r="U1568" s="53"/>
      <c r="V1568" s="53"/>
    </row>
    <row r="1569" spans="14:22" ht="15" customHeight="1">
      <c r="N1569" s="53"/>
      <c r="O1569" s="53"/>
      <c r="P1569" s="53"/>
      <c r="Q1569" s="53"/>
      <c r="R1569" s="53"/>
      <c r="S1569" s="53"/>
      <c r="T1569" s="53"/>
      <c r="U1569" s="53"/>
      <c r="V1569" s="53"/>
    </row>
    <row r="1570" spans="14:22" ht="15" customHeight="1">
      <c r="N1570" s="53"/>
      <c r="O1570" s="53"/>
      <c r="P1570" s="53"/>
      <c r="Q1570" s="53"/>
      <c r="R1570" s="53"/>
      <c r="S1570" s="53"/>
      <c r="T1570" s="53"/>
      <c r="U1570" s="53"/>
      <c r="V1570" s="53"/>
    </row>
    <row r="1571" spans="14:22" ht="15" customHeight="1">
      <c r="N1571" s="53"/>
      <c r="O1571" s="53"/>
      <c r="P1571" s="53"/>
      <c r="Q1571" s="53"/>
      <c r="R1571" s="53"/>
      <c r="S1571" s="53"/>
      <c r="T1571" s="53"/>
      <c r="U1571" s="53"/>
      <c r="V1571" s="53"/>
    </row>
    <row r="1572" spans="14:22" ht="15" customHeight="1">
      <c r="N1572" s="53"/>
      <c r="O1572" s="53"/>
      <c r="P1572" s="53"/>
      <c r="Q1572" s="53"/>
      <c r="R1572" s="53"/>
      <c r="S1572" s="53"/>
      <c r="T1572" s="53"/>
      <c r="U1572" s="53"/>
      <c r="V1572" s="53"/>
    </row>
    <row r="1573" spans="14:22" ht="15" customHeight="1">
      <c r="N1573" s="53"/>
      <c r="O1573" s="53"/>
      <c r="P1573" s="53"/>
      <c r="Q1573" s="53"/>
      <c r="R1573" s="53"/>
      <c r="S1573" s="53"/>
      <c r="T1573" s="53"/>
      <c r="U1573" s="53"/>
      <c r="V1573" s="53"/>
    </row>
    <row r="1574" spans="14:22" ht="15" customHeight="1">
      <c r="N1574" s="53"/>
      <c r="O1574" s="53"/>
      <c r="P1574" s="53"/>
      <c r="Q1574" s="53"/>
      <c r="R1574" s="53"/>
      <c r="S1574" s="53"/>
      <c r="T1574" s="53"/>
      <c r="U1574" s="53"/>
      <c r="V1574" s="53"/>
    </row>
    <row r="1575" spans="14:22" ht="15" customHeight="1">
      <c r="N1575" s="53"/>
      <c r="O1575" s="53"/>
      <c r="P1575" s="53"/>
      <c r="Q1575" s="53"/>
      <c r="R1575" s="53"/>
      <c r="S1575" s="53"/>
      <c r="T1575" s="53"/>
      <c r="U1575" s="53"/>
      <c r="V1575" s="53"/>
    </row>
    <row r="1576" spans="14:22" ht="15" customHeight="1">
      <c r="N1576" s="53"/>
      <c r="O1576" s="53"/>
      <c r="P1576" s="53"/>
      <c r="Q1576" s="53"/>
      <c r="R1576" s="53"/>
      <c r="S1576" s="53"/>
      <c r="T1576" s="53"/>
      <c r="U1576" s="53"/>
      <c r="V1576" s="53"/>
    </row>
    <row r="1577" spans="14:22" ht="15" customHeight="1">
      <c r="N1577" s="53"/>
      <c r="O1577" s="53"/>
      <c r="P1577" s="53"/>
      <c r="Q1577" s="53"/>
      <c r="R1577" s="53"/>
      <c r="S1577" s="53"/>
      <c r="T1577" s="53"/>
      <c r="U1577" s="53"/>
      <c r="V1577" s="53"/>
    </row>
    <row r="1578" spans="14:22" ht="15" customHeight="1">
      <c r="N1578" s="53"/>
      <c r="O1578" s="53"/>
      <c r="P1578" s="53"/>
      <c r="Q1578" s="53"/>
      <c r="R1578" s="53"/>
      <c r="S1578" s="53"/>
      <c r="T1578" s="53"/>
      <c r="U1578" s="53"/>
      <c r="V1578" s="53"/>
    </row>
    <row r="1579" spans="14:22" ht="15" customHeight="1">
      <c r="N1579" s="53"/>
      <c r="O1579" s="53"/>
      <c r="P1579" s="53"/>
      <c r="Q1579" s="53"/>
      <c r="R1579" s="53"/>
      <c r="S1579" s="53"/>
      <c r="T1579" s="53"/>
      <c r="U1579" s="53"/>
      <c r="V1579" s="53"/>
    </row>
    <row r="1580" spans="14:22" ht="15" customHeight="1">
      <c r="N1580" s="53"/>
      <c r="O1580" s="53"/>
      <c r="P1580" s="53"/>
      <c r="Q1580" s="53"/>
      <c r="R1580" s="53"/>
      <c r="S1580" s="53"/>
      <c r="T1580" s="53"/>
      <c r="U1580" s="53"/>
      <c r="V1580" s="53"/>
    </row>
    <row r="1581" spans="14:22" ht="15" customHeight="1">
      <c r="N1581" s="53"/>
      <c r="O1581" s="53"/>
      <c r="P1581" s="53"/>
      <c r="Q1581" s="53"/>
      <c r="R1581" s="53"/>
      <c r="S1581" s="53"/>
      <c r="T1581" s="53"/>
      <c r="U1581" s="53"/>
      <c r="V1581" s="53"/>
    </row>
    <row r="1582" spans="14:22" ht="15" customHeight="1">
      <c r="N1582" s="53"/>
      <c r="O1582" s="53"/>
      <c r="P1582" s="53"/>
      <c r="Q1582" s="53"/>
      <c r="R1582" s="53"/>
      <c r="S1582" s="53"/>
      <c r="T1582" s="53"/>
      <c r="U1582" s="53"/>
      <c r="V1582" s="53"/>
    </row>
    <row r="1583" spans="14:22" ht="15" customHeight="1">
      <c r="N1583" s="53"/>
      <c r="O1583" s="53"/>
      <c r="P1583" s="53"/>
      <c r="Q1583" s="53"/>
      <c r="R1583" s="53"/>
      <c r="S1583" s="53"/>
      <c r="T1583" s="53"/>
      <c r="U1583" s="53"/>
      <c r="V1583" s="53"/>
    </row>
    <row r="1584" spans="14:22" ht="15" customHeight="1">
      <c r="N1584" s="53"/>
      <c r="O1584" s="53"/>
      <c r="P1584" s="53"/>
      <c r="Q1584" s="53"/>
      <c r="R1584" s="53"/>
      <c r="S1584" s="53"/>
      <c r="T1584" s="53"/>
      <c r="U1584" s="53"/>
      <c r="V1584" s="53"/>
    </row>
    <row r="1585" spans="14:22" ht="15" customHeight="1">
      <c r="N1585" s="53"/>
      <c r="O1585" s="53"/>
      <c r="P1585" s="53"/>
      <c r="Q1585" s="53"/>
      <c r="R1585" s="53"/>
      <c r="S1585" s="53"/>
      <c r="T1585" s="53"/>
      <c r="U1585" s="53"/>
      <c r="V1585" s="53"/>
    </row>
    <row r="1586" spans="14:22" ht="15" customHeight="1">
      <c r="N1586" s="53"/>
      <c r="O1586" s="53"/>
      <c r="P1586" s="53"/>
      <c r="Q1586" s="53"/>
      <c r="R1586" s="53"/>
      <c r="S1586" s="53"/>
      <c r="T1586" s="53"/>
      <c r="U1586" s="53"/>
      <c r="V1586" s="53"/>
    </row>
    <row r="1587" spans="14:22" ht="15" customHeight="1">
      <c r="N1587" s="53"/>
      <c r="O1587" s="53"/>
      <c r="P1587" s="53"/>
      <c r="Q1587" s="53"/>
      <c r="R1587" s="53"/>
      <c r="S1587" s="53"/>
      <c r="T1587" s="53"/>
      <c r="U1587" s="53"/>
      <c r="V1587" s="53"/>
    </row>
    <row r="1588" spans="14:22" ht="15" customHeight="1">
      <c r="N1588" s="53"/>
      <c r="O1588" s="53"/>
      <c r="P1588" s="53"/>
      <c r="Q1588" s="53"/>
      <c r="R1588" s="53"/>
      <c r="S1588" s="53"/>
      <c r="T1588" s="53"/>
      <c r="U1588" s="53"/>
      <c r="V1588" s="53"/>
    </row>
    <row r="1589" spans="14:22" ht="15" customHeight="1">
      <c r="N1589" s="53"/>
      <c r="O1589" s="53"/>
      <c r="P1589" s="53"/>
      <c r="Q1589" s="53"/>
      <c r="R1589" s="53"/>
      <c r="S1589" s="53"/>
      <c r="T1589" s="53"/>
      <c r="U1589" s="53"/>
      <c r="V1589" s="53"/>
    </row>
    <row r="1590" spans="14:22" ht="15" customHeight="1">
      <c r="N1590" s="53"/>
      <c r="O1590" s="53"/>
      <c r="P1590" s="53"/>
      <c r="Q1590" s="53"/>
      <c r="R1590" s="53"/>
      <c r="S1590" s="53"/>
      <c r="T1590" s="53"/>
      <c r="U1590" s="53"/>
      <c r="V1590" s="53"/>
    </row>
    <row r="1591" spans="14:22" ht="15" customHeight="1">
      <c r="N1591" s="53"/>
      <c r="O1591" s="53"/>
      <c r="P1591" s="53"/>
      <c r="Q1591" s="53"/>
      <c r="R1591" s="53"/>
      <c r="S1591" s="53"/>
      <c r="T1591" s="53"/>
      <c r="U1591" s="53"/>
      <c r="V1591" s="53"/>
    </row>
    <row r="1592" spans="14:22" ht="15" customHeight="1">
      <c r="N1592" s="53"/>
      <c r="O1592" s="53"/>
      <c r="P1592" s="53"/>
      <c r="Q1592" s="53"/>
      <c r="R1592" s="53"/>
      <c r="S1592" s="53"/>
      <c r="T1592" s="53"/>
      <c r="U1592" s="53"/>
      <c r="V1592" s="53"/>
    </row>
    <row r="1593" spans="14:22" ht="15" customHeight="1">
      <c r="N1593" s="53"/>
      <c r="O1593" s="53"/>
      <c r="P1593" s="53"/>
      <c r="Q1593" s="53"/>
      <c r="R1593" s="53"/>
      <c r="S1593" s="53"/>
      <c r="T1593" s="53"/>
      <c r="U1593" s="53"/>
      <c r="V1593" s="53"/>
    </row>
    <row r="1594" spans="14:22" ht="15" customHeight="1">
      <c r="N1594" s="53"/>
      <c r="O1594" s="53"/>
      <c r="P1594" s="53"/>
      <c r="Q1594" s="53"/>
      <c r="R1594" s="53"/>
      <c r="S1594" s="53"/>
      <c r="T1594" s="53"/>
      <c r="U1594" s="53"/>
      <c r="V1594" s="53"/>
    </row>
    <row r="1595" spans="14:22" ht="15" customHeight="1">
      <c r="N1595" s="53"/>
      <c r="O1595" s="53"/>
      <c r="P1595" s="53"/>
      <c r="Q1595" s="53"/>
      <c r="R1595" s="53"/>
      <c r="S1595" s="53"/>
      <c r="T1595" s="53"/>
      <c r="U1595" s="53"/>
      <c r="V1595" s="53"/>
    </row>
    <row r="1596" spans="14:22" ht="15" customHeight="1">
      <c r="N1596" s="53"/>
      <c r="O1596" s="53"/>
      <c r="P1596" s="53"/>
      <c r="Q1596" s="53"/>
      <c r="R1596" s="53"/>
      <c r="S1596" s="53"/>
      <c r="T1596" s="53"/>
      <c r="U1596" s="53"/>
      <c r="V1596" s="53"/>
    </row>
    <row r="1597" spans="14:22" ht="15" customHeight="1">
      <c r="N1597" s="53"/>
      <c r="O1597" s="53"/>
      <c r="P1597" s="53"/>
      <c r="Q1597" s="53"/>
      <c r="R1597" s="53"/>
      <c r="S1597" s="53"/>
      <c r="T1597" s="53"/>
      <c r="U1597" s="53"/>
      <c r="V1597" s="53"/>
    </row>
    <row r="1598" spans="14:22" ht="15" customHeight="1">
      <c r="N1598" s="53"/>
      <c r="O1598" s="53"/>
      <c r="P1598" s="53"/>
      <c r="Q1598" s="53"/>
      <c r="R1598" s="53"/>
      <c r="S1598" s="53"/>
      <c r="T1598" s="53"/>
      <c r="U1598" s="53"/>
      <c r="V1598" s="53"/>
    </row>
    <row r="1599" spans="14:22" ht="15" customHeight="1">
      <c r="N1599" s="53"/>
      <c r="O1599" s="53"/>
      <c r="P1599" s="53"/>
      <c r="Q1599" s="53"/>
      <c r="R1599" s="53"/>
      <c r="S1599" s="53"/>
      <c r="T1599" s="53"/>
      <c r="U1599" s="53"/>
      <c r="V1599" s="53"/>
    </row>
    <row r="1600" spans="14:22" ht="15" customHeight="1">
      <c r="N1600" s="53"/>
      <c r="O1600" s="53"/>
      <c r="P1600" s="53"/>
      <c r="Q1600" s="53"/>
      <c r="R1600" s="53"/>
      <c r="S1600" s="53"/>
      <c r="T1600" s="53"/>
      <c r="U1600" s="53"/>
      <c r="V1600" s="53"/>
    </row>
    <row r="1601" spans="14:22" ht="15" customHeight="1">
      <c r="N1601" s="53"/>
      <c r="O1601" s="53"/>
      <c r="P1601" s="53"/>
      <c r="Q1601" s="53"/>
      <c r="R1601" s="53"/>
      <c r="S1601" s="53"/>
      <c r="T1601" s="53"/>
      <c r="U1601" s="53"/>
      <c r="V1601" s="53"/>
    </row>
    <row r="1602" spans="14:22" ht="15" customHeight="1">
      <c r="N1602" s="53"/>
      <c r="O1602" s="53"/>
      <c r="P1602" s="53"/>
      <c r="Q1602" s="53"/>
      <c r="R1602" s="53"/>
      <c r="S1602" s="53"/>
      <c r="T1602" s="53"/>
      <c r="U1602" s="53"/>
      <c r="V1602" s="53"/>
    </row>
    <row r="1603" spans="14:22" ht="15" customHeight="1">
      <c r="N1603" s="53"/>
      <c r="O1603" s="53"/>
      <c r="P1603" s="53"/>
      <c r="Q1603" s="53"/>
      <c r="R1603" s="53"/>
      <c r="S1603" s="53"/>
      <c r="T1603" s="53"/>
      <c r="U1603" s="53"/>
      <c r="V1603" s="53"/>
    </row>
    <row r="1604" spans="14:22" ht="15" customHeight="1">
      <c r="N1604" s="53"/>
      <c r="O1604" s="53"/>
      <c r="P1604" s="53"/>
      <c r="Q1604" s="53"/>
      <c r="R1604" s="53"/>
      <c r="S1604" s="53"/>
      <c r="T1604" s="53"/>
      <c r="U1604" s="53"/>
      <c r="V1604" s="53"/>
    </row>
    <row r="1605" spans="14:22" ht="15" customHeight="1">
      <c r="N1605" s="53"/>
      <c r="O1605" s="53"/>
      <c r="P1605" s="53"/>
      <c r="Q1605" s="53"/>
      <c r="R1605" s="53"/>
      <c r="S1605" s="53"/>
      <c r="T1605" s="53"/>
      <c r="U1605" s="53"/>
      <c r="V1605" s="53"/>
    </row>
    <row r="1606" spans="14:22" ht="15" customHeight="1">
      <c r="N1606" s="53"/>
      <c r="O1606" s="53"/>
      <c r="P1606" s="53"/>
      <c r="Q1606" s="53"/>
      <c r="R1606" s="53"/>
      <c r="S1606" s="53"/>
      <c r="T1606" s="53"/>
      <c r="U1606" s="53"/>
      <c r="V1606" s="53"/>
    </row>
    <row r="1607" spans="14:22" ht="15" customHeight="1">
      <c r="N1607" s="53"/>
      <c r="O1607" s="53"/>
      <c r="P1607" s="53"/>
      <c r="Q1607" s="53"/>
      <c r="R1607" s="53"/>
      <c r="S1607" s="53"/>
      <c r="T1607" s="53"/>
      <c r="U1607" s="53"/>
      <c r="V1607" s="53"/>
    </row>
    <row r="1608" spans="14:22" ht="15" customHeight="1">
      <c r="N1608" s="53"/>
      <c r="O1608" s="53"/>
      <c r="P1608" s="53"/>
      <c r="Q1608" s="53"/>
      <c r="R1608" s="53"/>
      <c r="S1608" s="53"/>
      <c r="T1608" s="53"/>
      <c r="U1608" s="53"/>
      <c r="V1608" s="53"/>
    </row>
    <row r="1609" spans="14:22" ht="15" customHeight="1">
      <c r="N1609" s="53"/>
      <c r="O1609" s="53"/>
      <c r="P1609" s="53"/>
      <c r="Q1609" s="53"/>
      <c r="R1609" s="53"/>
      <c r="S1609" s="53"/>
      <c r="T1609" s="53"/>
      <c r="U1609" s="53"/>
      <c r="V1609" s="53"/>
    </row>
    <row r="1610" spans="14:22" ht="15" customHeight="1">
      <c r="N1610" s="53"/>
      <c r="O1610" s="53"/>
      <c r="P1610" s="53"/>
      <c r="Q1610" s="53"/>
      <c r="R1610" s="53"/>
      <c r="S1610" s="53"/>
      <c r="T1610" s="53"/>
      <c r="U1610" s="53"/>
      <c r="V1610" s="53"/>
    </row>
    <row r="1611" spans="14:22" ht="15" customHeight="1">
      <c r="N1611" s="53"/>
      <c r="O1611" s="53"/>
      <c r="P1611" s="53"/>
      <c r="Q1611" s="53"/>
      <c r="R1611" s="53"/>
      <c r="S1611" s="53"/>
      <c r="T1611" s="53"/>
      <c r="U1611" s="53"/>
      <c r="V1611" s="53"/>
    </row>
    <row r="1612" spans="14:22" ht="15" customHeight="1">
      <c r="N1612" s="53"/>
      <c r="O1612" s="53"/>
      <c r="P1612" s="53"/>
      <c r="Q1612" s="53"/>
      <c r="R1612" s="53"/>
      <c r="S1612" s="53"/>
      <c r="T1612" s="53"/>
      <c r="U1612" s="53"/>
      <c r="V1612" s="53"/>
    </row>
    <row r="1613" spans="14:22" ht="15" customHeight="1">
      <c r="N1613" s="53"/>
      <c r="O1613" s="53"/>
      <c r="P1613" s="53"/>
      <c r="Q1613" s="53"/>
      <c r="R1613" s="53"/>
      <c r="S1613" s="53"/>
      <c r="T1613" s="53"/>
      <c r="U1613" s="53"/>
      <c r="V1613" s="53"/>
    </row>
    <row r="1614" spans="14:22" ht="15" customHeight="1">
      <c r="N1614" s="53"/>
      <c r="O1614" s="53"/>
      <c r="P1614" s="53"/>
      <c r="Q1614" s="53"/>
      <c r="R1614" s="53"/>
      <c r="S1614" s="53"/>
      <c r="T1614" s="53"/>
      <c r="U1614" s="53"/>
      <c r="V1614" s="53"/>
    </row>
    <row r="1615" spans="14:22" ht="15" customHeight="1">
      <c r="N1615" s="53"/>
      <c r="O1615" s="53"/>
      <c r="P1615" s="53"/>
      <c r="Q1615" s="53"/>
      <c r="R1615" s="53"/>
      <c r="S1615" s="53"/>
      <c r="T1615" s="53"/>
      <c r="U1615" s="53"/>
      <c r="V1615" s="53"/>
    </row>
    <row r="1616" spans="14:22" ht="15" customHeight="1">
      <c r="N1616" s="53"/>
      <c r="O1616" s="53"/>
      <c r="P1616" s="53"/>
      <c r="Q1616" s="53"/>
      <c r="R1616" s="53"/>
      <c r="S1616" s="53"/>
      <c r="T1616" s="53"/>
      <c r="U1616" s="53"/>
      <c r="V1616" s="53"/>
    </row>
    <row r="1617" spans="14:22" ht="15" customHeight="1">
      <c r="N1617" s="53"/>
      <c r="O1617" s="53"/>
      <c r="P1617" s="53"/>
      <c r="Q1617" s="53"/>
      <c r="R1617" s="53"/>
      <c r="S1617" s="53"/>
      <c r="T1617" s="53"/>
      <c r="U1617" s="53"/>
      <c r="V1617" s="53"/>
    </row>
    <row r="1618" spans="14:22" ht="15" customHeight="1">
      <c r="N1618" s="53"/>
      <c r="O1618" s="53"/>
      <c r="P1618" s="53"/>
      <c r="Q1618" s="53"/>
      <c r="R1618" s="53"/>
      <c r="S1618" s="53"/>
      <c r="T1618" s="53"/>
      <c r="U1618" s="53"/>
      <c r="V1618" s="53"/>
    </row>
    <row r="1619" spans="14:22" ht="15" customHeight="1">
      <c r="N1619" s="53"/>
      <c r="O1619" s="53"/>
      <c r="P1619" s="53"/>
      <c r="Q1619" s="53"/>
      <c r="R1619" s="53"/>
      <c r="S1619" s="53"/>
      <c r="T1619" s="53"/>
      <c r="U1619" s="53"/>
      <c r="V1619" s="53"/>
    </row>
    <row r="1620" spans="14:22" ht="15" customHeight="1">
      <c r="N1620" s="53"/>
      <c r="O1620" s="53"/>
      <c r="P1620" s="53"/>
      <c r="Q1620" s="53"/>
      <c r="R1620" s="53"/>
      <c r="S1620" s="53"/>
      <c r="T1620" s="53"/>
      <c r="U1620" s="53"/>
      <c r="V1620" s="53"/>
    </row>
    <row r="1621" spans="14:22" ht="15" customHeight="1">
      <c r="N1621" s="53"/>
      <c r="O1621" s="53"/>
      <c r="P1621" s="53"/>
      <c r="Q1621" s="53"/>
      <c r="R1621" s="53"/>
      <c r="S1621" s="53"/>
      <c r="T1621" s="53"/>
      <c r="U1621" s="53"/>
      <c r="V1621" s="53"/>
    </row>
    <row r="1622" spans="14:22" ht="15" customHeight="1">
      <c r="N1622" s="53"/>
      <c r="O1622" s="53"/>
      <c r="P1622" s="53"/>
      <c r="Q1622" s="53"/>
      <c r="R1622" s="53"/>
      <c r="S1622" s="53"/>
      <c r="T1622" s="53"/>
      <c r="U1622" s="53"/>
      <c r="V1622" s="53"/>
    </row>
    <row r="1623" spans="14:22" ht="15" customHeight="1">
      <c r="N1623" s="53"/>
      <c r="O1623" s="53"/>
      <c r="P1623" s="53"/>
      <c r="Q1623" s="53"/>
      <c r="R1623" s="53"/>
      <c r="S1623" s="53"/>
      <c r="T1623" s="53"/>
      <c r="U1623" s="53"/>
      <c r="V1623" s="53"/>
    </row>
    <row r="1624" spans="14:22" ht="15" customHeight="1">
      <c r="N1624" s="53"/>
      <c r="O1624" s="53"/>
      <c r="P1624" s="53"/>
      <c r="Q1624" s="53"/>
      <c r="R1624" s="53"/>
      <c r="S1624" s="53"/>
      <c r="T1624" s="53"/>
      <c r="U1624" s="53"/>
      <c r="V1624" s="53"/>
    </row>
    <row r="1625" spans="14:22" ht="15" customHeight="1">
      <c r="N1625" s="53"/>
      <c r="O1625" s="53"/>
      <c r="P1625" s="53"/>
      <c r="Q1625" s="53"/>
      <c r="R1625" s="53"/>
      <c r="S1625" s="53"/>
      <c r="T1625" s="53"/>
      <c r="U1625" s="53"/>
      <c r="V1625" s="53"/>
    </row>
    <row r="1626" spans="14:22" ht="15" customHeight="1">
      <c r="N1626" s="53"/>
      <c r="O1626" s="53"/>
      <c r="P1626" s="53"/>
      <c r="Q1626" s="53"/>
      <c r="R1626" s="53"/>
      <c r="S1626" s="53"/>
      <c r="T1626" s="53"/>
      <c r="U1626" s="53"/>
      <c r="V1626" s="53"/>
    </row>
    <row r="1627" spans="14:22" ht="15" customHeight="1">
      <c r="N1627" s="53"/>
      <c r="O1627" s="53"/>
      <c r="P1627" s="53"/>
      <c r="Q1627" s="53"/>
      <c r="R1627" s="53"/>
      <c r="S1627" s="53"/>
      <c r="T1627" s="53"/>
      <c r="U1627" s="53"/>
      <c r="V1627" s="53"/>
    </row>
    <row r="1628" spans="14:22" ht="15" customHeight="1">
      <c r="N1628" s="53"/>
      <c r="O1628" s="53"/>
      <c r="P1628" s="53"/>
      <c r="Q1628" s="53"/>
      <c r="R1628" s="53"/>
      <c r="S1628" s="53"/>
      <c r="T1628" s="53"/>
      <c r="U1628" s="53"/>
      <c r="V1628" s="53"/>
    </row>
    <row r="1629" spans="14:22" ht="15" customHeight="1">
      <c r="N1629" s="53"/>
      <c r="O1629" s="53"/>
      <c r="P1629" s="53"/>
      <c r="Q1629" s="53"/>
      <c r="R1629" s="53"/>
      <c r="S1629" s="53"/>
      <c r="T1629" s="53"/>
      <c r="U1629" s="53"/>
      <c r="V1629" s="53"/>
    </row>
    <row r="1630" spans="14:22" ht="15" customHeight="1">
      <c r="N1630" s="53"/>
      <c r="O1630" s="53"/>
      <c r="P1630" s="53"/>
      <c r="Q1630" s="53"/>
      <c r="R1630" s="53"/>
      <c r="S1630" s="53"/>
      <c r="T1630" s="53"/>
      <c r="U1630" s="53"/>
      <c r="V1630" s="53"/>
    </row>
    <row r="1631" spans="14:22" ht="15" customHeight="1">
      <c r="N1631" s="53"/>
      <c r="O1631" s="53"/>
      <c r="P1631" s="53"/>
      <c r="Q1631" s="53"/>
      <c r="R1631" s="53"/>
      <c r="S1631" s="53"/>
      <c r="T1631" s="53"/>
      <c r="U1631" s="53"/>
      <c r="V1631" s="53"/>
    </row>
    <row r="1632" spans="14:22" ht="15" customHeight="1">
      <c r="N1632" s="53"/>
      <c r="O1632" s="53"/>
      <c r="P1632" s="53"/>
      <c r="Q1632" s="53"/>
      <c r="R1632" s="53"/>
      <c r="S1632" s="53"/>
      <c r="T1632" s="53"/>
      <c r="U1632" s="53"/>
      <c r="V1632" s="53"/>
    </row>
    <row r="1633" spans="14:22" ht="15" customHeight="1">
      <c r="N1633" s="53"/>
      <c r="O1633" s="53"/>
      <c r="P1633" s="53"/>
      <c r="Q1633" s="53"/>
      <c r="R1633" s="53"/>
      <c r="S1633" s="53"/>
      <c r="T1633" s="53"/>
      <c r="U1633" s="53"/>
      <c r="V1633" s="53"/>
    </row>
    <row r="1634" spans="14:22" ht="15" customHeight="1">
      <c r="N1634" s="53"/>
      <c r="O1634" s="53"/>
      <c r="P1634" s="53"/>
      <c r="Q1634" s="53"/>
      <c r="R1634" s="53"/>
      <c r="S1634" s="53"/>
      <c r="T1634" s="53"/>
      <c r="U1634" s="53"/>
      <c r="V1634" s="53"/>
    </row>
    <row r="1635" spans="14:22" ht="15" customHeight="1">
      <c r="N1635" s="53"/>
      <c r="O1635" s="53"/>
      <c r="P1635" s="53"/>
      <c r="Q1635" s="53"/>
      <c r="R1635" s="53"/>
      <c r="S1635" s="53"/>
      <c r="T1635" s="53"/>
      <c r="U1635" s="53"/>
      <c r="V1635" s="53"/>
    </row>
    <row r="1636" spans="14:22" ht="15" customHeight="1">
      <c r="N1636" s="53"/>
      <c r="O1636" s="53"/>
      <c r="P1636" s="53"/>
      <c r="Q1636" s="53"/>
      <c r="R1636" s="53"/>
      <c r="S1636" s="53"/>
      <c r="T1636" s="53"/>
      <c r="U1636" s="53"/>
      <c r="V1636" s="53"/>
    </row>
    <row r="1637" spans="14:22" ht="15" customHeight="1">
      <c r="N1637" s="53"/>
      <c r="O1637" s="53"/>
      <c r="P1637" s="53"/>
      <c r="Q1637" s="53"/>
      <c r="R1637" s="53"/>
      <c r="S1637" s="53"/>
      <c r="T1637" s="53"/>
      <c r="U1637" s="53"/>
      <c r="V1637" s="53"/>
    </row>
    <row r="1638" spans="14:22" ht="15" customHeight="1">
      <c r="N1638" s="53"/>
      <c r="O1638" s="53"/>
      <c r="P1638" s="53"/>
      <c r="Q1638" s="53"/>
      <c r="R1638" s="53"/>
      <c r="S1638" s="53"/>
      <c r="T1638" s="53"/>
      <c r="U1638" s="53"/>
      <c r="V1638" s="53"/>
    </row>
    <row r="1639" spans="14:22" ht="15" customHeight="1">
      <c r="N1639" s="53"/>
      <c r="O1639" s="53"/>
      <c r="P1639" s="53"/>
      <c r="Q1639" s="53"/>
      <c r="R1639" s="53"/>
      <c r="S1639" s="53"/>
      <c r="T1639" s="53"/>
      <c r="U1639" s="53"/>
      <c r="V1639" s="53"/>
    </row>
    <row r="1640" spans="14:22" ht="15" customHeight="1">
      <c r="N1640" s="53"/>
      <c r="O1640" s="53"/>
      <c r="P1640" s="53"/>
      <c r="Q1640" s="53"/>
      <c r="R1640" s="53"/>
      <c r="S1640" s="53"/>
      <c r="T1640" s="53"/>
      <c r="U1640" s="53"/>
      <c r="V1640" s="53"/>
    </row>
    <row r="1641" spans="14:22" ht="15" customHeight="1">
      <c r="N1641" s="53"/>
      <c r="O1641" s="53"/>
      <c r="P1641" s="53"/>
      <c r="Q1641" s="53"/>
      <c r="R1641" s="53"/>
      <c r="S1641" s="53"/>
      <c r="T1641" s="53"/>
      <c r="U1641" s="53"/>
      <c r="V1641" s="53"/>
    </row>
    <row r="1642" spans="14:22" ht="15" customHeight="1">
      <c r="N1642" s="53"/>
      <c r="O1642" s="53"/>
      <c r="P1642" s="53"/>
      <c r="Q1642" s="53"/>
      <c r="R1642" s="53"/>
      <c r="S1642" s="53"/>
      <c r="T1642" s="53"/>
      <c r="U1642" s="53"/>
      <c r="V1642" s="53"/>
    </row>
    <row r="1643" spans="14:22" ht="15" customHeight="1">
      <c r="N1643" s="53"/>
      <c r="O1643" s="53"/>
      <c r="P1643" s="53"/>
      <c r="Q1643" s="53"/>
      <c r="R1643" s="53"/>
      <c r="S1643" s="53"/>
      <c r="T1643" s="53"/>
      <c r="U1643" s="53"/>
      <c r="V1643" s="53"/>
    </row>
    <row r="1644" spans="14:22" ht="15" customHeight="1">
      <c r="N1644" s="53"/>
      <c r="O1644" s="53"/>
      <c r="P1644" s="53"/>
      <c r="Q1644" s="53"/>
      <c r="R1644" s="53"/>
      <c r="S1644" s="53"/>
      <c r="T1644" s="53"/>
      <c r="U1644" s="53"/>
      <c r="V1644" s="53"/>
    </row>
    <row r="1645" spans="14:22" ht="15" customHeight="1">
      <c r="N1645" s="53"/>
      <c r="O1645" s="53"/>
      <c r="P1645" s="53"/>
      <c r="Q1645" s="53"/>
      <c r="R1645" s="53"/>
      <c r="S1645" s="53"/>
      <c r="T1645" s="53"/>
      <c r="U1645" s="53"/>
      <c r="V1645" s="53"/>
    </row>
    <row r="1646" spans="14:22" ht="15" customHeight="1">
      <c r="N1646" s="53"/>
      <c r="O1646" s="53"/>
      <c r="P1646" s="53"/>
      <c r="Q1646" s="53"/>
      <c r="R1646" s="53"/>
      <c r="S1646" s="53"/>
      <c r="T1646" s="53"/>
      <c r="U1646" s="53"/>
      <c r="V1646" s="53"/>
    </row>
    <row r="1647" spans="14:22" ht="15" customHeight="1">
      <c r="N1647" s="53"/>
      <c r="O1647" s="53"/>
      <c r="P1647" s="53"/>
      <c r="Q1647" s="53"/>
      <c r="R1647" s="53"/>
      <c r="S1647" s="53"/>
      <c r="T1647" s="53"/>
      <c r="U1647" s="53"/>
      <c r="V1647" s="53"/>
    </row>
    <row r="1648" spans="14:22" ht="15" customHeight="1">
      <c r="N1648" s="53"/>
      <c r="O1648" s="53"/>
      <c r="P1648" s="53"/>
      <c r="Q1648" s="53"/>
      <c r="R1648" s="53"/>
      <c r="S1648" s="53"/>
      <c r="T1648" s="53"/>
      <c r="U1648" s="53"/>
      <c r="V1648" s="53"/>
    </row>
    <row r="1649" spans="14:22" ht="15" customHeight="1">
      <c r="N1649" s="53"/>
      <c r="O1649" s="53"/>
      <c r="P1649" s="53"/>
      <c r="Q1649" s="53"/>
      <c r="R1649" s="53"/>
      <c r="S1649" s="53"/>
      <c r="T1649" s="53"/>
      <c r="U1649" s="53"/>
      <c r="V1649" s="53"/>
    </row>
    <row r="1650" spans="14:22" ht="15" customHeight="1">
      <c r="N1650" s="53"/>
      <c r="O1650" s="53"/>
      <c r="P1650" s="53"/>
      <c r="Q1650" s="53"/>
      <c r="R1650" s="53"/>
      <c r="S1650" s="53"/>
      <c r="T1650" s="53"/>
      <c r="U1650" s="53"/>
      <c r="V1650" s="53"/>
    </row>
    <row r="1651" spans="14:22" ht="15" customHeight="1">
      <c r="N1651" s="53"/>
      <c r="O1651" s="53"/>
      <c r="P1651" s="53"/>
      <c r="Q1651" s="53"/>
      <c r="R1651" s="53"/>
      <c r="S1651" s="53"/>
      <c r="T1651" s="53"/>
      <c r="U1651" s="53"/>
      <c r="V1651" s="53"/>
    </row>
    <row r="1652" spans="14:22" ht="15" customHeight="1">
      <c r="N1652" s="53"/>
      <c r="O1652" s="53"/>
      <c r="P1652" s="53"/>
      <c r="Q1652" s="53"/>
      <c r="R1652" s="53"/>
      <c r="S1652" s="53"/>
      <c r="T1652" s="53"/>
      <c r="U1652" s="53"/>
      <c r="V1652" s="53"/>
    </row>
    <row r="1653" spans="14:22" ht="15" customHeight="1">
      <c r="N1653" s="53"/>
      <c r="O1653" s="53"/>
      <c r="P1653" s="53"/>
      <c r="Q1653" s="53"/>
      <c r="R1653" s="53"/>
      <c r="S1653" s="53"/>
      <c r="T1653" s="53"/>
      <c r="U1653" s="53"/>
      <c r="V1653" s="53"/>
    </row>
    <row r="1654" spans="14:22" ht="15" customHeight="1">
      <c r="N1654" s="53"/>
      <c r="O1654" s="53"/>
      <c r="P1654" s="53"/>
      <c r="Q1654" s="53"/>
      <c r="R1654" s="53"/>
      <c r="S1654" s="53"/>
      <c r="T1654" s="53"/>
      <c r="U1654" s="53"/>
      <c r="V1654" s="53"/>
    </row>
    <row r="1655" spans="14:22" ht="15" customHeight="1">
      <c r="N1655" s="53"/>
      <c r="O1655" s="53"/>
      <c r="P1655" s="53"/>
      <c r="Q1655" s="53"/>
      <c r="R1655" s="53"/>
      <c r="S1655" s="53"/>
      <c r="T1655" s="53"/>
      <c r="U1655" s="53"/>
      <c r="V1655" s="53"/>
    </row>
    <row r="1656" spans="14:22" ht="15" customHeight="1">
      <c r="N1656" s="53"/>
      <c r="O1656" s="53"/>
      <c r="P1656" s="53"/>
      <c r="Q1656" s="53"/>
      <c r="R1656" s="53"/>
      <c r="S1656" s="53"/>
      <c r="T1656" s="53"/>
      <c r="U1656" s="53"/>
      <c r="V1656" s="53"/>
    </row>
    <row r="1657" spans="14:22" ht="15" customHeight="1">
      <c r="N1657" s="53"/>
      <c r="O1657" s="53"/>
      <c r="P1657" s="53"/>
      <c r="Q1657" s="53"/>
      <c r="R1657" s="53"/>
      <c r="S1657" s="53"/>
      <c r="T1657" s="53"/>
      <c r="U1657" s="53"/>
      <c r="V1657" s="53"/>
    </row>
    <row r="1658" spans="14:22" ht="15" customHeight="1">
      <c r="N1658" s="53"/>
      <c r="O1658" s="53"/>
      <c r="P1658" s="53"/>
      <c r="Q1658" s="53"/>
      <c r="R1658" s="53"/>
      <c r="S1658" s="53"/>
      <c r="T1658" s="53"/>
      <c r="U1658" s="53"/>
      <c r="V1658" s="53"/>
    </row>
    <row r="1659" spans="14:22" ht="15" customHeight="1">
      <c r="N1659" s="53"/>
      <c r="O1659" s="53"/>
      <c r="P1659" s="53"/>
      <c r="Q1659" s="53"/>
      <c r="R1659" s="53"/>
      <c r="S1659" s="53"/>
      <c r="T1659" s="53"/>
      <c r="U1659" s="53"/>
      <c r="V1659" s="53"/>
    </row>
    <row r="1660" spans="14:22" ht="15" customHeight="1">
      <c r="N1660" s="53"/>
      <c r="O1660" s="53"/>
      <c r="P1660" s="53"/>
      <c r="Q1660" s="53"/>
      <c r="R1660" s="53"/>
      <c r="S1660" s="53"/>
      <c r="T1660" s="53"/>
      <c r="U1660" s="53"/>
      <c r="V1660" s="53"/>
    </row>
    <row r="1661" spans="14:22" ht="15" customHeight="1">
      <c r="N1661" s="53"/>
      <c r="O1661" s="53"/>
      <c r="P1661" s="53"/>
      <c r="Q1661" s="53"/>
      <c r="R1661" s="53"/>
      <c r="S1661" s="53"/>
      <c r="T1661" s="53"/>
      <c r="U1661" s="53"/>
      <c r="V1661" s="53"/>
    </row>
    <row r="1662" spans="14:22" ht="15" customHeight="1">
      <c r="N1662" s="53"/>
      <c r="O1662" s="53"/>
      <c r="P1662" s="53"/>
      <c r="Q1662" s="53"/>
      <c r="R1662" s="53"/>
      <c r="S1662" s="53"/>
      <c r="T1662" s="53"/>
      <c r="U1662" s="53"/>
      <c r="V1662" s="53"/>
    </row>
    <row r="1663" spans="14:22" ht="15" customHeight="1">
      <c r="N1663" s="53"/>
      <c r="O1663" s="53"/>
      <c r="P1663" s="53"/>
      <c r="Q1663" s="53"/>
      <c r="R1663" s="53"/>
      <c r="S1663" s="53"/>
      <c r="T1663" s="53"/>
      <c r="U1663" s="53"/>
      <c r="V1663" s="53"/>
    </row>
    <row r="1664" spans="14:22" ht="15" customHeight="1">
      <c r="N1664" s="53"/>
      <c r="O1664" s="53"/>
      <c r="P1664" s="53"/>
      <c r="Q1664" s="53"/>
      <c r="R1664" s="53"/>
      <c r="S1664" s="53"/>
      <c r="T1664" s="53"/>
      <c r="U1664" s="53"/>
      <c r="V1664" s="53"/>
    </row>
    <row r="1665" spans="14:22" ht="15" customHeight="1">
      <c r="N1665" s="53"/>
      <c r="O1665" s="53"/>
      <c r="P1665" s="53"/>
      <c r="Q1665" s="53"/>
      <c r="R1665" s="53"/>
      <c r="S1665" s="53"/>
      <c r="T1665" s="53"/>
      <c r="U1665" s="53"/>
      <c r="V1665" s="53"/>
    </row>
  </sheetData>
  <pageMargins left="0.59055118110236227" right="0.39370078740157483" top="0.59055118110236227" bottom="0.39370078740157483" header="0.11811023622047245" footer="0.11811023622047245"/>
  <pageSetup paperSize="9" scale="95" fitToWidth="2" orientation="portrait" r:id="rId1"/>
  <headerFooter alignWithMargins="0">
    <oddHeader>&amp;R&amp;"MetaNormalLF-Roman,Standard"Teil 2</oddHeader>
    <oddFooter>&amp;L&amp;"MetaNormalLF-Roman,Standard"Statistisches Bundesamt, Umwelt, Nutzung und Wirtschaft, Tabellenband, 2012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/>
  </sheetPr>
  <dimension ref="A1:AQ16"/>
  <sheetViews>
    <sheetView showGridLines="0" workbookViewId="0">
      <selection activeCell="B6" sqref="B6:X6"/>
    </sheetView>
  </sheetViews>
  <sheetFormatPr baseColWidth="10" defaultColWidth="11.42578125" defaultRowHeight="12.75"/>
  <cols>
    <col min="1" max="1" width="26.7109375" style="3" customWidth="1"/>
    <col min="2" max="2" width="27.140625" style="3" customWidth="1"/>
    <col min="3" max="24" width="7.7109375" style="3" customWidth="1"/>
    <col min="25" max="28" width="9" style="2" customWidth="1"/>
    <col min="29" max="29" width="11.42578125" style="2"/>
    <col min="30" max="16384" width="11.42578125" style="3"/>
  </cols>
  <sheetData>
    <row r="1" spans="1:43">
      <c r="A1" s="1" t="s">
        <v>10</v>
      </c>
      <c r="B1" s="264" t="s">
        <v>133</v>
      </c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6"/>
    </row>
    <row r="2" spans="1:43" ht="15.95" customHeight="1">
      <c r="A2" s="1" t="s">
        <v>1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</row>
    <row r="3" spans="1:43" ht="26.25" customHeight="1">
      <c r="A3" s="1" t="s">
        <v>0</v>
      </c>
      <c r="B3" s="268" t="s">
        <v>321</v>
      </c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7"/>
      <c r="R3" s="267"/>
      <c r="S3" s="267"/>
      <c r="T3" s="267"/>
      <c r="U3" s="267"/>
      <c r="V3" s="267"/>
      <c r="W3" s="267"/>
      <c r="X3" s="267"/>
      <c r="AQ3" s="4" t="str">
        <f>"Quelle: "&amp;Daten!B3</f>
        <v>Quelle: Statistisches Bundesamt 2024, Statistischer Bericht: Umweltökonomische Gesamtrechnungen. Energiegesamtrechnung. Berichtszeitraum 2010-2022. Tab. 85121-06, Wiesbaden, Statistischer Bericht: Volkswirtschaftliche Gesamtrechnungen, Tabelle: 81000-069</v>
      </c>
    </row>
    <row r="4" spans="1:43">
      <c r="A4" s="1" t="s">
        <v>2</v>
      </c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7"/>
      <c r="R4" s="267"/>
      <c r="S4" s="267"/>
      <c r="T4" s="267"/>
      <c r="U4" s="267"/>
      <c r="V4" s="267"/>
      <c r="W4" s="267"/>
      <c r="X4" s="267"/>
    </row>
    <row r="5" spans="1:43">
      <c r="A5" s="1" t="s">
        <v>7</v>
      </c>
      <c r="B5" s="267" t="s">
        <v>323</v>
      </c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</row>
    <row r="6" spans="1:43">
      <c r="A6" s="5" t="s">
        <v>8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</row>
    <row r="8" spans="1:43">
      <c r="A8" s="6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7"/>
      <c r="R8" s="7"/>
      <c r="S8" s="7"/>
      <c r="T8" s="7"/>
      <c r="U8" s="7"/>
      <c r="V8" s="7"/>
      <c r="W8" s="7"/>
      <c r="X8" s="7"/>
    </row>
    <row r="9" spans="1:43" ht="36.75" customHeight="1">
      <c r="A9" s="2"/>
      <c r="B9" s="8" t="s">
        <v>14</v>
      </c>
      <c r="C9" s="9">
        <v>2010</v>
      </c>
      <c r="D9" s="9">
        <v>2011</v>
      </c>
      <c r="E9" s="9">
        <v>2012</v>
      </c>
      <c r="F9" s="9">
        <v>2013</v>
      </c>
      <c r="G9" s="9">
        <v>2014</v>
      </c>
      <c r="H9" s="9">
        <v>2015</v>
      </c>
      <c r="I9" s="9">
        <v>2016</v>
      </c>
      <c r="J9" s="9">
        <v>2017</v>
      </c>
      <c r="K9" s="9">
        <v>2018</v>
      </c>
      <c r="L9" s="9">
        <v>2019</v>
      </c>
      <c r="M9" s="9">
        <v>2020</v>
      </c>
      <c r="N9" s="9">
        <v>2021</v>
      </c>
      <c r="O9" s="2"/>
      <c r="P9" s="2"/>
      <c r="Q9" s="2"/>
      <c r="R9" s="2"/>
      <c r="S9" s="2"/>
      <c r="T9" s="10"/>
      <c r="U9" s="10"/>
      <c r="V9" s="10"/>
      <c r="W9" s="10"/>
      <c r="X9" s="10"/>
      <c r="Y9" s="10"/>
      <c r="Z9" s="3"/>
      <c r="AA9" s="3"/>
      <c r="AB9" s="3"/>
      <c r="AC9" s="3"/>
    </row>
    <row r="10" spans="1:43" ht="28.5" customHeight="1">
      <c r="B10" s="113" t="s">
        <v>134</v>
      </c>
      <c r="C10" s="11">
        <f>'Vorberechnung neu'!I26</f>
        <v>100</v>
      </c>
      <c r="D10" s="11">
        <f>'Vorberechnung neu'!J26</f>
        <v>96.910389354950993</v>
      </c>
      <c r="E10" s="11">
        <f>'Vorberechnung neu'!K26</f>
        <v>91.812648324282463</v>
      </c>
      <c r="F10" s="220">
        <f>'Vorberechnung neu'!L26</f>
        <v>88.897959861122914</v>
      </c>
      <c r="G10" s="220">
        <f>'Vorberechnung neu'!M26</f>
        <v>83.56426177786436</v>
      </c>
      <c r="H10" s="220">
        <f>'Vorberechnung neu'!N26</f>
        <v>84.593337879673214</v>
      </c>
      <c r="I10" s="220">
        <f>'Vorberechnung neu'!O26</f>
        <v>78.005233258323329</v>
      </c>
      <c r="J10" s="220">
        <f>'Vorberechnung neu'!P26</f>
        <v>83.516183358917345</v>
      </c>
      <c r="K10" s="220">
        <f>'Vorberechnung neu'!Q26</f>
        <v>81.183205047409587</v>
      </c>
      <c r="L10" s="220">
        <f>'Vorberechnung neu'!R26</f>
        <v>77.767818658107714</v>
      </c>
      <c r="M10" s="220">
        <f>'Vorberechnung neu'!S26</f>
        <v>81.388581818221738</v>
      </c>
      <c r="N10" s="220">
        <f>'Vorberechnung neu'!T26</f>
        <v>76.683825823985089</v>
      </c>
      <c r="O10" s="2"/>
      <c r="P10" s="2"/>
      <c r="Q10" s="2"/>
      <c r="R10" s="2"/>
      <c r="S10" s="2"/>
      <c r="Y10" s="3"/>
      <c r="Z10" s="3"/>
      <c r="AA10" s="3"/>
      <c r="AB10" s="3"/>
      <c r="AC10" s="3"/>
    </row>
    <row r="11" spans="1:43" ht="28.5" customHeight="1">
      <c r="B11" s="114" t="s">
        <v>9</v>
      </c>
      <c r="C11" s="12">
        <f>'Vorberechnung neu'!I20</f>
        <v>100.00000000000001</v>
      </c>
      <c r="D11" s="12">
        <f>'Vorberechnung neu'!J20</f>
        <v>153.38675461111748</v>
      </c>
      <c r="E11" s="12">
        <f>'Vorberechnung neu'!K20</f>
        <v>105.62653254553092</v>
      </c>
      <c r="F11" s="221">
        <f>'Vorberechnung neu'!L20</f>
        <v>160.99010510215203</v>
      </c>
      <c r="G11" s="221">
        <f>'Vorberechnung neu'!M20</f>
        <v>205.89682395111797</v>
      </c>
      <c r="H11" s="221">
        <f>'Vorberechnung neu'!N20</f>
        <v>130.67969058646955</v>
      </c>
      <c r="I11" s="221">
        <f>'Vorberechnung neu'!O20</f>
        <v>132.72008154945098</v>
      </c>
      <c r="J11" s="221">
        <f>'Vorberechnung neu'!P20</f>
        <v>134.08389627796592</v>
      </c>
      <c r="K11" s="221">
        <f>'Vorberechnung neu'!Q20</f>
        <v>173.33536408527837</v>
      </c>
      <c r="L11" s="221">
        <f>'Vorberechnung neu'!R20</f>
        <v>110.15645354490852</v>
      </c>
      <c r="M11" s="221">
        <f>'Vorberechnung neu'!S20</f>
        <v>295.75971248245185</v>
      </c>
      <c r="N11" s="221">
        <f>'Vorberechnung neu'!T20</f>
        <v>115.1207920619545</v>
      </c>
      <c r="O11" s="2"/>
      <c r="P11" s="2"/>
      <c r="Q11" s="2"/>
      <c r="R11" s="2"/>
      <c r="S11" s="2"/>
      <c r="Y11" s="3"/>
      <c r="Z11" s="3"/>
      <c r="AA11" s="3"/>
      <c r="AB11" s="3"/>
      <c r="AC11" s="3"/>
    </row>
    <row r="12" spans="1:43" ht="28.5" customHeight="1">
      <c r="B12" s="113" t="s">
        <v>11</v>
      </c>
      <c r="C12" s="11">
        <f>'Vorberechnung neu'!I29</f>
        <v>100</v>
      </c>
      <c r="D12" s="11">
        <f>'Vorberechnung neu'!J29</f>
        <v>90.421651657843171</v>
      </c>
      <c r="E12" s="11">
        <f>'Vorberechnung neu'!K29</f>
        <v>84.480753488627613</v>
      </c>
      <c r="F12" s="220">
        <f>'Vorberechnung neu'!L29</f>
        <v>87.338176970933304</v>
      </c>
      <c r="G12" s="220">
        <f>'Vorberechnung neu'!M29</f>
        <v>84.984895766717599</v>
      </c>
      <c r="H12" s="220">
        <f>'Vorberechnung neu'!N29</f>
        <v>87.939520776989454</v>
      </c>
      <c r="I12" s="220">
        <f>'Vorberechnung neu'!O29</f>
        <v>87.665602624517916</v>
      </c>
      <c r="J12" s="220">
        <f>'Vorberechnung neu'!P29</f>
        <v>92.050497204715953</v>
      </c>
      <c r="K12" s="220">
        <f>'Vorberechnung neu'!Q29</f>
        <v>86.007295694245528</v>
      </c>
      <c r="L12" s="220">
        <f>'Vorberechnung neu'!R29</f>
        <v>89.831109756646811</v>
      </c>
      <c r="M12" s="220">
        <f>'Vorberechnung neu'!S29</f>
        <v>88.813522803128251</v>
      </c>
      <c r="N12" s="220">
        <f>'Vorberechnung neu'!T29</f>
        <v>96.713266306075482</v>
      </c>
      <c r="O12" s="2"/>
      <c r="P12" s="2"/>
      <c r="Q12" s="2"/>
      <c r="R12" s="2"/>
      <c r="S12" s="2"/>
      <c r="Y12" s="3"/>
      <c r="Z12" s="3"/>
      <c r="AA12" s="3"/>
      <c r="AB12" s="3"/>
      <c r="AC12" s="3"/>
    </row>
    <row r="13" spans="1:43" ht="28.5" customHeight="1">
      <c r="B13" s="114" t="s">
        <v>131</v>
      </c>
      <c r="C13" s="12">
        <f>'Vorberechnung neu'!I15</f>
        <v>100</v>
      </c>
      <c r="D13" s="12">
        <f>'Vorberechnung neu'!J15</f>
        <v>99.013886025561661</v>
      </c>
      <c r="E13" s="12">
        <f>'Vorberechnung neu'!K15</f>
        <v>96.108056284139138</v>
      </c>
      <c r="F13" s="221">
        <f>'Vorberechnung neu'!L15</f>
        <v>91.464398935297481</v>
      </c>
      <c r="G13" s="221">
        <f>'Vorberechnung neu'!M15</f>
        <v>87.951422210332112</v>
      </c>
      <c r="H13" s="221">
        <f>'Vorberechnung neu'!N15</f>
        <v>80.256173040014303</v>
      </c>
      <c r="I13" s="221">
        <f>'Vorberechnung neu'!O15</f>
        <v>78.589882523881315</v>
      </c>
      <c r="J13" s="221">
        <f>'Vorberechnung neu'!P15</f>
        <v>81.099570911652251</v>
      </c>
      <c r="K13" s="221">
        <f>'Vorberechnung neu'!Q15</f>
        <v>81.688108471518248</v>
      </c>
      <c r="L13" s="221">
        <f>'Vorberechnung neu'!R15</f>
        <v>78.613194257014939</v>
      </c>
      <c r="M13" s="221">
        <f>'Vorberechnung neu'!S15</f>
        <v>73.097843368420769</v>
      </c>
      <c r="N13" s="221">
        <f>'Vorberechnung neu'!T15</f>
        <v>75.879668770706758</v>
      </c>
      <c r="O13" s="2"/>
      <c r="P13" s="2"/>
      <c r="Q13" s="2"/>
      <c r="R13" s="2"/>
      <c r="S13" s="2"/>
      <c r="Y13" s="3"/>
      <c r="Z13" s="3"/>
      <c r="AA13" s="3"/>
      <c r="AB13" s="3"/>
      <c r="AC13" s="3"/>
    </row>
    <row r="14" spans="1:43" ht="28.5" customHeight="1">
      <c r="B14" s="113" t="s">
        <v>132</v>
      </c>
      <c r="C14" s="11">
        <f>'Vorberechnung neu'!I25</f>
        <v>100</v>
      </c>
      <c r="D14" s="11">
        <f>'Vorberechnung neu'!J25</f>
        <v>87.533481458729</v>
      </c>
      <c r="E14" s="11">
        <f>'Vorberechnung neu'!K25</f>
        <v>86.887400278286961</v>
      </c>
      <c r="F14" s="220">
        <f>'Vorberechnung neu'!L25</f>
        <v>84.300517845544391</v>
      </c>
      <c r="G14" s="220">
        <f>'Vorberechnung neu'!M25</f>
        <v>78.146473332983049</v>
      </c>
      <c r="H14" s="220">
        <f>'Vorberechnung neu'!N25</f>
        <v>77.010822585280579</v>
      </c>
      <c r="I14" s="220">
        <f>'Vorberechnung neu'!O25</f>
        <v>74.431766797274321</v>
      </c>
      <c r="J14" s="220">
        <f>'Vorberechnung neu'!P25</f>
        <v>76.370839326295311</v>
      </c>
      <c r="K14" s="220">
        <f>'Vorberechnung neu'!Q25</f>
        <v>73.918167641845585</v>
      </c>
      <c r="L14" s="220">
        <f>'Vorberechnung neu'!R25</f>
        <v>71.396271098668521</v>
      </c>
      <c r="M14" s="220">
        <f>'Vorberechnung neu'!S25</f>
        <v>68.103591321895252</v>
      </c>
      <c r="N14" s="220">
        <f>'Vorberechnung neu'!T25</f>
        <v>65.595150439169245</v>
      </c>
      <c r="O14" s="2"/>
      <c r="P14" s="2"/>
      <c r="Q14" s="2"/>
      <c r="R14" s="2"/>
      <c r="S14" s="2"/>
      <c r="Y14" s="3"/>
      <c r="Z14" s="3"/>
      <c r="AA14" s="3"/>
      <c r="AB14" s="3"/>
      <c r="AC14" s="3"/>
    </row>
    <row r="15" spans="1:43" ht="28.5" customHeight="1">
      <c r="B15" s="248" t="s">
        <v>45</v>
      </c>
      <c r="C15" s="249">
        <f>'Vorberechnung neu'!I23</f>
        <v>100.00000000000001</v>
      </c>
      <c r="D15" s="249">
        <f>'Vorberechnung neu'!J23</f>
        <v>99.994350424228898</v>
      </c>
      <c r="E15" s="249">
        <f>'Vorberechnung neu'!K23</f>
        <v>100.32241379564033</v>
      </c>
      <c r="F15" s="247">
        <f>'Vorberechnung neu'!L23</f>
        <v>97.712595774835009</v>
      </c>
      <c r="G15" s="247">
        <f>'Vorberechnung neu'!M23</f>
        <v>93.68095028802918</v>
      </c>
      <c r="H15" s="247">
        <f>'Vorberechnung neu'!N23</f>
        <v>84.793290643857517</v>
      </c>
      <c r="I15" s="247">
        <f>'Vorberechnung neu'!O23</f>
        <v>79.750157834315033</v>
      </c>
      <c r="J15" s="247">
        <f>'Vorberechnung neu'!P23</f>
        <v>85.051510318761117</v>
      </c>
      <c r="K15" s="247">
        <f>'Vorberechnung neu'!Q23</f>
        <v>84.618229583137136</v>
      </c>
      <c r="L15" s="247">
        <f>'Vorberechnung neu'!R23</f>
        <v>85.716890823739618</v>
      </c>
      <c r="M15" s="247">
        <f>'Vorberechnung neu'!S23</f>
        <v>80.088909128024312</v>
      </c>
      <c r="N15" s="247">
        <f>'Vorberechnung neu'!T23</f>
        <v>81.066707434677326</v>
      </c>
      <c r="O15" s="2"/>
      <c r="P15" s="2"/>
      <c r="Q15" s="2"/>
      <c r="R15" s="2"/>
      <c r="S15" s="2"/>
      <c r="Y15" s="3"/>
      <c r="Z15" s="3"/>
      <c r="AA15" s="3"/>
      <c r="AB15" s="3"/>
      <c r="AC15" s="3"/>
    </row>
    <row r="16" spans="1:43" ht="28.5" customHeight="1">
      <c r="Y16" s="3"/>
      <c r="Z16" s="3"/>
      <c r="AA16" s="3"/>
      <c r="AB16" s="3"/>
      <c r="AC16" s="3"/>
    </row>
  </sheetData>
  <sheetProtection selectLockedCells="1"/>
  <mergeCells count="6">
    <mergeCell ref="B6:X6"/>
    <mergeCell ref="B1:X1"/>
    <mergeCell ref="B2:X2"/>
    <mergeCell ref="B3:X3"/>
    <mergeCell ref="B4:X4"/>
    <mergeCell ref="B5:X5"/>
  </mergeCells>
  <conditionalFormatting sqref="T9:Y9">
    <cfRule type="cellIs" dxfId="0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/>
    <pageSetUpPr fitToPage="1"/>
  </sheetPr>
  <dimension ref="A1:Y25"/>
  <sheetViews>
    <sheetView showGridLines="0" tabSelected="1" zoomScale="110" zoomScaleNormal="110" workbookViewId="0">
      <selection sqref="A1:N19"/>
    </sheetView>
  </sheetViews>
  <sheetFormatPr baseColWidth="10" defaultColWidth="11.42578125" defaultRowHeight="12.75"/>
  <cols>
    <col min="1" max="1" width="3.28515625" style="46" customWidth="1"/>
    <col min="2" max="2" width="5.7109375" style="16" customWidth="1"/>
    <col min="3" max="3" width="4.28515625" style="16" customWidth="1"/>
    <col min="4" max="4" width="1.7109375" style="16" customWidth="1"/>
    <col min="5" max="5" width="14" style="16" customWidth="1"/>
    <col min="6" max="6" width="1.7109375" style="16" customWidth="1"/>
    <col min="7" max="7" width="14" style="16" customWidth="1"/>
    <col min="8" max="8" width="1.7109375" style="16" customWidth="1"/>
    <col min="9" max="9" width="14" style="16" customWidth="1"/>
    <col min="10" max="10" width="1.7109375" style="16" customWidth="1"/>
    <col min="11" max="11" width="14" style="16" customWidth="1"/>
    <col min="12" max="12" width="1.7109375" style="16" customWidth="1"/>
    <col min="13" max="13" width="14" style="16" customWidth="1"/>
    <col min="14" max="14" width="16.5703125" style="16" customWidth="1"/>
    <col min="15" max="15" width="1.42578125" style="16" customWidth="1"/>
    <col min="16" max="16" width="15.140625" style="16" customWidth="1"/>
    <col min="17" max="17" width="2.5703125" style="17" customWidth="1"/>
    <col min="18" max="20" width="11.7109375" style="17" customWidth="1"/>
    <col min="21" max="21" width="4" style="17" customWidth="1"/>
    <col min="22" max="23" width="11.7109375" style="17" customWidth="1"/>
    <col min="24" max="24" width="19.140625" style="17" customWidth="1"/>
    <col min="25" max="25" width="2.5703125" style="17" customWidth="1"/>
    <col min="26" max="16384" width="11.42578125" style="17"/>
  </cols>
  <sheetData>
    <row r="1" spans="1:25" ht="20.25" customHeight="1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</row>
    <row r="2" spans="1:25" ht="20.25" customHeight="1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  <c r="Q2" s="269" t="s">
        <v>6</v>
      </c>
      <c r="R2" s="270"/>
      <c r="S2" s="270"/>
      <c r="T2" s="270"/>
      <c r="U2" s="270"/>
      <c r="V2" s="270"/>
      <c r="W2" s="270"/>
      <c r="X2" s="270"/>
      <c r="Y2" s="271"/>
    </row>
    <row r="3" spans="1:25" s="29" customFormat="1" ht="18.75" customHeight="1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3"/>
      <c r="O3" s="24"/>
      <c r="P3" s="24"/>
      <c r="Q3" s="25"/>
      <c r="R3" s="26"/>
      <c r="S3" s="27"/>
      <c r="T3" s="26"/>
      <c r="U3" s="26"/>
      <c r="V3" s="27"/>
      <c r="W3" s="26"/>
      <c r="X3" s="26"/>
      <c r="Y3" s="28"/>
    </row>
    <row r="4" spans="1:25" s="29" customFormat="1" ht="15.95" customHeight="1">
      <c r="A4" s="21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24"/>
      <c r="N4" s="23"/>
      <c r="O4" s="24"/>
      <c r="P4" s="24"/>
      <c r="Q4" s="25"/>
      <c r="R4" s="26"/>
      <c r="S4" s="26"/>
      <c r="T4" s="26"/>
      <c r="U4" s="26"/>
      <c r="V4" s="26"/>
      <c r="W4" s="26"/>
      <c r="X4" s="26"/>
      <c r="Y4" s="28"/>
    </row>
    <row r="5" spans="1:25" ht="7.5" customHeight="1">
      <c r="A5" s="18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20"/>
      <c r="Q5" s="32"/>
      <c r="R5" s="33"/>
      <c r="S5" s="33"/>
      <c r="T5" s="33"/>
      <c r="U5" s="33"/>
      <c r="V5" s="33"/>
      <c r="W5" s="33"/>
      <c r="X5" s="33"/>
      <c r="Y5" s="34"/>
    </row>
    <row r="6" spans="1:25" ht="16.5" customHeight="1">
      <c r="A6" s="18"/>
      <c r="C6" s="35"/>
      <c r="N6" s="20"/>
      <c r="Q6" s="32"/>
      <c r="R6" s="33"/>
      <c r="S6" s="33"/>
      <c r="T6" s="33"/>
      <c r="U6" s="33"/>
      <c r="V6" s="33"/>
      <c r="W6" s="33"/>
      <c r="X6" s="33"/>
      <c r="Y6" s="34"/>
    </row>
    <row r="7" spans="1:25" ht="16.5" customHeight="1">
      <c r="A7" s="18"/>
      <c r="C7" s="35"/>
      <c r="N7" s="20"/>
      <c r="Q7" s="32"/>
      <c r="R7" s="33"/>
      <c r="S7" s="33"/>
      <c r="T7" s="33"/>
      <c r="U7" s="33"/>
      <c r="V7" s="33"/>
      <c r="W7" s="33"/>
      <c r="X7" s="33"/>
      <c r="Y7" s="34"/>
    </row>
    <row r="8" spans="1:25" ht="16.5" customHeight="1">
      <c r="A8" s="18"/>
      <c r="C8" s="35"/>
      <c r="N8" s="20"/>
      <c r="Q8" s="32"/>
      <c r="R8" s="33"/>
      <c r="S8" s="33"/>
      <c r="T8" s="33"/>
      <c r="U8" s="33"/>
      <c r="V8" s="33"/>
      <c r="W8" s="33"/>
      <c r="X8" s="33"/>
      <c r="Y8" s="34"/>
    </row>
    <row r="9" spans="1:25" ht="16.5" customHeight="1">
      <c r="A9" s="18"/>
      <c r="C9" s="35"/>
      <c r="N9" s="20"/>
      <c r="Q9" s="32"/>
      <c r="R9" s="33"/>
      <c r="S9" s="33"/>
      <c r="T9" s="33"/>
      <c r="U9" s="33"/>
      <c r="V9" s="33"/>
      <c r="W9" s="33"/>
      <c r="X9" s="33"/>
      <c r="Y9" s="34"/>
    </row>
    <row r="10" spans="1:25" ht="16.5" customHeight="1">
      <c r="A10" s="18"/>
      <c r="C10" s="35"/>
      <c r="N10" s="20"/>
      <c r="Q10" s="32"/>
      <c r="R10" s="33"/>
      <c r="S10" s="33"/>
      <c r="T10" s="33"/>
      <c r="U10" s="33"/>
      <c r="V10" s="33"/>
      <c r="W10" s="33"/>
      <c r="X10" s="33"/>
      <c r="Y10" s="34"/>
    </row>
    <row r="11" spans="1:25" ht="16.5" customHeight="1">
      <c r="A11" s="18"/>
      <c r="C11" s="35"/>
      <c r="N11" s="20"/>
      <c r="Q11" s="32"/>
      <c r="R11" s="36" t="s">
        <v>3</v>
      </c>
      <c r="S11" s="33"/>
      <c r="T11" s="33"/>
      <c r="U11" s="33"/>
      <c r="V11" s="33"/>
      <c r="W11" s="33"/>
      <c r="X11" s="33"/>
      <c r="Y11" s="34"/>
    </row>
    <row r="12" spans="1:25" ht="16.5" customHeight="1">
      <c r="A12" s="18"/>
      <c r="C12" s="35"/>
      <c r="N12" s="20"/>
      <c r="Q12" s="32"/>
      <c r="R12" s="33"/>
      <c r="S12" s="33"/>
      <c r="T12" s="33"/>
      <c r="U12" s="33"/>
      <c r="V12" s="33"/>
      <c r="W12" s="33"/>
      <c r="X12" s="33"/>
      <c r="Y12" s="34"/>
    </row>
    <row r="13" spans="1:25" ht="17.25" customHeight="1">
      <c r="A13" s="18"/>
      <c r="C13" s="35"/>
      <c r="N13" s="20"/>
      <c r="Q13" s="32"/>
      <c r="R13" s="36" t="s">
        <v>4</v>
      </c>
      <c r="S13" s="33"/>
      <c r="T13" s="33"/>
      <c r="U13" s="33"/>
      <c r="V13" s="33"/>
      <c r="W13" s="33"/>
      <c r="X13" s="33"/>
      <c r="Y13" s="34"/>
    </row>
    <row r="14" spans="1:25" ht="16.5" customHeight="1">
      <c r="A14" s="18"/>
      <c r="C14" s="35"/>
      <c r="N14" s="20"/>
      <c r="Q14" s="32"/>
      <c r="R14" s="33"/>
      <c r="S14" s="33"/>
      <c r="T14" s="33"/>
      <c r="U14" s="33"/>
      <c r="V14" s="33"/>
      <c r="W14" s="33"/>
      <c r="X14" s="33"/>
      <c r="Y14" s="34"/>
    </row>
    <row r="15" spans="1:25" ht="16.5" customHeight="1">
      <c r="A15" s="18"/>
      <c r="C15" s="35"/>
      <c r="N15" s="20"/>
      <c r="Q15" s="32"/>
      <c r="R15" s="33"/>
      <c r="S15" s="36" t="s">
        <v>5</v>
      </c>
      <c r="T15" s="33"/>
      <c r="U15" s="33"/>
      <c r="V15" s="36" t="s">
        <v>5</v>
      </c>
      <c r="W15" s="33"/>
      <c r="X15" s="33"/>
      <c r="Y15" s="34"/>
    </row>
    <row r="16" spans="1:25" ht="16.5" customHeight="1">
      <c r="A16" s="18"/>
      <c r="C16" s="35"/>
      <c r="N16" s="20"/>
      <c r="Q16" s="32"/>
      <c r="R16" s="33"/>
      <c r="S16" s="33"/>
      <c r="T16" s="33"/>
      <c r="U16" s="33"/>
      <c r="V16" s="33"/>
      <c r="W16" s="33"/>
      <c r="X16" s="33"/>
      <c r="Y16" s="34"/>
    </row>
    <row r="17" spans="1:25" ht="16.5" customHeight="1">
      <c r="A17" s="18"/>
      <c r="B17" s="37"/>
      <c r="C17" s="38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9"/>
      <c r="O17" s="37"/>
      <c r="P17" s="37"/>
      <c r="Q17" s="32"/>
      <c r="R17" s="33"/>
      <c r="S17" s="33"/>
      <c r="T17" s="33"/>
      <c r="U17" s="33"/>
      <c r="V17" s="33"/>
      <c r="W17" s="33"/>
      <c r="X17" s="33"/>
      <c r="Y17" s="34"/>
    </row>
    <row r="18" spans="1:25" ht="22.5" customHeight="1">
      <c r="A18" s="18"/>
      <c r="B18" s="37"/>
      <c r="C18" s="38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9"/>
      <c r="O18" s="37"/>
      <c r="P18" s="37"/>
      <c r="Q18" s="32"/>
      <c r="R18" s="33"/>
      <c r="S18" s="33"/>
      <c r="T18" s="33"/>
      <c r="U18" s="33"/>
      <c r="V18" s="33"/>
      <c r="W18" s="33"/>
      <c r="X18" s="33"/>
      <c r="Y18" s="34"/>
    </row>
    <row r="19" spans="1:25" ht="101.25" customHeight="1">
      <c r="A19" s="45"/>
      <c r="B19" s="240"/>
      <c r="C19" s="241"/>
      <c r="D19" s="240"/>
      <c r="E19" s="240"/>
      <c r="F19" s="240"/>
      <c r="G19" s="240"/>
      <c r="H19" s="240"/>
      <c r="I19" s="240"/>
      <c r="J19" s="240"/>
      <c r="K19" s="240"/>
      <c r="L19" s="240"/>
      <c r="M19" s="240"/>
      <c r="N19" s="242"/>
      <c r="O19" s="37"/>
      <c r="P19" s="37"/>
      <c r="Q19" s="40"/>
      <c r="R19" s="41"/>
      <c r="S19" s="41"/>
      <c r="T19" s="41"/>
      <c r="U19" s="41"/>
      <c r="V19" s="41"/>
      <c r="W19" s="41"/>
      <c r="X19" s="41"/>
      <c r="Y19" s="42"/>
    </row>
    <row r="20" spans="1:25" ht="6" customHeight="1">
      <c r="B20" s="43"/>
      <c r="C20" s="43"/>
      <c r="D20" s="43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25" ht="6.75" customHeight="1"/>
    <row r="22" spans="1:25" ht="4.5" customHeight="1">
      <c r="H22" s="47"/>
      <c r="I22" s="47"/>
      <c r="J22" s="47"/>
      <c r="K22" s="47"/>
      <c r="L22" s="47"/>
    </row>
    <row r="23" spans="1:25" ht="18" customHeight="1">
      <c r="B23" s="48"/>
      <c r="C23" s="48"/>
      <c r="D23" s="48"/>
      <c r="E23" s="48"/>
      <c r="F23" s="48"/>
      <c r="G23" s="222"/>
      <c r="H23" s="47"/>
      <c r="I23" s="47"/>
      <c r="J23" s="47"/>
      <c r="K23" s="47"/>
      <c r="L23" s="47"/>
    </row>
    <row r="24" spans="1:25">
      <c r="B24" s="48"/>
      <c r="C24" s="48"/>
      <c r="D24" s="48"/>
      <c r="E24" s="48"/>
      <c r="F24" s="48"/>
      <c r="G24" s="47"/>
      <c r="H24" s="47"/>
      <c r="I24" s="47"/>
      <c r="J24" s="47"/>
      <c r="K24" s="47"/>
      <c r="L24" s="47"/>
    </row>
    <row r="25" spans="1:25">
      <c r="B25" s="48"/>
      <c r="C25" s="48"/>
      <c r="D25" s="48"/>
      <c r="E25" s="48"/>
      <c r="F25" s="48"/>
      <c r="G25" s="47"/>
      <c r="H25" s="47"/>
      <c r="I25" s="47"/>
      <c r="J25" s="47"/>
      <c r="K25" s="47"/>
      <c r="L25" s="47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4</vt:i4>
      </vt:variant>
    </vt:vector>
  </HeadingPairs>
  <TitlesOfParts>
    <vt:vector size="11" baseType="lpstr">
      <vt:lpstr>Vorberechnung alt</vt:lpstr>
      <vt:lpstr>3.2.1 aus FS18, R 1.4</vt:lpstr>
      <vt:lpstr>3.1</vt:lpstr>
      <vt:lpstr>PEI</vt:lpstr>
      <vt:lpstr>Vorberechnung neu</vt:lpstr>
      <vt:lpstr>Daten</vt:lpstr>
      <vt:lpstr>Diagramm</vt:lpstr>
      <vt:lpstr>Diagramm!area</vt:lpstr>
      <vt:lpstr>'3.2.1 aus FS18, R 1.4'!Print_Area</vt:lpstr>
      <vt:lpstr>Diagramm!Print_Area</vt:lpstr>
      <vt:lpstr>'3.2.1 aus FS18, R 1.4'!Print_Titles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2018-05-03T06:33:10Z</cp:lastPrinted>
  <dcterms:created xsi:type="dcterms:W3CDTF">2010-08-25T11:28:54Z</dcterms:created>
  <dcterms:modified xsi:type="dcterms:W3CDTF">2024-09-20T09:39:36Z</dcterms:modified>
</cp:coreProperties>
</file>