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2_UMWELT-WIRTSCHAFT\12-8_Industrie\12-8-2_Energieverbrauch\"/>
    </mc:Choice>
  </mc:AlternateContent>
  <xr:revisionPtr revIDLastSave="0" documentId="13_ncr:1_{02CBCBDF-8BC9-4BEE-ACE0-1185E0B718A2}" xr6:coauthVersionLast="47" xr6:coauthVersionMax="47" xr10:uidLastSave="{00000000-0000-0000-0000-000000000000}"/>
  <bookViews>
    <workbookView xWindow="-120" yWindow="-120" windowWidth="29040" windowHeight="17640" tabRatio="528" firstSheet="5" activeTab="6" xr2:uid="{00000000-000D-0000-FFFF-FFFF00000000}"/>
  </bookViews>
  <sheets>
    <sheet name="Vorberechnung alt" sheetId="11" state="hidden" r:id="rId1"/>
    <sheet name="3.2.1 aus FS18, R 1.4" sheetId="13" state="hidden" r:id="rId2"/>
    <sheet name="3.1" sheetId="14" state="hidden" r:id="rId3"/>
    <sheet name="PEI" sheetId="12" state="hidden" r:id="rId4"/>
    <sheet name="Vorberechnung neu" sheetId="15" state="hidden" r:id="rId5"/>
    <sheet name="Daten" sheetId="8" r:id="rId6"/>
    <sheet name="Diagramm" sheetId="9" r:id="rId7"/>
  </sheets>
  <definedNames>
    <definedName name="area" localSheetId="6">Diagramm!$B$1:$N$23</definedName>
    <definedName name="Beschriftung" localSheetId="6">OFFSET(Daten!#REF!,0,0,COUNTA(Daten!#REF!),-1)</definedName>
    <definedName name="Beschriftung" localSheetId="4">OFFSET(#REF!,0,0,COUNTA(#REF!),-1)</definedName>
    <definedName name="Beschriftung">OFFSET(#REF!,0,0,COUNTA(#REF!),-1)</definedName>
    <definedName name="Daten01" localSheetId="4">OFFSET(#REF!,0,0,COUNTA(#REF!),-1)</definedName>
    <definedName name="Daten01">OFFSET(#REF!,0,0,COUNTA(#REF!),-1)</definedName>
    <definedName name="Daten02" localSheetId="6">OFFSET(Daten!#REF!,0,0,COUNTA(Daten!#REF!),-1)</definedName>
    <definedName name="Daten02" localSheetId="4">OFFSET(#REF!,0,0,COUNTA(#REF!),-1)</definedName>
    <definedName name="Daten02">OFFSET(#REF!,0,0,COUNTA(#REF!),-1)</definedName>
    <definedName name="Daten03" localSheetId="6">OFFSET(Daten!#REF!,0,0,COUNTA(Daten!#REF!),-1)</definedName>
    <definedName name="Daten03" localSheetId="4">OFFSET(#REF!,0,0,COUNTA(#REF!),-1)</definedName>
    <definedName name="Daten03">OFFSET(#REF!,0,0,COUNTA(#REF!),-1)</definedName>
    <definedName name="Daten04" localSheetId="6">OFFSET(Daten!#REF!,0,0,COUNTA(Daten!#REF!),-1)</definedName>
    <definedName name="Daten04" localSheetId="4">OFFSET(#REF!,0,0,COUNTA(#REF!),-1)</definedName>
    <definedName name="Daten04">OFFSET(#REF!,0,0,COUNTA(#REF!),-1)</definedName>
    <definedName name="Daten05" localSheetId="6">OFFSET(Daten!#REF!,0,0,COUNTA(Daten!#REF!),-1)</definedName>
    <definedName name="Daten05" localSheetId="4">OFFSET(#REF!,0,0,COUNTA(#REF!),-1)</definedName>
    <definedName name="Daten05">OFFSET(#REF!,0,0,COUNTA(#REF!),-1)</definedName>
    <definedName name="Daten06" localSheetId="6">OFFSET(Daten!#REF!,0,0,COUNTA(Daten!#REF!),-1)</definedName>
    <definedName name="Daten06" localSheetId="4">OFFSET(#REF!,0,0,COUNTA(#REF!),-1)</definedName>
    <definedName name="Daten06">OFFSET(#REF!,0,0,COUNTA(#REF!),-1)</definedName>
    <definedName name="Daten07" localSheetId="6">OFFSET(Daten!#REF!,0,0,COUNTA(Daten!#REF!),-1)</definedName>
    <definedName name="Daten07" localSheetId="4">OFFSET(#REF!,0,0,COUNTA(#REF!),-1)</definedName>
    <definedName name="Daten07">OFFSET(#REF!,0,0,COUNTA(#REF!),-1)</definedName>
    <definedName name="Daten08" localSheetId="6">OFFSET(Daten!#REF!,0,0,COUNTA(Daten!#REF!),-1)</definedName>
    <definedName name="Daten08" localSheetId="4">OFFSET(#REF!,0,0,COUNTA(#REF!),-1)</definedName>
    <definedName name="Daten08">OFFSET(#REF!,0,0,COUNTA(#REF!),-1)</definedName>
    <definedName name="Daten09" localSheetId="6">OFFSET(Daten!#REF!,0,0,COUNTA(Daten!#REF!),-1)</definedName>
    <definedName name="Daten09" localSheetId="4">OFFSET(#REF!,0,0,COUNTA(#REF!),-1)</definedName>
    <definedName name="Daten09">OFFSET(#REF!,0,0,COUNTA(#REF!),-1)</definedName>
    <definedName name="Daten10" localSheetId="6">OFFSET(Daten!#REF!,0,0,COUNTA(Daten!#REF!),-1)</definedName>
    <definedName name="Daten10" localSheetId="4">OFFSET(#REF!,0,0,COUNTA(#REF!),-1)</definedName>
    <definedName name="Daten10">OFFSET(#REF!,0,0,COUNTA(#REF!),-1)</definedName>
    <definedName name="Print_Area" localSheetId="1">'3.2.1 aus FS18, R 1.4'!$A$1:$AC$100</definedName>
    <definedName name="Print_Area" localSheetId="6">Diagramm!$A$1:$N$19</definedName>
    <definedName name="Print_Titles" localSheetId="1">'3.2.1 aus FS18, R 1.4'!$A:$D,'3.2.1 aus FS18, R 1.4'!$1:$5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8" l="1"/>
  <c r="P11" i="8"/>
  <c r="P12" i="8"/>
  <c r="P13" i="8"/>
  <c r="P14" i="8"/>
  <c r="P15" i="8"/>
  <c r="O10" i="8"/>
  <c r="O11" i="8"/>
  <c r="O12" i="8"/>
  <c r="O13" i="8"/>
  <c r="O14" i="8"/>
  <c r="O15" i="8"/>
  <c r="U15" i="15"/>
  <c r="V15" i="15"/>
  <c r="U20" i="15"/>
  <c r="V20" i="15"/>
  <c r="U23" i="15"/>
  <c r="V23" i="15"/>
  <c r="U25" i="15"/>
  <c r="V25" i="15"/>
  <c r="U26" i="15"/>
  <c r="V26" i="15"/>
  <c r="U29" i="15"/>
  <c r="V29" i="15"/>
  <c r="Q13" i="12"/>
  <c r="Q18" i="12"/>
  <c r="Q21" i="12"/>
  <c r="Q23" i="12"/>
  <c r="Q24" i="12"/>
  <c r="Q27" i="12"/>
  <c r="N18" i="12"/>
  <c r="P18" i="12"/>
  <c r="P21" i="12"/>
  <c r="P23" i="12"/>
  <c r="P24" i="12"/>
  <c r="P27" i="12"/>
  <c r="D13" i="12"/>
  <c r="I15" i="15" s="1"/>
  <c r="O27" i="12" l="1"/>
  <c r="O23" i="12"/>
  <c r="O24" i="12"/>
  <c r="O21" i="12"/>
  <c r="M18" i="12"/>
  <c r="O18" i="12"/>
  <c r="O13" i="12"/>
  <c r="N13" i="12"/>
  <c r="S15" i="15" s="1"/>
  <c r="T15" i="15" l="1"/>
  <c r="N13" i="8" s="1"/>
  <c r="N27" i="12"/>
  <c r="N23" i="12"/>
  <c r="N24" i="12"/>
  <c r="N21" i="12"/>
  <c r="P13" i="12"/>
  <c r="M13" i="12" l="1"/>
  <c r="R15" i="15" s="1"/>
  <c r="M21" i="12"/>
  <c r="M23" i="12"/>
  <c r="M24" i="12"/>
  <c r="M27" i="12"/>
  <c r="K27" i="12" l="1"/>
  <c r="L27" i="12"/>
  <c r="K23" i="12"/>
  <c r="L23" i="12"/>
  <c r="K24" i="12"/>
  <c r="L24" i="12"/>
  <c r="K21" i="12"/>
  <c r="L21" i="12"/>
  <c r="K18" i="12"/>
  <c r="L18" i="12"/>
  <c r="K13" i="12"/>
  <c r="P15" i="15" s="1"/>
  <c r="L13" i="12"/>
  <c r="Q15" i="15" s="1"/>
  <c r="J13" i="12" l="1"/>
  <c r="O15" i="15" s="1"/>
  <c r="J18" i="12"/>
  <c r="J21" i="12"/>
  <c r="J23" i="12"/>
  <c r="J24" i="12"/>
  <c r="J27" i="12"/>
  <c r="H18" i="12" l="1"/>
  <c r="I18" i="12"/>
  <c r="H21" i="12"/>
  <c r="I21" i="12"/>
  <c r="H23" i="12"/>
  <c r="I23" i="12"/>
  <c r="H24" i="12"/>
  <c r="I24" i="12"/>
  <c r="H27" i="12"/>
  <c r="I27" i="12"/>
  <c r="H13" i="12"/>
  <c r="M15" i="15" s="1"/>
  <c r="I13" i="12"/>
  <c r="N15" i="15" s="1"/>
  <c r="G13" i="12" l="1"/>
  <c r="L15" i="15" s="1"/>
  <c r="D23" i="12"/>
  <c r="E23" i="12"/>
  <c r="F23" i="12"/>
  <c r="D24" i="12"/>
  <c r="M26" i="15" s="1"/>
  <c r="E24" i="12"/>
  <c r="F24" i="12"/>
  <c r="E13" i="12"/>
  <c r="J15" i="15" s="1"/>
  <c r="F13" i="12"/>
  <c r="K15" i="15" s="1"/>
  <c r="D21" i="12"/>
  <c r="M23" i="15" s="1"/>
  <c r="E21" i="12"/>
  <c r="F21" i="12"/>
  <c r="G21" i="12"/>
  <c r="G23" i="12"/>
  <c r="D27" i="12"/>
  <c r="M29" i="15" s="1"/>
  <c r="E27" i="12"/>
  <c r="F27" i="12"/>
  <c r="G27" i="12"/>
  <c r="D18" i="12"/>
  <c r="E18" i="12"/>
  <c r="F18" i="12"/>
  <c r="G18" i="12"/>
  <c r="G24" i="12"/>
  <c r="W15" i="11"/>
  <c r="V15" i="11"/>
  <c r="G72" i="12"/>
  <c r="G74" i="12" s="1"/>
  <c r="F72" i="12"/>
  <c r="F74" i="12"/>
  <c r="E72" i="12"/>
  <c r="E74" i="12" s="1"/>
  <c r="D72" i="12"/>
  <c r="D74" i="12" s="1"/>
  <c r="AQ3" i="8"/>
  <c r="L26" i="15" l="1"/>
  <c r="F10" i="8" s="1"/>
  <c r="J25" i="15"/>
  <c r="L25" i="15"/>
  <c r="F14" i="8" s="1"/>
  <c r="J23" i="15"/>
  <c r="D15" i="8" s="1"/>
  <c r="I20" i="15"/>
  <c r="C11" i="8" s="1"/>
  <c r="S20" i="15"/>
  <c r="M11" i="8" s="1"/>
  <c r="T20" i="15"/>
  <c r="N11" i="8" s="1"/>
  <c r="R20" i="15"/>
  <c r="L11" i="8" s="1"/>
  <c r="Q20" i="15"/>
  <c r="K11" i="8" s="1"/>
  <c r="P20" i="15"/>
  <c r="J11" i="8" s="1"/>
  <c r="O20" i="15"/>
  <c r="I11" i="8" s="1"/>
  <c r="J29" i="15"/>
  <c r="D12" i="8" s="1"/>
  <c r="K25" i="15"/>
  <c r="E14" i="8" s="1"/>
  <c r="L20" i="15"/>
  <c r="F11" i="8" s="1"/>
  <c r="I23" i="15"/>
  <c r="C15" i="8" s="1"/>
  <c r="T23" i="15"/>
  <c r="N15" i="8" s="1"/>
  <c r="S23" i="15"/>
  <c r="M15" i="8" s="1"/>
  <c r="R23" i="15"/>
  <c r="Q23" i="15"/>
  <c r="K15" i="8" s="1"/>
  <c r="P23" i="15"/>
  <c r="J15" i="8" s="1"/>
  <c r="O23" i="15"/>
  <c r="I15" i="8" s="1"/>
  <c r="K26" i="15"/>
  <c r="E10" i="8" s="1"/>
  <c r="K20" i="15"/>
  <c r="E11" i="8" s="1"/>
  <c r="L29" i="15"/>
  <c r="F12" i="8" s="1"/>
  <c r="L23" i="15"/>
  <c r="F15" i="8" s="1"/>
  <c r="J26" i="15"/>
  <c r="D10" i="8" s="1"/>
  <c r="I25" i="15"/>
  <c r="C14" i="8" s="1"/>
  <c r="T25" i="15"/>
  <c r="N14" i="8" s="1"/>
  <c r="S25" i="15"/>
  <c r="M14" i="8" s="1"/>
  <c r="R25" i="15"/>
  <c r="L14" i="8" s="1"/>
  <c r="Q25" i="15"/>
  <c r="K14" i="8" s="1"/>
  <c r="P25" i="15"/>
  <c r="J14" i="8" s="1"/>
  <c r="O25" i="15"/>
  <c r="I14" i="8" s="1"/>
  <c r="M20" i="15"/>
  <c r="G11" i="8" s="1"/>
  <c r="N25" i="15"/>
  <c r="H14" i="8" s="1"/>
  <c r="N23" i="15"/>
  <c r="H15" i="8" s="1"/>
  <c r="I29" i="15"/>
  <c r="C12" i="8" s="1"/>
  <c r="T29" i="15"/>
  <c r="N12" i="8" s="1"/>
  <c r="S29" i="15"/>
  <c r="M12" i="8" s="1"/>
  <c r="R29" i="15"/>
  <c r="L12" i="8" s="1"/>
  <c r="P29" i="15"/>
  <c r="J12" i="8" s="1"/>
  <c r="Q29" i="15"/>
  <c r="K12" i="8" s="1"/>
  <c r="O29" i="15"/>
  <c r="I12" i="8" s="1"/>
  <c r="N20" i="15"/>
  <c r="H11" i="8" s="1"/>
  <c r="J20" i="15"/>
  <c r="D11" i="8" s="1"/>
  <c r="K29" i="15"/>
  <c r="E12" i="8" s="1"/>
  <c r="K23" i="15"/>
  <c r="E15" i="8" s="1"/>
  <c r="I26" i="15"/>
  <c r="C10" i="8" s="1"/>
  <c r="T26" i="15"/>
  <c r="N10" i="8" s="1"/>
  <c r="S26" i="15"/>
  <c r="M10" i="8" s="1"/>
  <c r="R26" i="15"/>
  <c r="L10" i="8" s="1"/>
  <c r="P26" i="15"/>
  <c r="J10" i="8" s="1"/>
  <c r="Q26" i="15"/>
  <c r="K10" i="8" s="1"/>
  <c r="O26" i="15"/>
  <c r="I10" i="8" s="1"/>
  <c r="M25" i="15"/>
  <c r="G14" i="8" s="1"/>
  <c r="N29" i="15"/>
  <c r="H12" i="8" s="1"/>
  <c r="N26" i="15"/>
  <c r="H10" i="8" s="1"/>
  <c r="L15" i="8"/>
  <c r="D13" i="8"/>
  <c r="I13" i="8"/>
  <c r="M13" i="8"/>
  <c r="L13" i="8"/>
  <c r="K13" i="8"/>
  <c r="J13" i="8"/>
  <c r="G10" i="8"/>
  <c r="E13" i="8"/>
  <c r="H13" i="8"/>
  <c r="F13" i="8"/>
  <c r="G13" i="8"/>
  <c r="C13" i="8"/>
  <c r="W16" i="11"/>
  <c r="G12" i="8"/>
  <c r="D14" i="8"/>
  <c r="G15" i="8"/>
</calcChain>
</file>

<file path=xl/sharedStrings.xml><?xml version="1.0" encoding="utf-8"?>
<sst xmlns="http://schemas.openxmlformats.org/spreadsheetml/2006/main" count="947" uniqueCount="430">
  <si>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</si>
  <si>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</si>
  <si>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</si>
  <si>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</si>
  <si>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</si>
  <si>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</si>
  <si>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</si>
  <si>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</si>
  <si>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</si>
  <si>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</si>
  <si>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</si>
  <si>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</si>
  <si>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</si>
  <si>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</si>
  <si>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</si>
  <si>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</si>
  <si>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</si>
  <si>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</si>
  <si>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</si>
  <si>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</si>
  <si>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</si>
  <si>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</si>
  <si>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</si>
  <si>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</si>
  <si>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</si>
  <si>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</si>
  <si>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</si>
  <si>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</si>
  <si>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</si>
  <si>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</si>
  <si>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</si>
  <si>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</si>
  <si>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</si>
  <si>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</si>
  <si>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</si>
  <si>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</si>
  <si>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</si>
  <si>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</si>
  <si>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</si>
  <si>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</si>
  <si>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</si>
  <si>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</si>
  <si>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</si>
  <si>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</si>
  <si>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</si>
  <si>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</si>
  <si>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</si>
  <si>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</si>
  <si>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</si>
  <si>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23.1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</si>
  <si>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</si>
  <si>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</si>
  <si>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</si>
  <si>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</si>
  <si>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</si>
  <si>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</si>
  <si>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</si>
  <si>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</si>
  <si>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</si>
  <si>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</si>
  <si>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</si>
  <si>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</si>
  <si>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</si>
  <si>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</si>
  <si>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</si>
  <si>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</si>
  <si>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</si>
  <si>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</si>
  <si>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</si>
  <si>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</si>
  <si>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35.1/.3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</si>
  <si>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</si>
  <si>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</si>
  <si>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</si>
  <si>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</si>
  <si>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</si>
  <si>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</si>
  <si>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</si>
  <si>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</si>
  <si>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</si>
  <si>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</si>
  <si>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</si>
  <si>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</si>
  <si>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</si>
  <si>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</si>
  <si>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</si>
  <si>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</si>
  <si>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</si>
  <si>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</si>
  <si>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</si>
  <si>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</si>
  <si>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</si>
  <si>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</si>
  <si>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</si>
  <si>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</si>
  <si>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</si>
  <si>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</si>
  <si>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</si>
  <si>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</si>
  <si>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</si>
  <si>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</si>
  <si>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</si>
  <si>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</si>
  <si>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</si>
  <si>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</si>
  <si>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</si>
  <si>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</si>
  <si>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</si>
  <si>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</si>
  <si>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</si>
  <si>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</si>
  <si>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</si>
  <si>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</si>
  <si>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</si>
  <si>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</si>
  <si>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</si>
  <si>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</si>
  <si>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</si>
  <si>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</si>
  <si>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</si>
  <si>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</si>
  <si>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</si>
  <si>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_____</t>
  </si>
  <si>
    <t>1) Bereichsabgrenzung vergleichbar mit der Statistischen Güterklassifikation in Verbindung mit den Wirtschaftszweigen in der Europäischen Gemeinschaft (Ausgabe 2008).</t>
  </si>
  <si>
    <t xml:space="preserve">   Die Energieintensität der Energiebereiche wurde abweichend unter Bezugnahme auf den phyischen Energieausstoß (Energiegewinnung bzw. Umwandlungsausstoß in Joule) ermittelt.</t>
  </si>
  <si>
    <t>*) Verteilung der Umwandlungsverluste und des Eigenverbrauchs der Kraftwerke auf den Endverbraucher.</t>
  </si>
  <si>
    <t>.</t>
  </si>
  <si>
    <t>Elektrischer Strom, DL der Elektrizitäts-, Wärme- u. Kälteversorgung</t>
  </si>
  <si>
    <t xml:space="preserve">Produktionsbereiche </t>
  </si>
  <si>
    <t>Energieverbrauch je Bruttowertschöpfung, preisbereinigt (2000 = 100)</t>
  </si>
  <si>
    <r>
      <t xml:space="preserve">Tabelle 3.3.2: Primärenergieintensität im Inland - Kraftwerksverluste und Eigenverbrauch beim Verbraucher </t>
    </r>
    <r>
      <rPr>
        <b/>
        <vertAlign val="superscript"/>
        <sz val="14"/>
        <rFont val="MetaNormalLF-Roman"/>
        <family val="2"/>
      </rPr>
      <t>*)</t>
    </r>
  </si>
  <si>
    <t>Nahrungs- und Futtermittel, Getränke, Tabakerzeugnisse</t>
  </si>
  <si>
    <t>Gummi- und Kunststoffwaren</t>
  </si>
  <si>
    <t>Primärenergieintensität ausgewählter Sektoren des verarbeitenden Gewerbes</t>
  </si>
  <si>
    <t>Glas, Glaswaren, Keramik, verarbeitete Steine und Erden</t>
  </si>
  <si>
    <t>Bruttoinlandsprodukt</t>
  </si>
  <si>
    <t>Gütersubventionen</t>
  </si>
  <si>
    <t>Gütersteuern</t>
  </si>
  <si>
    <t>Alle Wirtschaftsbereiche</t>
  </si>
  <si>
    <t>A bis T</t>
  </si>
  <si>
    <t xml:space="preserve">  Häusliche Dienste</t>
  </si>
  <si>
    <t>T</t>
  </si>
  <si>
    <t xml:space="preserve">    Sonstige überwiegend persönl. Dienstleister</t>
  </si>
  <si>
    <t>96</t>
  </si>
  <si>
    <t xml:space="preserve">    Rep. v. DV-Geräten u. Gebrauchsgütern</t>
  </si>
  <si>
    <t>95</t>
  </si>
  <si>
    <t xml:space="preserve">    Interessenvertretungen, religiöse Vereinigungen</t>
  </si>
  <si>
    <t>94</t>
  </si>
  <si>
    <t xml:space="preserve">  Sonstige Dienstleister a.n.g.</t>
  </si>
  <si>
    <t>S</t>
  </si>
  <si>
    <t xml:space="preserve">    Sport, Unterhaltung und Erholung</t>
  </si>
  <si>
    <t xml:space="preserve">    Kunst und Kultur, Glücksspiel</t>
  </si>
  <si>
    <t>90-92</t>
  </si>
  <si>
    <t xml:space="preserve">  Kunst, Unterhaltung und Erholung</t>
  </si>
  <si>
    <t>R</t>
  </si>
  <si>
    <t>Sonstige Dienstleister</t>
  </si>
  <si>
    <t>R bis T</t>
  </si>
  <si>
    <t xml:space="preserve">    Heime und Sozialwesen</t>
  </si>
  <si>
    <t>QB</t>
  </si>
  <si>
    <t xml:space="preserve">    Gesundheitswesen</t>
  </si>
  <si>
    <t>QA</t>
  </si>
  <si>
    <t xml:space="preserve">  Gesundheits- und Sozialwesen</t>
  </si>
  <si>
    <t xml:space="preserve">  Erziehung und Unterricht</t>
  </si>
  <si>
    <t xml:space="preserve">  Öff. Verwaltung, Verteidigung; Sozialversicherung</t>
  </si>
  <si>
    <t>Öffentliche Dienstleister, Erziehung, Gesundheit</t>
  </si>
  <si>
    <t>O bis Q</t>
  </si>
  <si>
    <t xml:space="preserve">    Unternehmensdienstleister a.n.g.</t>
  </si>
  <si>
    <t>80-82</t>
  </si>
  <si>
    <t xml:space="preserve">    Reisebüros und -veranstalter</t>
  </si>
  <si>
    <t>79</t>
  </si>
  <si>
    <t xml:space="preserve">    Vermittlung und Überlassung von Arbeitskräften</t>
  </si>
  <si>
    <t xml:space="preserve">    Vermietung von beweglichen Sachen</t>
  </si>
  <si>
    <t xml:space="preserve">  Sonstige Unternehmensdienstleister</t>
  </si>
  <si>
    <t xml:space="preserve">      Freiberufl., wiss., techn. DL a.n.g., Veterinärwesen</t>
  </si>
  <si>
    <t>74-75</t>
  </si>
  <si>
    <t xml:space="preserve">      Werbung und Marktforschung</t>
  </si>
  <si>
    <t>73</t>
  </si>
  <si>
    <t xml:space="preserve">    Sonstige freiberufl., wissenschaftl., techn. Dienstleister</t>
  </si>
  <si>
    <t>MC</t>
  </si>
  <si>
    <t xml:space="preserve">    Forschung und Entwicklung</t>
  </si>
  <si>
    <t>MB</t>
  </si>
  <si>
    <t xml:space="preserve">      Architektur- u. Ing.büros; techn. Untersuchung</t>
  </si>
  <si>
    <t>71</t>
  </si>
  <si>
    <t xml:space="preserve">      Rechts- u. Steuerberatung, Unternehmensberatung</t>
  </si>
  <si>
    <t>69-70</t>
  </si>
  <si>
    <t xml:space="preserve">    Freiberufliche u. techn. Dienstleister</t>
  </si>
  <si>
    <t>MA</t>
  </si>
  <si>
    <t xml:space="preserve">  Freiberufl., wissenschaftl. u. techn. Dienstleister</t>
  </si>
  <si>
    <t>Unternehmensdienstleister</t>
  </si>
  <si>
    <t>M bis N</t>
  </si>
  <si>
    <t>Grundstücks- und Wohnungswesen</t>
  </si>
  <si>
    <t xml:space="preserve">  Mit Finanz- und Versicherungsdienstl. verb. Tätigkeiten</t>
  </si>
  <si>
    <t>66</t>
  </si>
  <si>
    <t xml:space="preserve">  Versicherungen und Pensionskassen</t>
  </si>
  <si>
    <t>65</t>
  </si>
  <si>
    <t xml:space="preserve">  Finanzdienstleister</t>
  </si>
  <si>
    <t>64</t>
  </si>
  <si>
    <t>Finanz- und Versicherungsdienstleister</t>
  </si>
  <si>
    <t xml:space="preserve">  IT- und Informationsdienstleister</t>
  </si>
  <si>
    <t>JC</t>
  </si>
  <si>
    <t xml:space="preserve">  Telekommunikation</t>
  </si>
  <si>
    <t>JB</t>
  </si>
  <si>
    <t xml:space="preserve">    Audiovisuelle Medien und Rundfunk</t>
  </si>
  <si>
    <t>59-60</t>
  </si>
  <si>
    <t xml:space="preserve">    Verlagswesen</t>
  </si>
  <si>
    <t>58</t>
  </si>
  <si>
    <t xml:space="preserve">  Verlagswesen, audiovisuelle Medien u. Rundfunk</t>
  </si>
  <si>
    <t>JA</t>
  </si>
  <si>
    <t>Information und Kommunikation</t>
  </si>
  <si>
    <t xml:space="preserve">  Gastgewerbe</t>
  </si>
  <si>
    <t xml:space="preserve">    Post-, Kurier- und Expressdienste</t>
  </si>
  <si>
    <t>53</t>
  </si>
  <si>
    <t xml:space="preserve">    Lagerei, sonst. Dienstleister f.d. Verkehr</t>
  </si>
  <si>
    <t>52</t>
  </si>
  <si>
    <t xml:space="preserve">    Luftfahrt</t>
  </si>
  <si>
    <t>51</t>
  </si>
  <si>
    <t xml:space="preserve">    Schifffahrt</t>
  </si>
  <si>
    <t>50</t>
  </si>
  <si>
    <t xml:space="preserve">    Landverkehr u. Transport in Rohrfernleitungen</t>
  </si>
  <si>
    <t>49</t>
  </si>
  <si>
    <t xml:space="preserve">  Verkehr und Lagerei</t>
  </si>
  <si>
    <t xml:space="preserve">    Einzelhandel (oh. Handel mit Kfz)</t>
  </si>
  <si>
    <t>47</t>
  </si>
  <si>
    <t xml:space="preserve">    Großhandel (oh. Handel mit Kfz)</t>
  </si>
  <si>
    <t>46</t>
  </si>
  <si>
    <t xml:space="preserve">    Kfz-Handel; Instandhaltung u. Rep. v. Kfz</t>
  </si>
  <si>
    <t>45</t>
  </si>
  <si>
    <t xml:space="preserve">  Handel; Instandh. u. Rep. v. Kfz</t>
  </si>
  <si>
    <t>Handel, Verkehr, Gastgewerbe</t>
  </si>
  <si>
    <t>G bis I</t>
  </si>
  <si>
    <t>Dienstleistungsbereiche</t>
  </si>
  <si>
    <t>G bis T</t>
  </si>
  <si>
    <t>Baugewerbe</t>
  </si>
  <si>
    <t xml:space="preserve">    Abwasser-, Abfallentsorgung; Rückgewinnung</t>
  </si>
  <si>
    <t xml:space="preserve">    Wasserversorgung</t>
  </si>
  <si>
    <t>36</t>
  </si>
  <si>
    <t xml:space="preserve">  Wasserversorgung, Entsorgung u.Ä.</t>
  </si>
  <si>
    <t xml:space="preserve">  Energieversorgung</t>
  </si>
  <si>
    <t>D</t>
  </si>
  <si>
    <t xml:space="preserve">      Rep. u. Installation v. Maschinen u. Ausrüstungen</t>
  </si>
  <si>
    <t xml:space="preserve">      H.v. Möbeln u. sonstigen Waren</t>
  </si>
  <si>
    <t xml:space="preserve">    H.v. Möbeln u. sonst. Waren; Rep. u. Inst. v. Maschinen</t>
  </si>
  <si>
    <t>CM</t>
  </si>
  <si>
    <t xml:space="preserve">      Sonstiger Fahrzeugbau</t>
  </si>
  <si>
    <t>30</t>
  </si>
  <si>
    <t xml:space="preserve">      H.v. Kraftwagen und Kraftwagenteilen</t>
  </si>
  <si>
    <t>29</t>
  </si>
  <si>
    <t xml:space="preserve">    Fahrzeugbau</t>
  </si>
  <si>
    <t>CL</t>
  </si>
  <si>
    <t xml:space="preserve">    Maschinenbau</t>
  </si>
  <si>
    <t>CK</t>
  </si>
  <si>
    <t xml:space="preserve">    H.v. elektrischen Ausrüstungen</t>
  </si>
  <si>
    <t>CJ</t>
  </si>
  <si>
    <t xml:space="preserve">    H.v. DV-Geräten, elektron. u. optischen Erzeugnissen</t>
  </si>
  <si>
    <t>CI</t>
  </si>
  <si>
    <t xml:space="preserve">      H.v. Metallerzeugnissen</t>
  </si>
  <si>
    <t xml:space="preserve">      Metallerzeugung und -bearbeitung</t>
  </si>
  <si>
    <t xml:space="preserve">    Metallerzg. u. -bearb., H.v. Metallerzeugnissen</t>
  </si>
  <si>
    <t>CH</t>
  </si>
  <si>
    <t xml:space="preserve">      H.v. Glas, -waren, Keramik, Verarb. v. Steinen u. Erden</t>
  </si>
  <si>
    <t>23</t>
  </si>
  <si>
    <t xml:space="preserve">      H.v. Gummi- und Kunststoffwaren</t>
  </si>
  <si>
    <t>22</t>
  </si>
  <si>
    <t xml:space="preserve">    H.v. Gummi-, Kunststoff-, Glaswaren, Keramik u.Ä.</t>
  </si>
  <si>
    <t>CG</t>
  </si>
  <si>
    <t xml:space="preserve">    H.v. pharmazeutischen Erzeugnissen</t>
  </si>
  <si>
    <t>CF</t>
  </si>
  <si>
    <t xml:space="preserve">    H.v. chemischen Erzeugnissen</t>
  </si>
  <si>
    <t>CE</t>
  </si>
  <si>
    <t xml:space="preserve">    Kokerei und Mineralölverarbeitung</t>
  </si>
  <si>
    <t>CD</t>
  </si>
  <si>
    <t xml:space="preserve">      H.v. Druckerzgn., Vervielfält. v. Ton-,Bild-,Datenträgern</t>
  </si>
  <si>
    <t>18</t>
  </si>
  <si>
    <t xml:space="preserve">      H.v. Papier, Pappe und Waren daraus</t>
  </si>
  <si>
    <t>17</t>
  </si>
  <si>
    <t xml:space="preserve">      H.v. Holz-, Flecht-, Korb- u. Korkwaren (oh. Möbel)</t>
  </si>
  <si>
    <t>16</t>
  </si>
  <si>
    <t xml:space="preserve">    H.v. Holzwaren, Papier u. Druckerzeugnissen</t>
  </si>
  <si>
    <t>CC</t>
  </si>
  <si>
    <t xml:space="preserve">    H.v. Textilien, Bekleidung, Lederwaren u. Schuhen</t>
  </si>
  <si>
    <t>CB</t>
  </si>
  <si>
    <t xml:space="preserve">    H.v. Nahrungsmitteln u. Getränken, Tabakverarb.</t>
  </si>
  <si>
    <t>CA</t>
  </si>
  <si>
    <t xml:space="preserve">  Verarbeitendes Gewerbe</t>
  </si>
  <si>
    <t xml:space="preserve">  Bergbau und Gewinnung von Steinen und Erden</t>
  </si>
  <si>
    <t>Produzierendes Gewerbe ohne Baugewerbe</t>
  </si>
  <si>
    <t>B bis E</t>
  </si>
  <si>
    <t>Produzierendes Gewerbe</t>
  </si>
  <si>
    <t>B bis F</t>
  </si>
  <si>
    <t xml:space="preserve">  Fischerei</t>
  </si>
  <si>
    <t xml:space="preserve">  Forstwirtschaft</t>
  </si>
  <si>
    <t xml:space="preserve">  Landwirtschaft</t>
  </si>
  <si>
    <t>Land- und Forstwirtschaft, Fischerei</t>
  </si>
  <si>
    <t>Wirtschaftsgliederung</t>
  </si>
  <si>
    <t>WZ2008</t>
  </si>
  <si>
    <t>=</t>
  </si>
  <si>
    <t>–</t>
  </si>
  <si>
    <t>+</t>
  </si>
  <si>
    <t xml:space="preserve"> </t>
  </si>
  <si>
    <t>Mrd. EUR</t>
  </si>
  <si>
    <t>3.2.1 Bruttowertschöpfung in jeweiligen Preisen</t>
  </si>
  <si>
    <t>3.2 Tabellen für Wirtschaftsbereiche</t>
  </si>
  <si>
    <r>
      <t xml:space="preserve">Alle Produktionsbereiche u. private Haushalte (Territorial-Konzept) </t>
    </r>
    <r>
      <rPr>
        <b/>
        <vertAlign val="superscript"/>
        <sz val="9"/>
        <rFont val="MetaNormalLF-Roman"/>
        <family val="2"/>
      </rPr>
      <t>5)</t>
    </r>
    <r>
      <rPr>
        <b/>
        <sz val="9"/>
        <rFont val="MetaNormalLF-Roman"/>
        <family val="2"/>
      </rPr>
      <t>…..……...</t>
    </r>
  </si>
  <si>
    <r>
      <t xml:space="preserve">Fackel- u. Leitungsverluste </t>
    </r>
    <r>
      <rPr>
        <vertAlign val="superscript"/>
        <sz val="9"/>
        <rFont val="MetaNormalLF-Roman"/>
        <family val="2"/>
      </rPr>
      <t>4)</t>
    </r>
  </si>
  <si>
    <r>
      <t>Statistische Differenz</t>
    </r>
    <r>
      <rPr>
        <vertAlign val="superscript"/>
        <sz val="9"/>
        <rFont val="MetaNormalLF-Roman"/>
        <family val="2"/>
      </rPr>
      <t xml:space="preserve"> 3)</t>
    </r>
  </si>
  <si>
    <r>
      <t xml:space="preserve">Bunkerungssaldo </t>
    </r>
    <r>
      <rPr>
        <vertAlign val="superscript"/>
        <sz val="9"/>
        <rFont val="MetaNormalLF-Roman"/>
        <family val="2"/>
      </rPr>
      <t>2)</t>
    </r>
  </si>
  <si>
    <t>Alle Produktionsbereiche u. private Haushalte (Inländerkonzept).............</t>
  </si>
  <si>
    <t>Private Haushalte (Inländerverbrauch)</t>
  </si>
  <si>
    <t>Produktionsbereiche u. private Haushalte</t>
  </si>
  <si>
    <t>lfd. Nr.</t>
  </si>
  <si>
    <r>
      <t xml:space="preserve">Tabelle: Primärenergieintensität im Inland - Kraftwerksverluste und Eigenverbrauch beim Verbraucher </t>
    </r>
    <r>
      <rPr>
        <b/>
        <vertAlign val="superscript"/>
        <sz val="14"/>
        <rFont val="MetaNormalLF-Roman"/>
        <family val="2"/>
      </rPr>
      <t>*)</t>
    </r>
  </si>
  <si>
    <t>ohne indizierung</t>
  </si>
  <si>
    <t>…</t>
  </si>
  <si>
    <t>NEU: Statistischer Bericht: Volkswirtschaftliche Gesamtrechnungen, Tabelle: 81000-069</t>
  </si>
  <si>
    <t>Energieverbrauch je Bruttowertschöpfung, preisbereinigt (2010 = 100)</t>
  </si>
  <si>
    <t>Index 2010= 100</t>
  </si>
  <si>
    <t>1 019,702</t>
  </si>
  <si>
    <t>1 130,600</t>
  </si>
  <si>
    <t>1 109,210</t>
  </si>
  <si>
    <t>2 532,492</t>
  </si>
  <si>
    <t>2 684,133</t>
  </si>
  <si>
    <t>2 772,517</t>
  </si>
  <si>
    <t>3 591,874</t>
  </si>
  <si>
    <t>3 853,937</t>
  </si>
  <si>
    <t>3 921,311</t>
  </si>
  <si>
    <t>2 339,956</t>
  </si>
  <si>
    <t>3 294,085</t>
  </si>
  <si>
    <t>zur Inhaltsübersicht</t>
  </si>
  <si>
    <t>Angaben in Terajoule</t>
  </si>
  <si>
    <t>Wirtschaftszweig</t>
  </si>
  <si>
    <t>Land- u. Forstwirtschaft, Fischerei</t>
  </si>
  <si>
    <t>Landwirtschaft u. Jagd</t>
  </si>
  <si>
    <t>Forstwirtschaft u. Holzeinschlag</t>
  </si>
  <si>
    <t>Fischerei- u. Aquakultur</t>
  </si>
  <si>
    <t>Bergbau u. Gewinnung v. Steinen u. Erden</t>
  </si>
  <si>
    <t>Kohlenbergbau</t>
  </si>
  <si>
    <t>Gewinnung von Erdöl u. Erdgas</t>
  </si>
  <si>
    <t>Erzbergbau, Gewinnung v. Steinen und Erden</t>
  </si>
  <si>
    <t>Verarbeitendes Gewerbe</t>
  </si>
  <si>
    <t>H. v. Nahrungsmitteln u. Getränken, Tabakverarb.</t>
  </si>
  <si>
    <t>H. v. Textilien, Bekleidung, Leder u. Lederwaren, Schuhen</t>
  </si>
  <si>
    <t>H. v. Holz-, Flecht-, Korb- u. Korkwaren (ohne Möbel)</t>
  </si>
  <si>
    <t>H. v. Papier, Pappe u. Waren daraus</t>
  </si>
  <si>
    <t>H. v. Druckerzeugnissen, Vervielf. v. Ton-, Bild-, Datenträgern</t>
  </si>
  <si>
    <t>19</t>
  </si>
  <si>
    <t>Kokerei- u. Mineralölverarbeitung</t>
  </si>
  <si>
    <t>Kokerei</t>
  </si>
  <si>
    <t>Mineralölverarbeitung</t>
  </si>
  <si>
    <t>20</t>
  </si>
  <si>
    <t>H. v. chemischen Erzeugnissen</t>
  </si>
  <si>
    <t>21</t>
  </si>
  <si>
    <t>H. v. pharmazeutischen Erzeugnissen</t>
  </si>
  <si>
    <t>H. v. Gummi- u. Kunststoffwaren</t>
  </si>
  <si>
    <t>H. v. Glas, -waren, Keramik, Verarb. v. Steinen u. Erden</t>
  </si>
  <si>
    <t>H. v. Glas u. Glaswaren</t>
  </si>
  <si>
    <t>H. v. Keramik, Verarb. v. Steinen u. Erden</t>
  </si>
  <si>
    <t>24</t>
  </si>
  <si>
    <t>Metallerzeugung u. -bearbeitung</t>
  </si>
  <si>
    <t>Erzeugung u. erste Berarbeitung v. Eisen, Stahl</t>
  </si>
  <si>
    <t>Erzeugung u. erste Berarbeitung v. NE-Metallen</t>
  </si>
  <si>
    <t>Gießereien</t>
  </si>
  <si>
    <t>25</t>
  </si>
  <si>
    <t>H. v. Metallerzeugnissen</t>
  </si>
  <si>
    <t>26</t>
  </si>
  <si>
    <t>H. v. DV-Geräten, elektron. u. optischen Erzeugnissen</t>
  </si>
  <si>
    <t>27</t>
  </si>
  <si>
    <t>H. v. elektrischen Ausrüstungen</t>
  </si>
  <si>
    <t>28</t>
  </si>
  <si>
    <t>Maschinenbau</t>
  </si>
  <si>
    <t>H. v. Kraftwagen u. Kraftwagenteilen</t>
  </si>
  <si>
    <t>Sonstiger Fahrzeugbau</t>
  </si>
  <si>
    <t>H. v. Möbeln u. sonstigen Waren</t>
  </si>
  <si>
    <t>33</t>
  </si>
  <si>
    <t>Reparatur u. Installation v. Maschinen u. Ausrüstungen</t>
  </si>
  <si>
    <t>Energieversorgung</t>
  </si>
  <si>
    <t>Elektrizitätsversorgung, Wärme- u. Kälteversorgung</t>
  </si>
  <si>
    <t>Gasversorgung</t>
  </si>
  <si>
    <t>Wasserversorgung, Abwasser- u. Abfallentsorgung</t>
  </si>
  <si>
    <t>Wasserversorgung</t>
  </si>
  <si>
    <t>Abwasser-, Abfallentsorgung, Rückgewinnung</t>
  </si>
  <si>
    <t>37</t>
  </si>
  <si>
    <t>Abwasserentsorgung</t>
  </si>
  <si>
    <t>Abfallentsorgung, Rückgewinnung, sonstige Entsorgung</t>
  </si>
  <si>
    <t>Hoch- u. Tiefbau</t>
  </si>
  <si>
    <t>43</t>
  </si>
  <si>
    <t>Vorb. Baustellenarbeiten, Bauinstallation, sonstiger Ausbau</t>
  </si>
  <si>
    <t>Handel, Instandhaltung- u. Reparatur v. Kfz</t>
  </si>
  <si>
    <t>Kfz-Handel; Instandhaltung u. Reparatur v. Kfz</t>
  </si>
  <si>
    <t>Großhandel (ohne Handel mit Kfz)</t>
  </si>
  <si>
    <t>Einzelhandel (ohne Handel mit Kfz)</t>
  </si>
  <si>
    <t>Verkehr u. Lagerei</t>
  </si>
  <si>
    <t>Personen- u. Güterbeförderung im Eisenbahnverkehr</t>
  </si>
  <si>
    <t>Sonst. Landverkehr; Transport in Rohrfernleitungen</t>
  </si>
  <si>
    <t>Schifffahrt</t>
  </si>
  <si>
    <t>Luftfahrt</t>
  </si>
  <si>
    <t>Lagerei u. sonst. Dienstleistungen für den Verkehr</t>
  </si>
  <si>
    <t>Post-, Kurier- u. Expressdienste</t>
  </si>
  <si>
    <t>Gastgewerbe</t>
  </si>
  <si>
    <t>Information u. Kommunikation</t>
  </si>
  <si>
    <t>Grundstücks- u. Wohnungswesen</t>
  </si>
  <si>
    <t>Sonstige wirtschaftliche Dienstleistungen</t>
  </si>
  <si>
    <t>Öffentliche Verwaltung, Verteidigung; Sozialversicherung</t>
  </si>
  <si>
    <t>Erziehung u. Unterricht</t>
  </si>
  <si>
    <t>Gesundheits- u. Sozialwesen</t>
  </si>
  <si>
    <t>WZ_GES</t>
  </si>
  <si>
    <t>Alle Wirtschaftszweige</t>
  </si>
  <si>
    <t>PHH</t>
  </si>
  <si>
    <t>+ Private Haushalte</t>
  </si>
  <si>
    <t>PEV_DOM</t>
  </si>
  <si>
    <t>= Primärenergieverbrauch (Inländerkonzept)</t>
  </si>
  <si>
    <t>FV</t>
  </si>
  <si>
    <t>+ Fackel- und Leitungsverluste</t>
  </si>
  <si>
    <t>HB</t>
  </si>
  <si>
    <t>- Hochseebunkerungen</t>
  </si>
  <si>
    <t>IM_IIA</t>
  </si>
  <si>
    <t>- Verbräuche der Inländer im Ausland</t>
  </si>
  <si>
    <t>EX_AII</t>
  </si>
  <si>
    <t>+ Verbräuche der Ausländer im Inland</t>
  </si>
  <si>
    <t>METH_DIFF</t>
  </si>
  <si>
    <t>+ methodische Differenz Inlandsverbrauch zu Inlandsabsatz</t>
  </si>
  <si>
    <t>STAT_DIFF</t>
  </si>
  <si>
    <t>+ Statistische Differenz</t>
  </si>
  <si>
    <t>PE_TERR_ABS</t>
  </si>
  <si>
    <t>= Primärenergie im Inland (Inlandsabsatz)</t>
  </si>
  <si>
    <t>1 Keine Verteilung der Umwandlungsverluste und des Eigenverbrauchs der Kraftwerke auf den Endverbraucher.</t>
  </si>
  <si>
    <t>2 Bruch in der Zeitreihe zwischen den Jahren 2013 und 2014. Siehe Blatt "Informationen zur Statistik", Abschnitt 4 "Zeitliche Vergleichbarkeit".</t>
  </si>
  <si>
    <t>Abweichungen in den Summen sind rundungsbedingt.</t>
  </si>
  <si>
    <t>Ende der Tabelle.</t>
  </si>
  <si>
    <r>
      <t xml:space="preserve">85121-06: Primärenergieverbrauch, Kraftwerksverluste und Eigenverbräuche beim Erzeuger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, 2006 bis 2023 </t>
    </r>
    <r>
      <rPr>
        <b/>
        <vertAlign val="superscript"/>
        <sz val="11"/>
        <rFont val="Arial"/>
        <family val="2"/>
      </rPr>
      <t>2</t>
    </r>
  </si>
  <si>
    <t>Statistisches Bundesamt 2025, Statistischer Bericht: Umweltökonomische Gesamtrechnungen. Energiegesamtrechnung. Berichtszeitraum 2010-2023. Tab. 85121-06, Wiesbaden, Statistischer Bericht: Volkswirtschaftliche Gesamtrechnungen, Tabelle: 81000-069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</si>
</sst>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9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@*."/>
    <numFmt numFmtId="169" formatCode="###\ ##0.0;[Red]\-###\ ##0.0;\-"/>
    <numFmt numFmtId="170" formatCode="###\ ###\ ##0;[Red]\-###\ ###\ ##0;\-"/>
    <numFmt numFmtId="171" formatCode="@*.\."/>
    <numFmt numFmtId="172" formatCode="_(* #,##0_);_(* \(#,##0\);_(* &quot;-&quot;_);_(@_)"/>
    <numFmt numFmtId="173" formatCode="_(&quot;$&quot;* #,##0_);_(&quot;$&quot;* \(#,##0\);_(&quot;$&quot;* &quot;-&quot;_);_(@_)"/>
    <numFmt numFmtId="174" formatCode="###\ ##0.0\ \ \ ;[Red]\-###\ ##0.0\ \ \ ;\-\ \ \ "/>
    <numFmt numFmtId="175" formatCode="@*.\ "/>
    <numFmt numFmtId="176" formatCode="#\ ##0.00;\–#\ ##0.00;\–"/>
    <numFmt numFmtId="177" formatCode="@\ *."/>
    <numFmt numFmtId="178" formatCode="0&quot;  &quot;"/>
    <numFmt numFmtId="179" formatCode="0.0;\–\ 0.0"/>
    <numFmt numFmtId="180" formatCode="@\ *.\ "/>
    <numFmt numFmtId="181" formatCode="#\ ##0.000;\–#\ ##0.000;\–"/>
    <numFmt numFmtId="182" formatCode="#\ ###\ ##0"/>
    <numFmt numFmtId="183" formatCode="\ \ \ \ \ \ \ \ \ \ @\ *."/>
    <numFmt numFmtId="184" formatCode="\ \ \ \ \ \ \ \ \ \ \ \ @\ *."/>
    <numFmt numFmtId="185" formatCode="\ \ \ \ \ \ \ \ \ \ \ \ @"/>
    <numFmt numFmtId="186" formatCode="\ \ \ \ \ \ \ \ \ \ \ \ \ @\ *."/>
    <numFmt numFmtId="187" formatCode="\ @\ *."/>
    <numFmt numFmtId="188" formatCode="\ @"/>
    <numFmt numFmtId="189" formatCode="\ \ @\ *."/>
    <numFmt numFmtId="190" formatCode="\ \ @"/>
    <numFmt numFmtId="191" formatCode="\ \ \ @\ *."/>
    <numFmt numFmtId="192" formatCode="\ \ \ @"/>
    <numFmt numFmtId="193" formatCode="\ \ \ \ @\ *."/>
    <numFmt numFmtId="194" formatCode="\ \ \ \ @"/>
    <numFmt numFmtId="195" formatCode="\ \ \ \ \ \ @\ *."/>
    <numFmt numFmtId="196" formatCode="\ \ \ \ \ \ @"/>
    <numFmt numFmtId="197" formatCode="\ \ \ \ \ \ \ @\ *."/>
    <numFmt numFmtId="198" formatCode="\ \ \ \ \ \ \ \ \ @\ *."/>
    <numFmt numFmtId="199" formatCode="\ \ \ \ \ \ \ \ \ @"/>
    <numFmt numFmtId="200" formatCode="_-* #,##0.00\ _D_M_-;\-* #,##0.00\ _D_M_-;_-* &quot;-&quot;??\ _D_M_-;_-@_-"/>
    <numFmt numFmtId="201" formatCode="\ #\ ###\ ##0.000\ \ ;\ \–###\ ##0.000\ \ ;\ * \–\ \ ;\ * @\ \ "/>
    <numFmt numFmtId="202" formatCode="\ ##\ ###\ ##0.0\ \ ;\ \–#\ ###\ ##0.0\ \ ;\ * \–\ \ ;\ * @\ \ "/>
    <numFmt numFmtId="203" formatCode="\ #\ ###\ ###\ ##0\ \ ;\ \–###\ ###\ ##0\ \ ;\ * \–\ \ ;\ * @\ \ "/>
    <numFmt numFmtId="204" formatCode="\ #\ ###\ ##0.00\ \ ;\ \–###\ ##0.00\ \ ;\ * \–\ \ ;\ * @\ \ "/>
    <numFmt numFmtId="205" formatCode="\ ####0.0\ \ ;\ * \–####0.0\ \ ;\ * \X\ \ ;\ * @\ \ "/>
    <numFmt numFmtId="206" formatCode="\ ##0\ \ ;\ * \x\ \ ;\ * @\ \ "/>
    <numFmt numFmtId="207" formatCode="\ ??0.0\ \ ;\ * \–??0.0\ \ ;\ * \–\ \ ;\ * @\ \ "/>
    <numFmt numFmtId="208" formatCode="_-* #,##0.00\ &quot;DM&quot;_-;\-* #,##0.00\ &quot;DM&quot;_-;_-* &quot;-&quot;??\ &quot;DM&quot;_-;_-@_-"/>
    <numFmt numFmtId="209" formatCode="#,##0;\-#,##0\ \ "/>
    <numFmt numFmtId="210" formatCode="#\ ###\ ##0"/>
    <numFmt numFmtId="211" formatCode="###\ ###\ ###\ ##0;\-###\ ###\ ###\ ##0;\-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b/>
      <vertAlign val="superscript"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vertAlign val="superscript"/>
      <sz val="10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i/>
      <sz val="9"/>
      <name val="MetaNormalLF-Roman"/>
      <family val="2"/>
    </font>
    <font>
      <b/>
      <i/>
      <sz val="9"/>
      <name val="MetaNormalLF-Roman"/>
      <family val="2"/>
    </font>
    <font>
      <b/>
      <i/>
      <sz val="9"/>
      <color rgb="FFFF0000"/>
      <name val="MetaNormalLF-Roman"/>
    </font>
    <font>
      <b/>
      <sz val="8"/>
      <color indexed="10"/>
      <name val="MetaNormalLF-Roman"/>
      <family val="2"/>
    </font>
    <font>
      <sz val="10"/>
      <color indexed="10"/>
      <name val="MetaNormalLF-Roman"/>
      <family val="2"/>
    </font>
    <font>
      <b/>
      <vertAlign val="superscript"/>
      <sz val="9"/>
      <name val="MetaNormalLF-Roman"/>
      <family val="2"/>
    </font>
    <font>
      <vertAlign val="superscript"/>
      <sz val="9"/>
      <name val="MetaNormalLF-Roman"/>
      <family val="2"/>
    </font>
    <font>
      <sz val="9"/>
      <color indexed="50"/>
      <name val="MetaNormalLF-Roman"/>
      <family val="2"/>
    </font>
    <font>
      <b/>
      <sz val="14"/>
      <color rgb="FFFF0000"/>
      <name val="Meta Offc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10"/>
      <name val="Arial"/>
      <family val="2"/>
    </font>
    <font>
      <sz val="8"/>
      <color indexed="8"/>
      <name val="MetaNormalLF-Roman"/>
      <family val="2"/>
    </font>
    <font>
      <sz val="10"/>
      <color indexed="17"/>
      <name val="Univers Condensed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u/>
      <sz val="10"/>
      <color theme="10"/>
      <name val="Arial"/>
      <family val="2"/>
    </font>
    <font>
      <b/>
      <sz val="11"/>
      <color rgb="FF1E1E1E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24"/>
      <color theme="1"/>
      <name val="Arial"/>
      <family val="2"/>
    </font>
    <font>
      <sz val="12"/>
      <name val="Arial"/>
      <family val="2"/>
    </font>
    <font>
      <sz val="12"/>
      <color rgb="FF006298"/>
      <name val="Arial"/>
      <family val="2"/>
    </font>
    <font>
      <sz val="16"/>
      <color rgb="FF1E1E1E"/>
      <name val="Arial"/>
      <family val="2"/>
    </font>
    <font>
      <sz val="12"/>
      <color rgb="FF1E1E1E"/>
      <name val="Arial"/>
      <family val="2"/>
    </font>
    <font>
      <sz val="44"/>
      <color rgb="FF006298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0"/>
      <color rgb="FF006298"/>
      <name val="Arial"/>
      <family val="2"/>
    </font>
    <font>
      <b/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MetaNormalLF-Roman"/>
      <family val="2"/>
    </font>
    <font>
      <b/>
      <sz val="10"/>
      <name val="MetaNormalLF-Roman"/>
    </font>
    <font>
      <sz val="10"/>
      <name val="MetaNormalLF-Roman"/>
    </font>
    <font>
      <u/>
      <sz val="11"/>
      <name val="Calibri"/>
      <family val="2"/>
      <scheme val="minor"/>
    </font>
    <font>
      <u/>
      <sz val="10"/>
      <name val="Arial"/>
      <family val="2"/>
    </font>
    <font>
      <b/>
      <vertAlign val="superscript"/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rgb="FF006298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9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34" fillId="0" borderId="0"/>
    <xf numFmtId="169" fontId="42" fillId="0" borderId="11" applyFill="0" applyBorder="0">
      <alignment horizontal="right" indent="1"/>
    </xf>
    <xf numFmtId="170" fontId="37" fillId="0" borderId="0">
      <alignment horizontal="right" indent="1"/>
    </xf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77" fontId="55" fillId="0" borderId="0"/>
    <xf numFmtId="49" fontId="55" fillId="0" borderId="0"/>
    <xf numFmtId="183" fontId="55" fillId="0" borderId="0">
      <alignment horizontal="center"/>
    </xf>
    <xf numFmtId="184" fontId="55" fillId="0" borderId="0"/>
    <xf numFmtId="185" fontId="55" fillId="0" borderId="0"/>
    <xf numFmtId="186" fontId="55" fillId="0" borderId="0"/>
    <xf numFmtId="187" fontId="55" fillId="0" borderId="0"/>
    <xf numFmtId="188" fontId="56" fillId="0" borderId="0"/>
    <xf numFmtId="189" fontId="57" fillId="0" borderId="0"/>
    <xf numFmtId="190" fontId="56" fillId="0" borderId="0"/>
    <xf numFmtId="191" fontId="55" fillId="0" borderId="0"/>
    <xf numFmtId="192" fontId="55" fillId="0" borderId="0"/>
    <xf numFmtId="193" fontId="55" fillId="0" borderId="0"/>
    <xf numFmtId="194" fontId="56" fillId="0" borderId="0"/>
    <xf numFmtId="49" fontId="58" fillId="0" borderId="28" applyNumberFormat="0" applyFont="0" applyFill="0" applyBorder="0" applyProtection="0">
      <alignment horizontal="left" vertical="center" indent="5"/>
    </xf>
    <xf numFmtId="195" fontId="55" fillId="0" borderId="0">
      <alignment horizontal="center"/>
    </xf>
    <xf numFmtId="196" fontId="55" fillId="0" borderId="0">
      <alignment horizontal="center"/>
    </xf>
    <xf numFmtId="197" fontId="55" fillId="0" borderId="0">
      <alignment horizontal="center"/>
    </xf>
    <xf numFmtId="198" fontId="55" fillId="0" borderId="0">
      <alignment horizontal="center"/>
    </xf>
    <xf numFmtId="199" fontId="55" fillId="0" borderId="0">
      <alignment horizontal="center"/>
    </xf>
    <xf numFmtId="16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58" fillId="0" borderId="29">
      <alignment horizontal="left" vertical="center" wrapText="1" indent="2"/>
    </xf>
    <xf numFmtId="0" fontId="55" fillId="0" borderId="24"/>
    <xf numFmtId="177" fontId="56" fillId="0" borderId="0"/>
    <xf numFmtId="49" fontId="56" fillId="0" borderId="0"/>
    <xf numFmtId="0" fontId="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187" fontId="56" fillId="0" borderId="0"/>
    <xf numFmtId="187" fontId="55" fillId="0" borderId="0"/>
    <xf numFmtId="187" fontId="55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92" fontId="56" fillId="0" borderId="0"/>
    <xf numFmtId="192" fontId="55" fillId="0" borderId="0"/>
    <xf numFmtId="192" fontId="55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93" fontId="57" fillId="0" borderId="0"/>
    <xf numFmtId="193" fontId="55" fillId="0" borderId="0"/>
    <xf numFmtId="193" fontId="55" fillId="0" borderId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95" fontId="55" fillId="0" borderId="0"/>
    <xf numFmtId="195" fontId="55" fillId="0" borderId="0">
      <alignment horizontal="center"/>
    </xf>
    <xf numFmtId="195" fontId="55" fillId="0" borderId="0">
      <alignment horizontal="center"/>
    </xf>
    <xf numFmtId="198" fontId="55" fillId="0" borderId="0"/>
    <xf numFmtId="198" fontId="55" fillId="0" borderId="0">
      <alignment horizontal="center"/>
    </xf>
    <xf numFmtId="198" fontId="55" fillId="0" borderId="0">
      <alignment horizontal="center"/>
    </xf>
    <xf numFmtId="201" fontId="57" fillId="0" borderId="0">
      <alignment horizontal="right"/>
    </xf>
    <xf numFmtId="202" fontId="57" fillId="0" borderId="0">
      <alignment horizontal="right"/>
    </xf>
    <xf numFmtId="203" fontId="57" fillId="0" borderId="0">
      <alignment horizontal="right"/>
    </xf>
    <xf numFmtId="0" fontId="57" fillId="0" borderId="0">
      <alignment horizontal="right"/>
    </xf>
    <xf numFmtId="204" fontId="57" fillId="0" borderId="0">
      <alignment horizontal="right"/>
    </xf>
    <xf numFmtId="49" fontId="61" fillId="0" borderId="0">
      <alignment horizontal="left"/>
    </xf>
    <xf numFmtId="0" fontId="55" fillId="0" borderId="0">
      <alignment horizontal="left"/>
    </xf>
    <xf numFmtId="1" fontId="57" fillId="0" borderId="16">
      <alignment horizontal="center"/>
    </xf>
    <xf numFmtId="0" fontId="62" fillId="0" borderId="0">
      <alignment horizontal="left"/>
      <protection locked="0"/>
    </xf>
    <xf numFmtId="0" fontId="63" fillId="0" borderId="0">
      <alignment horizontal="left"/>
      <protection locked="0"/>
    </xf>
    <xf numFmtId="205" fontId="57" fillId="0" borderId="0">
      <alignment horizontal="right"/>
    </xf>
    <xf numFmtId="206" fontId="57" fillId="0" borderId="0">
      <alignment horizontal="right"/>
    </xf>
    <xf numFmtId="49" fontId="55" fillId="0" borderId="0">
      <alignment horizontal="left"/>
    </xf>
    <xf numFmtId="207" fontId="57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5" fillId="0" borderId="0">
      <alignment horizontal="left" vertical="top"/>
    </xf>
    <xf numFmtId="20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64" fillId="0" borderId="11"/>
    <xf numFmtId="0" fontId="65" fillId="0" borderId="0">
      <alignment horizontal="center" vertical="center"/>
    </xf>
    <xf numFmtId="0" fontId="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198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6" fillId="0" borderId="0"/>
    <xf numFmtId="44" fontId="3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9" fillId="0" borderId="0">
      <alignment vertical="top"/>
    </xf>
    <xf numFmtId="0" fontId="74" fillId="0" borderId="0">
      <alignment vertical="top"/>
    </xf>
    <xf numFmtId="0" fontId="3" fillId="28" borderId="10">
      <alignment horizontal="left" vertical="top" wrapText="1"/>
    </xf>
    <xf numFmtId="0" fontId="73" fillId="0" borderId="0">
      <alignment horizontal="left" vertical="top"/>
    </xf>
    <xf numFmtId="0" fontId="69" fillId="29" borderId="35">
      <alignment horizontal="center" vertical="center" wrapText="1"/>
    </xf>
    <xf numFmtId="0" fontId="3" fillId="0" borderId="0">
      <alignment vertical="top" wrapText="1"/>
    </xf>
    <xf numFmtId="49" fontId="3" fillId="0" borderId="16">
      <alignment vertical="top" wrapText="1"/>
    </xf>
    <xf numFmtId="210" fontId="3" fillId="0" borderId="0">
      <alignment vertical="top"/>
    </xf>
    <xf numFmtId="0" fontId="76" fillId="29" borderId="0">
      <alignment horizontal="left" vertical="center" wrapText="1" indent="5"/>
    </xf>
    <xf numFmtId="0" fontId="71" fillId="29" borderId="0">
      <alignment horizontal="left" wrapText="1" indent="5"/>
    </xf>
    <xf numFmtId="14" fontId="77" fillId="29" borderId="0">
      <alignment horizontal="left" vertical="top" indent="5"/>
    </xf>
    <xf numFmtId="49" fontId="78" fillId="29" borderId="0">
      <alignment horizontal="left" vertical="center" wrapText="1" indent="5"/>
    </xf>
    <xf numFmtId="49" fontId="79" fillId="29" borderId="0">
      <alignment horizontal="left" wrapText="1" indent="5"/>
    </xf>
    <xf numFmtId="49" fontId="80" fillId="29" borderId="0" applyFont="0">
      <alignment horizontal="left" wrapText="1" indent="5"/>
    </xf>
    <xf numFmtId="0" fontId="81" fillId="0" borderId="33">
      <alignment horizontal="left" vertical="center" wrapText="1" indent="5"/>
    </xf>
    <xf numFmtId="0" fontId="82" fillId="0" borderId="0">
      <alignment vertical="center"/>
    </xf>
    <xf numFmtId="0" fontId="83" fillId="30" borderId="0">
      <alignment horizontal="center" vertical="center" wrapText="1"/>
    </xf>
    <xf numFmtId="0" fontId="84" fillId="0" borderId="0">
      <alignment vertical="top"/>
    </xf>
    <xf numFmtId="0" fontId="85" fillId="30" borderId="0">
      <alignment horizontal="left" vertical="center" wrapText="1"/>
    </xf>
    <xf numFmtId="49" fontId="69" fillId="29" borderId="35">
      <alignment horizontal="left" vertical="center" wrapText="1"/>
    </xf>
    <xf numFmtId="0" fontId="72" fillId="0" borderId="0" applyNumberFormat="0" applyFill="0" applyBorder="0" applyAlignment="0" applyProtection="0"/>
  </cellStyleXfs>
  <cellXfs count="263">
    <xf numFmtId="0" fontId="0" fillId="0" borderId="0" xfId="0"/>
    <xf numFmtId="0" fontId="30" fillId="25" borderId="14" xfId="42" applyFont="1" applyFill="1" applyBorder="1" applyAlignment="1">
      <alignment horizontal="right" vertical="center"/>
    </xf>
    <xf numFmtId="0" fontId="27" fillId="24" borderId="0" xfId="42" applyFont="1" applyFill="1" applyProtection="1"/>
    <xf numFmtId="0" fontId="27" fillId="24" borderId="0" xfId="42" applyFont="1" applyFill="1"/>
    <xf numFmtId="0" fontId="32" fillId="24" borderId="0" xfId="42" applyFont="1" applyFill="1" applyAlignment="1">
      <alignment horizontal="right"/>
    </xf>
    <xf numFmtId="0" fontId="30" fillId="25" borderId="15" xfId="42" applyFont="1" applyFill="1" applyBorder="1" applyAlignment="1">
      <alignment horizontal="right" vertical="center"/>
    </xf>
    <xf numFmtId="0" fontId="27" fillId="24" borderId="0" xfId="42" applyFont="1" applyFill="1" applyBorder="1" applyProtection="1"/>
    <xf numFmtId="0" fontId="28" fillId="24" borderId="0" xfId="42" applyFont="1" applyFill="1" applyBorder="1" applyAlignment="1" applyProtection="1"/>
    <xf numFmtId="0" fontId="30" fillId="25" borderId="22" xfId="42" applyFont="1" applyFill="1" applyBorder="1" applyAlignment="1">
      <alignment horizontal="left" vertical="center" wrapText="1" indent="1"/>
    </xf>
    <xf numFmtId="0" fontId="30" fillId="25" borderId="22" xfId="42" applyFont="1" applyFill="1" applyBorder="1" applyAlignment="1">
      <alignment horizontal="center" vertical="center" wrapText="1"/>
    </xf>
    <xf numFmtId="0" fontId="28" fillId="24" borderId="0" xfId="42" applyFont="1" applyFill="1" applyBorder="1" applyProtection="1">
      <protection locked="0"/>
    </xf>
    <xf numFmtId="3" fontId="29" fillId="26" borderId="21" xfId="42" applyNumberFormat="1" applyFont="1" applyFill="1" applyBorder="1" applyAlignment="1">
      <alignment horizontal="center" vertical="center" wrapText="1"/>
    </xf>
    <xf numFmtId="3" fontId="29" fillId="24" borderId="21" xfId="42" applyNumberFormat="1" applyFont="1" applyFill="1" applyBorder="1" applyAlignment="1">
      <alignment horizontal="center" vertical="center" wrapText="1"/>
    </xf>
    <xf numFmtId="0" fontId="3" fillId="0" borderId="23" xfId="42" applyFill="1" applyBorder="1"/>
    <xf numFmtId="0" fontId="3" fillId="0" borderId="24" xfId="42" applyBorder="1"/>
    <xf numFmtId="0" fontId="3" fillId="0" borderId="25" xfId="42" applyBorder="1"/>
    <xf numFmtId="0" fontId="3" fillId="0" borderId="0" xfId="42" applyBorder="1"/>
    <xf numFmtId="0" fontId="3" fillId="0" borderId="0" xfId="42"/>
    <xf numFmtId="0" fontId="3" fillId="0" borderId="11" xfId="42" applyFill="1" applyBorder="1"/>
    <xf numFmtId="0" fontId="21" fillId="0" borderId="0" xfId="42" applyFont="1" applyBorder="1" applyAlignment="1"/>
    <xf numFmtId="0" fontId="3" fillId="0" borderId="16" xfId="42" applyBorder="1"/>
    <xf numFmtId="0" fontId="3" fillId="0" borderId="11" xfId="42" applyFill="1" applyBorder="1" applyProtection="1"/>
    <xf numFmtId="0" fontId="23" fillId="0" borderId="0" xfId="42" applyFont="1" applyBorder="1" applyAlignment="1" applyProtection="1"/>
    <xf numFmtId="0" fontId="3" fillId="0" borderId="16" xfId="42" applyBorder="1" applyProtection="1"/>
    <xf numFmtId="0" fontId="3" fillId="0" borderId="0" xfId="42" applyBorder="1" applyProtection="1"/>
    <xf numFmtId="0" fontId="3" fillId="26" borderId="11" xfId="42" applyFill="1" applyBorder="1" applyProtection="1"/>
    <xf numFmtId="0" fontId="3" fillId="26" borderId="0" xfId="42" applyFill="1" applyBorder="1" applyProtection="1"/>
    <xf numFmtId="0" fontId="21" fillId="26" borderId="0" xfId="42" applyFont="1" applyFill="1" applyBorder="1" applyProtection="1"/>
    <xf numFmtId="0" fontId="3" fillId="26" borderId="16" xfId="42" applyFill="1" applyBorder="1" applyProtection="1"/>
    <xf numFmtId="0" fontId="3" fillId="0" borderId="0" xfId="42" applyProtection="1"/>
    <xf numFmtId="0" fontId="22" fillId="0" borderId="0" xfId="42" applyFont="1" applyBorder="1" applyAlignment="1" applyProtection="1"/>
    <xf numFmtId="0" fontId="22" fillId="0" borderId="0" xfId="42" applyFont="1" applyBorder="1" applyAlignment="1"/>
    <xf numFmtId="0" fontId="3" fillId="26" borderId="11" xfId="42" applyFill="1" applyBorder="1"/>
    <xf numFmtId="0" fontId="3" fillId="26" borderId="0" xfId="42" applyFill="1" applyBorder="1"/>
    <xf numFmtId="0" fontId="3" fillId="26" borderId="16" xfId="42" applyFill="1" applyBorder="1"/>
    <xf numFmtId="0" fontId="21" fillId="0" borderId="0" xfId="42" applyFont="1" applyBorder="1" applyAlignment="1">
      <alignment horizontal="right" indent="1"/>
    </xf>
    <xf numFmtId="0" fontId="21" fillId="26" borderId="0" xfId="42" applyFont="1" applyFill="1" applyBorder="1"/>
    <xf numFmtId="0" fontId="3" fillId="24" borderId="0" xfId="42" applyFill="1" applyBorder="1"/>
    <xf numFmtId="0" fontId="21" fillId="24" borderId="0" xfId="42" applyFont="1" applyFill="1" applyBorder="1" applyAlignment="1">
      <alignment horizontal="right" indent="1"/>
    </xf>
    <xf numFmtId="0" fontId="3" fillId="24" borderId="16" xfId="42" applyFill="1" applyBorder="1"/>
    <xf numFmtId="0" fontId="3" fillId="26" borderId="12" xfId="42" applyFill="1" applyBorder="1"/>
    <xf numFmtId="0" fontId="3" fillId="26" borderId="17" xfId="42" applyFill="1" applyBorder="1"/>
    <xf numFmtId="0" fontId="3" fillId="26" borderId="18" xfId="42" applyFill="1" applyBorder="1"/>
    <xf numFmtId="0" fontId="3" fillId="0" borderId="0" xfId="42" applyBorder="1" applyAlignment="1">
      <alignment vertical="center"/>
    </xf>
    <xf numFmtId="0" fontId="26" fillId="0" borderId="0" xfId="42" applyFont="1" applyBorder="1" applyAlignment="1">
      <alignment vertical="center"/>
    </xf>
    <xf numFmtId="0" fontId="3" fillId="0" borderId="12" xfId="42" applyFill="1" applyBorder="1"/>
    <xf numFmtId="0" fontId="3" fillId="0" borderId="0" xfId="42" applyFill="1"/>
    <xf numFmtId="165" fontId="25" fillId="0" borderId="0" xfId="42" applyNumberFormat="1" applyFont="1" applyBorder="1" applyAlignment="1">
      <alignment vertical="top" wrapText="1"/>
    </xf>
    <xf numFmtId="0" fontId="24" fillId="0" borderId="0" xfId="42" applyFont="1" applyBorder="1" applyAlignment="1">
      <alignment vertical="top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0" borderId="0" xfId="0" applyFont="1"/>
    <xf numFmtId="0" fontId="40" fillId="0" borderId="17" xfId="0" applyFont="1" applyBorder="1" applyAlignment="1">
      <alignment horizontal="centerContinuous"/>
    </xf>
    <xf numFmtId="0" fontId="40" fillId="0" borderId="17" xfId="0" applyFont="1" applyBorder="1"/>
    <xf numFmtId="0" fontId="37" fillId="0" borderId="13" xfId="0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left" vertical="center" wrapText="1" indent="1"/>
    </xf>
    <xf numFmtId="0" fontId="37" fillId="0" borderId="18" xfId="44" applyFont="1" applyFill="1" applyBorder="1" applyAlignment="1">
      <alignment horizontal="center" vertical="center" wrapText="1"/>
    </xf>
    <xf numFmtId="0" fontId="37" fillId="0" borderId="13" xfId="44" applyFont="1" applyFill="1" applyBorder="1" applyAlignment="1">
      <alignment horizontal="center" vertical="center" wrapText="1"/>
    </xf>
    <xf numFmtId="0" fontId="37" fillId="0" borderId="19" xfId="44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40" fillId="0" borderId="0" xfId="0" applyFont="1" applyFill="1"/>
    <xf numFmtId="0" fontId="37" fillId="0" borderId="25" xfId="0" applyFont="1" applyFill="1" applyBorder="1" applyAlignment="1">
      <alignment horizontal="center" vertical="center" wrapText="1"/>
    </xf>
    <xf numFmtId="0" fontId="37" fillId="0" borderId="0" xfId="44" applyFont="1" applyFill="1" applyBorder="1" applyAlignment="1">
      <alignment horizontal="center" vertical="center" wrapText="1"/>
    </xf>
    <xf numFmtId="0" fontId="37" fillId="0" borderId="25" xfId="44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42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168" fontId="42" fillId="0" borderId="16" xfId="0" applyNumberFormat="1" applyFont="1" applyBorder="1" applyAlignment="1">
      <alignment horizontal="left" indent="1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168" fontId="42" fillId="0" borderId="16" xfId="0" applyNumberFormat="1" applyFont="1" applyBorder="1" applyAlignment="1">
      <alignment horizontal="left" indent="2"/>
    </xf>
    <xf numFmtId="0" fontId="43" fillId="0" borderId="16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68" fontId="43" fillId="0" borderId="16" xfId="0" applyNumberFormat="1" applyFont="1" applyBorder="1" applyAlignment="1">
      <alignment horizontal="left" indent="1"/>
    </xf>
    <xf numFmtId="0" fontId="43" fillId="0" borderId="0" xfId="0" applyFont="1"/>
    <xf numFmtId="168" fontId="42" fillId="0" borderId="16" xfId="0" applyNumberFormat="1" applyFont="1" applyBorder="1" applyAlignment="1">
      <alignment horizontal="left" indent="3"/>
    </xf>
    <xf numFmtId="1" fontId="42" fillId="0" borderId="0" xfId="0" applyNumberFormat="1" applyFont="1"/>
    <xf numFmtId="0" fontId="42" fillId="0" borderId="0" xfId="0" applyFont="1" applyBorder="1"/>
    <xf numFmtId="0" fontId="42" fillId="0" borderId="0" xfId="0" applyFont="1" applyBorder="1" applyAlignment="1"/>
    <xf numFmtId="0" fontId="42" fillId="0" borderId="0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171" fontId="44" fillId="0" borderId="16" xfId="0" applyNumberFormat="1" applyFont="1" applyBorder="1" applyAlignment="1">
      <alignment horizontal="left" vertical="center" indent="1"/>
    </xf>
    <xf numFmtId="0" fontId="42" fillId="0" borderId="0" xfId="0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/>
    <xf numFmtId="0" fontId="4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74" fontId="42" fillId="0" borderId="0" xfId="0" applyNumberFormat="1" applyFont="1" applyBorder="1" applyAlignment="1">
      <alignment vertical="center"/>
    </xf>
    <xf numFmtId="175" fontId="42" fillId="0" borderId="0" xfId="0" applyNumberFormat="1" applyFont="1" applyBorder="1" applyAlignment="1">
      <alignment horizontal="left" indent="1"/>
    </xf>
    <xf numFmtId="0" fontId="42" fillId="0" borderId="11" xfId="0" applyFont="1" applyBorder="1" applyAlignment="1">
      <alignment horizontal="center" vertical="center"/>
    </xf>
    <xf numFmtId="169" fontId="45" fillId="0" borderId="0" xfId="45" applyFont="1" applyFill="1" applyBorder="1" applyAlignment="1">
      <alignment horizontal="right" vertical="center" indent="1"/>
    </xf>
    <xf numFmtId="169" fontId="44" fillId="0" borderId="0" xfId="45" applyFont="1" applyFill="1" applyBorder="1" applyAlignment="1">
      <alignment horizontal="right" vertical="center" indent="1"/>
    </xf>
    <xf numFmtId="0" fontId="42" fillId="0" borderId="11" xfId="0" applyFont="1" applyBorder="1" applyAlignment="1">
      <alignment horizontal="center"/>
    </xf>
    <xf numFmtId="169" fontId="42" fillId="0" borderId="0" xfId="45" applyFont="1" applyFill="1" applyBorder="1" applyAlignment="1">
      <alignment horizontal="right" vertical="center" indent="1"/>
    </xf>
    <xf numFmtId="175" fontId="42" fillId="0" borderId="16" xfId="0" applyNumberFormat="1" applyFont="1" applyBorder="1" applyAlignment="1">
      <alignment horizontal="left" vertical="center" indent="1"/>
    </xf>
    <xf numFmtId="49" fontId="42" fillId="0" borderId="11" xfId="0" applyNumberFormat="1" applyFont="1" applyFill="1" applyBorder="1" applyAlignment="1">
      <alignment horizontal="center" vertical="center"/>
    </xf>
    <xf numFmtId="169" fontId="46" fillId="0" borderId="0" xfId="45" applyFont="1" applyFill="1" applyBorder="1" applyAlignment="1">
      <alignment horizontal="right" vertical="center" indent="1"/>
    </xf>
    <xf numFmtId="0" fontId="43" fillId="0" borderId="11" xfId="0" applyFont="1" applyBorder="1" applyAlignment="1">
      <alignment horizontal="center"/>
    </xf>
    <xf numFmtId="169" fontId="47" fillId="0" borderId="0" xfId="45" applyFont="1" applyFill="1" applyBorder="1" applyAlignment="1">
      <alignment horizontal="right" vertical="center" indent="1"/>
    </xf>
    <xf numFmtId="169" fontId="43" fillId="0" borderId="0" xfId="45" applyFont="1" applyFill="1" applyBorder="1" applyAlignment="1">
      <alignment horizontal="right" vertical="center" indent="1"/>
    </xf>
    <xf numFmtId="0" fontId="48" fillId="0" borderId="0" xfId="0" applyFont="1" applyFill="1"/>
    <xf numFmtId="0" fontId="38" fillId="0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8" fontId="42" fillId="27" borderId="16" xfId="0" applyNumberFormat="1" applyFont="1" applyFill="1" applyBorder="1" applyAlignment="1">
      <alignment horizontal="left" indent="2"/>
    </xf>
    <xf numFmtId="169" fontId="42" fillId="27" borderId="0" xfId="45" applyFont="1" applyFill="1" applyBorder="1" applyAlignment="1">
      <alignment horizontal="right" vertical="center" indent="1"/>
    </xf>
    <xf numFmtId="169" fontId="45" fillId="27" borderId="0" xfId="45" applyFont="1" applyFill="1" applyBorder="1" applyAlignment="1">
      <alignment horizontal="right" vertical="center" indent="1"/>
    </xf>
    <xf numFmtId="168" fontId="42" fillId="27" borderId="16" xfId="0" applyNumberFormat="1" applyFont="1" applyFill="1" applyBorder="1" applyAlignment="1">
      <alignment horizontal="left" indent="3"/>
    </xf>
    <xf numFmtId="167" fontId="33" fillId="26" borderId="26" xfId="42" applyNumberFormat="1" applyFont="1" applyFill="1" applyBorder="1" applyAlignment="1">
      <alignment horizontal="left" vertical="center" wrapText="1" indent="1"/>
    </xf>
    <xf numFmtId="166" fontId="33" fillId="24" borderId="26" xfId="42" applyNumberFormat="1" applyFont="1" applyFill="1" applyBorder="1" applyAlignment="1">
      <alignment horizontal="left" vertical="center" wrapText="1" indent="1"/>
    </xf>
    <xf numFmtId="0" fontId="37" fillId="0" borderId="0" xfId="42" applyFont="1" applyBorder="1"/>
    <xf numFmtId="0" fontId="40" fillId="0" borderId="0" xfId="42" applyFont="1" applyBorder="1"/>
    <xf numFmtId="176" fontId="40" fillId="0" borderId="0" xfId="42" applyNumberFormat="1" applyFont="1" applyBorder="1"/>
    <xf numFmtId="177" fontId="40" fillId="0" borderId="0" xfId="42" applyNumberFormat="1" applyFont="1" applyFill="1"/>
    <xf numFmtId="0" fontId="40" fillId="0" borderId="0" xfId="42" applyFont="1" applyFill="1" applyAlignment="1">
      <alignment horizontal="center"/>
    </xf>
    <xf numFmtId="0" fontId="40" fillId="0" borderId="11" xfId="42" applyFont="1" applyFill="1" applyBorder="1" applyAlignment="1">
      <alignment horizontal="center"/>
    </xf>
    <xf numFmtId="178" fontId="40" fillId="0" borderId="16" xfId="42" applyNumberFormat="1" applyFont="1" applyFill="1" applyBorder="1"/>
    <xf numFmtId="0" fontId="40" fillId="0" borderId="0" xfId="42" applyNumberFormat="1" applyFont="1" applyBorder="1" applyAlignment="1">
      <alignment horizontal="center" wrapText="1"/>
    </xf>
    <xf numFmtId="178" fontId="40" fillId="0" borderId="16" xfId="42" applyNumberFormat="1" applyFont="1" applyBorder="1"/>
    <xf numFmtId="179" fontId="38" fillId="0" borderId="0" xfId="42" applyNumberFormat="1" applyFont="1" applyAlignment="1">
      <alignment horizontal="right"/>
    </xf>
    <xf numFmtId="176" fontId="40" fillId="0" borderId="0" xfId="42" applyNumberFormat="1" applyFont="1" applyFill="1" applyBorder="1"/>
    <xf numFmtId="0" fontId="40" fillId="0" borderId="0" xfId="42" applyFont="1" applyAlignment="1">
      <alignment horizontal="centerContinuous"/>
    </xf>
    <xf numFmtId="0" fontId="40" fillId="0" borderId="0" xfId="42" applyFont="1" applyBorder="1" applyAlignment="1">
      <alignment horizontal="centerContinuous"/>
    </xf>
    <xf numFmtId="0" fontId="44" fillId="0" borderId="0" xfId="42" applyFont="1" applyAlignment="1">
      <alignment horizontal="centerContinuous"/>
    </xf>
    <xf numFmtId="0" fontId="37" fillId="0" borderId="0" xfId="42" applyFont="1" applyFill="1"/>
    <xf numFmtId="0" fontId="37" fillId="0" borderId="0" xfId="42" applyFont="1" applyFill="1" applyBorder="1"/>
    <xf numFmtId="0" fontId="40" fillId="0" borderId="0" xfId="42" applyFont="1" applyFill="1" applyBorder="1"/>
    <xf numFmtId="0" fontId="40" fillId="0" borderId="0" xfId="42" applyFont="1" applyFill="1"/>
    <xf numFmtId="181" fontId="40" fillId="0" borderId="0" xfId="42" applyNumberFormat="1" applyFont="1" applyFill="1" applyBorder="1"/>
    <xf numFmtId="177" fontId="38" fillId="0" borderId="0" xfId="42" applyNumberFormat="1" applyFont="1" applyFill="1" applyBorder="1" applyAlignment="1"/>
    <xf numFmtId="0" fontId="40" fillId="0" borderId="0" xfId="42" applyNumberFormat="1" applyFont="1" applyFill="1" applyBorder="1" applyAlignment="1">
      <alignment horizontal="center" wrapText="1"/>
    </xf>
    <xf numFmtId="179" fontId="38" fillId="0" borderId="0" xfId="42" applyNumberFormat="1" applyFont="1" applyFill="1" applyAlignment="1">
      <alignment horizontal="right"/>
    </xf>
    <xf numFmtId="177" fontId="40" fillId="0" borderId="0" xfId="42" applyNumberFormat="1" applyFont="1" applyFill="1" applyBorder="1" applyAlignment="1"/>
    <xf numFmtId="180" fontId="40" fillId="0" borderId="0" xfId="42" applyNumberFormat="1" applyFont="1" applyFill="1" applyBorder="1" applyAlignment="1"/>
    <xf numFmtId="178" fontId="40" fillId="0" borderId="25" xfId="42" applyNumberFormat="1" applyFont="1" applyFill="1" applyBorder="1"/>
    <xf numFmtId="0" fontId="40" fillId="0" borderId="19" xfId="42" applyFont="1" applyFill="1" applyBorder="1" applyAlignment="1">
      <alignment horizontal="center" vertical="center"/>
    </xf>
    <xf numFmtId="0" fontId="40" fillId="0" borderId="20" xfId="42" applyFont="1" applyFill="1" applyBorder="1" applyAlignment="1">
      <alignment horizontal="center" vertical="center"/>
    </xf>
    <xf numFmtId="0" fontId="40" fillId="0" borderId="10" xfId="42" applyFont="1" applyFill="1" applyBorder="1" applyAlignment="1">
      <alignment horizontal="center" vertical="center"/>
    </xf>
    <xf numFmtId="0" fontId="40" fillId="0" borderId="13" xfId="42" applyFont="1" applyFill="1" applyBorder="1" applyAlignment="1">
      <alignment horizontal="center" vertical="center"/>
    </xf>
    <xf numFmtId="0" fontId="40" fillId="0" borderId="0" xfId="42" applyFont="1" applyFill="1" applyAlignment="1">
      <alignment horizontal="centerContinuous"/>
    </xf>
    <xf numFmtId="0" fontId="40" fillId="0" borderId="0" xfId="42" applyFont="1" applyFill="1" applyBorder="1" applyAlignment="1">
      <alignment horizontal="centerContinuous"/>
    </xf>
    <xf numFmtId="0" fontId="40" fillId="0" borderId="0" xfId="42" applyFont="1" applyFill="1" applyBorder="1" applyAlignment="1">
      <alignment horizontal="center"/>
    </xf>
    <xf numFmtId="0" fontId="40" fillId="0" borderId="0" xfId="42" applyFont="1" applyFill="1" applyBorder="1" applyAlignment="1">
      <alignment horizontal="left"/>
    </xf>
    <xf numFmtId="0" fontId="44" fillId="0" borderId="0" xfId="42" applyFont="1" applyFill="1" applyAlignment="1">
      <alignment horizontal="centerContinuous"/>
    </xf>
    <xf numFmtId="0" fontId="44" fillId="0" borderId="0" xfId="42" applyFont="1" applyFill="1" applyAlignment="1">
      <alignment horizontal="left"/>
    </xf>
    <xf numFmtId="182" fontId="44" fillId="0" borderId="0" xfId="49" applyNumberFormat="1" applyFont="1" applyFill="1" applyBorder="1" applyAlignment="1">
      <alignment horizontal="right" vertical="center" indent="1"/>
    </xf>
    <xf numFmtId="171" fontId="44" fillId="0" borderId="16" xfId="49" applyNumberFormat="1" applyFont="1" applyBorder="1" applyAlignment="1">
      <alignment horizontal="left" vertical="center" indent="1"/>
    </xf>
    <xf numFmtId="0" fontId="42" fillId="0" borderId="11" xfId="49" applyFont="1" applyBorder="1" applyAlignment="1">
      <alignment vertical="center"/>
    </xf>
    <xf numFmtId="0" fontId="42" fillId="0" borderId="0" xfId="49" applyFont="1" applyBorder="1" applyAlignment="1">
      <alignment horizontal="center" vertical="center"/>
    </xf>
    <xf numFmtId="182" fontId="42" fillId="0" borderId="0" xfId="49" applyNumberFormat="1" applyFont="1" applyFill="1" applyBorder="1" applyAlignment="1">
      <alignment horizontal="right" vertical="center" indent="1"/>
    </xf>
    <xf numFmtId="171" fontId="42" fillId="0" borderId="16" xfId="49" applyNumberFormat="1" applyFont="1" applyBorder="1" applyAlignment="1">
      <alignment horizontal="left" vertical="center" indent="2"/>
    </xf>
    <xf numFmtId="171" fontId="52" fillId="0" borderId="16" xfId="49" applyNumberFormat="1" applyFont="1" applyBorder="1" applyAlignment="1"/>
    <xf numFmtId="49" fontId="42" fillId="0" borderId="11" xfId="49" applyNumberFormat="1" applyFont="1" applyFill="1" applyBorder="1" applyAlignment="1">
      <alignment horizontal="center" vertical="center"/>
    </xf>
    <xf numFmtId="168" fontId="42" fillId="0" borderId="16" xfId="49" applyNumberFormat="1" applyFont="1" applyBorder="1" applyAlignment="1">
      <alignment horizontal="left" indent="1"/>
    </xf>
    <xf numFmtId="0" fontId="42" fillId="0" borderId="0" xfId="49" applyFont="1" applyAlignment="1">
      <alignment horizontal="center"/>
    </xf>
    <xf numFmtId="0" fontId="42" fillId="0" borderId="16" xfId="49" applyFont="1" applyBorder="1" applyAlignment="1">
      <alignment horizontal="center" vertical="center"/>
    </xf>
    <xf numFmtId="168" fontId="42" fillId="0" borderId="16" xfId="49" applyNumberFormat="1" applyFont="1" applyBorder="1" applyAlignment="1">
      <alignment horizontal="left" indent="2"/>
    </xf>
    <xf numFmtId="168" fontId="42" fillId="0" borderId="16" xfId="49" applyNumberFormat="1" applyFont="1" applyBorder="1" applyAlignment="1">
      <alignment horizontal="left" indent="3"/>
    </xf>
    <xf numFmtId="49" fontId="42" fillId="0" borderId="0" xfId="49" applyNumberFormat="1" applyFont="1" applyAlignment="1">
      <alignment horizontal="center"/>
    </xf>
    <xf numFmtId="0" fontId="40" fillId="0" borderId="0" xfId="49" applyFont="1" applyFill="1" applyBorder="1"/>
    <xf numFmtId="0" fontId="37" fillId="0" borderId="0" xfId="50" applyFont="1" applyFill="1" applyBorder="1" applyAlignment="1">
      <alignment horizontal="center" vertical="center" wrapText="1"/>
    </xf>
    <xf numFmtId="0" fontId="37" fillId="0" borderId="25" xfId="50" applyFont="1" applyFill="1" applyBorder="1" applyAlignment="1">
      <alignment horizontal="center" vertical="center" wrapText="1"/>
    </xf>
    <xf numFmtId="0" fontId="37" fillId="0" borderId="25" xfId="49" applyFont="1" applyFill="1" applyBorder="1" applyAlignment="1">
      <alignment horizontal="center" vertical="center" wrapText="1"/>
    </xf>
    <xf numFmtId="0" fontId="37" fillId="0" borderId="19" xfId="50" applyFont="1" applyFill="1" applyBorder="1" applyAlignment="1">
      <alignment horizontal="center" vertical="center" wrapText="1"/>
    </xf>
    <xf numFmtId="0" fontId="37" fillId="0" borderId="10" xfId="50" applyFont="1" applyFill="1" applyBorder="1" applyAlignment="1">
      <alignment horizontal="center" vertical="center" wrapText="1"/>
    </xf>
    <xf numFmtId="0" fontId="37" fillId="0" borderId="13" xfId="49" applyFont="1" applyFill="1" applyBorder="1" applyAlignment="1">
      <alignment horizontal="center" vertical="center" wrapText="1"/>
    </xf>
    <xf numFmtId="0" fontId="42" fillId="27" borderId="16" xfId="49" applyFont="1" applyFill="1" applyBorder="1" applyAlignment="1">
      <alignment horizontal="center" vertical="center"/>
    </xf>
    <xf numFmtId="49" fontId="42" fillId="27" borderId="0" xfId="49" applyNumberFormat="1" applyFont="1" applyFill="1" applyAlignment="1">
      <alignment horizontal="center"/>
    </xf>
    <xf numFmtId="168" fontId="42" fillId="27" borderId="16" xfId="49" applyNumberFormat="1" applyFont="1" applyFill="1" applyBorder="1" applyAlignment="1">
      <alignment horizontal="left" indent="2"/>
    </xf>
    <xf numFmtId="182" fontId="42" fillId="27" borderId="0" xfId="49" applyNumberFormat="1" applyFont="1" applyFill="1" applyBorder="1" applyAlignment="1">
      <alignment horizontal="right" vertical="center" indent="1"/>
    </xf>
    <xf numFmtId="0" fontId="3" fillId="27" borderId="0" xfId="42" applyFill="1"/>
    <xf numFmtId="0" fontId="42" fillId="27" borderId="0" xfId="49" applyFont="1" applyFill="1" applyAlignment="1">
      <alignment horizontal="center"/>
    </xf>
    <xf numFmtId="0" fontId="42" fillId="0" borderId="16" xfId="49" applyFont="1" applyFill="1" applyBorder="1" applyAlignment="1">
      <alignment horizontal="center" vertical="center"/>
    </xf>
    <xf numFmtId="0" fontId="40" fillId="0" borderId="0" xfId="42" applyFont="1" applyBorder="1" applyAlignment="1">
      <alignment horizontal="center" vertical="center"/>
    </xf>
    <xf numFmtId="178" fontId="40" fillId="27" borderId="16" xfId="42" applyNumberFormat="1" applyFont="1" applyFill="1" applyBorder="1"/>
    <xf numFmtId="0" fontId="40" fillId="27" borderId="0" xfId="42" applyNumberFormat="1" applyFont="1" applyFill="1" applyBorder="1" applyAlignment="1">
      <alignment horizontal="center" wrapText="1"/>
    </xf>
    <xf numFmtId="0" fontId="37" fillId="27" borderId="0" xfId="42" applyFont="1" applyFill="1" applyBorder="1"/>
    <xf numFmtId="177" fontId="40" fillId="27" borderId="0" xfId="42" applyNumberFormat="1" applyFont="1" applyFill="1" applyBorder="1" applyAlignment="1"/>
    <xf numFmtId="181" fontId="40" fillId="27" borderId="0" xfId="42" applyNumberFormat="1" applyFont="1" applyFill="1" applyBorder="1"/>
    <xf numFmtId="0" fontId="37" fillId="27" borderId="0" xfId="42" applyFont="1" applyFill="1"/>
    <xf numFmtId="49" fontId="42" fillId="0" borderId="0" xfId="49" applyNumberFormat="1" applyFont="1" applyFill="1" applyAlignment="1">
      <alignment horizontal="center"/>
    </xf>
    <xf numFmtId="168" fontId="42" fillId="0" borderId="16" xfId="49" applyNumberFormat="1" applyFont="1" applyFill="1" applyBorder="1" applyAlignment="1">
      <alignment horizontal="left" indent="3"/>
    </xf>
    <xf numFmtId="168" fontId="42" fillId="0" borderId="16" xfId="0" applyNumberFormat="1" applyFont="1" applyFill="1" applyBorder="1" applyAlignment="1">
      <alignment horizontal="left" indent="3"/>
    </xf>
    <xf numFmtId="3" fontId="29" fillId="26" borderId="27" xfId="42" applyNumberFormat="1" applyFont="1" applyFill="1" applyBorder="1" applyAlignment="1">
      <alignment horizontal="center" vertical="center" wrapText="1"/>
    </xf>
    <xf numFmtId="3" fontId="29" fillId="24" borderId="27" xfId="42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vertical="top"/>
    </xf>
    <xf numFmtId="0" fontId="40" fillId="0" borderId="19" xfId="155" applyFont="1" applyFill="1" applyBorder="1" applyAlignment="1">
      <alignment horizontal="center" vertical="center"/>
    </xf>
    <xf numFmtId="181" fontId="40" fillId="0" borderId="0" xfId="155" applyNumberFormat="1" applyFont="1" applyFill="1" applyBorder="1"/>
    <xf numFmtId="181" fontId="40" fillId="27" borderId="0" xfId="155" applyNumberFormat="1" applyFont="1" applyFill="1" applyBorder="1"/>
    <xf numFmtId="181" fontId="40" fillId="0" borderId="0" xfId="155" applyNumberFormat="1" applyFont="1" applyFill="1" applyBorder="1"/>
    <xf numFmtId="0" fontId="40" fillId="0" borderId="19" xfId="155" applyFont="1" applyFill="1" applyBorder="1" applyAlignment="1">
      <alignment horizontal="center" vertical="center"/>
    </xf>
    <xf numFmtId="0" fontId="40" fillId="0" borderId="0" xfId="42" applyFont="1" applyAlignment="1">
      <alignment horizontal="centerContinuous"/>
    </xf>
    <xf numFmtId="0" fontId="44" fillId="0" borderId="0" xfId="42" applyFont="1" applyAlignment="1">
      <alignment horizontal="centerContinuous"/>
    </xf>
    <xf numFmtId="0" fontId="3" fillId="24" borderId="17" xfId="42" applyFill="1" applyBorder="1" applyProtection="1"/>
    <xf numFmtId="0" fontId="21" fillId="24" borderId="17" xfId="42" applyFont="1" applyFill="1" applyBorder="1" applyAlignment="1" applyProtection="1">
      <alignment horizontal="right" indent="1"/>
    </xf>
    <xf numFmtId="0" fontId="3" fillId="24" borderId="18" xfId="42" applyFill="1" applyBorder="1" applyProtection="1"/>
    <xf numFmtId="0" fontId="40" fillId="0" borderId="19" xfId="0" applyFont="1" applyFill="1" applyBorder="1" applyAlignment="1">
      <alignment horizontal="center" vertical="center"/>
    </xf>
    <xf numFmtId="181" fontId="40" fillId="0" borderId="0" xfId="0" applyNumberFormat="1" applyFont="1" applyFill="1" applyBorder="1"/>
    <xf numFmtId="181" fontId="40" fillId="27" borderId="0" xfId="0" applyNumberFormat="1" applyFont="1" applyFill="1" applyBorder="1"/>
    <xf numFmtId="3" fontId="29" fillId="24" borderId="30" xfId="42" applyNumberFormat="1" applyFont="1" applyFill="1" applyBorder="1" applyAlignment="1">
      <alignment horizontal="center" vertical="center" wrapText="1"/>
    </xf>
    <xf numFmtId="166" fontId="33" fillId="24" borderId="31" xfId="42" applyNumberFormat="1" applyFont="1" applyFill="1" applyBorder="1" applyAlignment="1">
      <alignment horizontal="left" vertical="center" wrapText="1" indent="1"/>
    </xf>
    <xf numFmtId="3" fontId="29" fillId="24" borderId="32" xfId="42" applyNumberFormat="1" applyFont="1" applyFill="1" applyBorder="1" applyAlignment="1">
      <alignment horizontal="center" vertical="center" wrapText="1"/>
    </xf>
    <xf numFmtId="0" fontId="67" fillId="0" borderId="19" xfId="162" applyFont="1" applyFill="1" applyBorder="1" applyAlignment="1">
      <alignment horizontal="center" vertical="center"/>
    </xf>
    <xf numFmtId="181" fontId="40" fillId="0" borderId="0" xfId="162" applyNumberFormat="1" applyFont="1" applyFill="1" applyBorder="1"/>
    <xf numFmtId="181" fontId="40" fillId="27" borderId="0" xfId="162" applyNumberFormat="1" applyFont="1" applyFill="1" applyBorder="1"/>
    <xf numFmtId="181" fontId="40" fillId="0" borderId="0" xfId="154" applyNumberFormat="1" applyFont="1" applyFill="1" applyBorder="1"/>
    <xf numFmtId="179" fontId="38" fillId="0" borderId="0" xfId="154" applyNumberFormat="1" applyFont="1" applyFill="1" applyAlignment="1">
      <alignment horizontal="right"/>
    </xf>
    <xf numFmtId="0" fontId="40" fillId="0" borderId="19" xfId="154" applyFont="1" applyFill="1" applyBorder="1" applyAlignment="1">
      <alignment horizontal="center" vertical="center"/>
    </xf>
    <xf numFmtId="0" fontId="3" fillId="0" borderId="0" xfId="183" applyFont="1" applyAlignment="1">
      <alignment vertical="top"/>
    </xf>
    <xf numFmtId="0" fontId="3" fillId="29" borderId="35" xfId="182" applyFont="1">
      <alignment horizontal="center" vertical="center" wrapText="1"/>
    </xf>
    <xf numFmtId="0" fontId="40" fillId="27" borderId="0" xfId="42" applyFont="1" applyFill="1"/>
    <xf numFmtId="0" fontId="88" fillId="0" borderId="0" xfId="49" applyFont="1" applyAlignment="1">
      <alignment vertical="center"/>
    </xf>
    <xf numFmtId="0" fontId="37" fillId="0" borderId="0" xfId="49" applyFont="1"/>
    <xf numFmtId="0" fontId="37" fillId="0" borderId="0" xfId="49" applyFont="1" applyFill="1"/>
    <xf numFmtId="211" fontId="37" fillId="0" borderId="0" xfId="0" applyNumberFormat="1" applyFont="1" applyFill="1" applyBorder="1" applyAlignment="1">
      <alignment horizontal="right" indent="1"/>
    </xf>
    <xf numFmtId="211" fontId="37" fillId="0" borderId="0" xfId="49" applyNumberFormat="1" applyFont="1"/>
    <xf numFmtId="211" fontId="37" fillId="27" borderId="0" xfId="49" applyNumberFormat="1" applyFont="1" applyFill="1" applyBorder="1" applyAlignment="1">
      <alignment horizontal="right" indent="1"/>
    </xf>
    <xf numFmtId="211" fontId="37" fillId="27" borderId="0" xfId="49" applyNumberFormat="1" applyFont="1" applyFill="1"/>
    <xf numFmtId="0" fontId="37" fillId="27" borderId="0" xfId="49" applyFont="1" applyFill="1"/>
    <xf numFmtId="211" fontId="37" fillId="27" borderId="0" xfId="0" applyNumberFormat="1" applyFont="1" applyFill="1" applyBorder="1" applyAlignment="1">
      <alignment horizontal="right" indent="1"/>
    </xf>
    <xf numFmtId="211" fontId="37" fillId="0" borderId="0" xfId="49" applyNumberFormat="1" applyFont="1" applyFill="1"/>
    <xf numFmtId="211" fontId="37" fillId="0" borderId="0" xfId="49" applyNumberFormat="1" applyFont="1" applyBorder="1"/>
    <xf numFmtId="0" fontId="37" fillId="0" borderId="0" xfId="49" applyFont="1" applyBorder="1"/>
    <xf numFmtId="211" fontId="37" fillId="0" borderId="0" xfId="49" applyNumberFormat="1" applyFont="1" applyBorder="1" applyAlignment="1"/>
    <xf numFmtId="0" fontId="37" fillId="0" borderId="0" xfId="49" applyFont="1" applyBorder="1" applyAlignment="1"/>
    <xf numFmtId="182" fontId="88" fillId="0" borderId="0" xfId="0" applyNumberFormat="1" applyFont="1" applyFill="1" applyBorder="1" applyAlignment="1">
      <alignment horizontal="right" indent="1"/>
    </xf>
    <xf numFmtId="211" fontId="89" fillId="0" borderId="0" xfId="49" applyNumberFormat="1" applyFont="1"/>
    <xf numFmtId="211" fontId="90" fillId="0" borderId="0" xfId="0" applyNumberFormat="1" applyFont="1" applyFill="1" applyBorder="1" applyAlignment="1">
      <alignment horizontal="right" indent="1"/>
    </xf>
    <xf numFmtId="211" fontId="90" fillId="0" borderId="0" xfId="49" applyNumberFormat="1" applyFont="1"/>
    <xf numFmtId="211" fontId="89" fillId="0" borderId="0" xfId="0" applyNumberFormat="1" applyFont="1" applyFill="1" applyBorder="1" applyAlignment="1">
      <alignment horizontal="right" indent="1"/>
    </xf>
    <xf numFmtId="49" fontId="91" fillId="0" borderId="0" xfId="176" applyNumberFormat="1" applyFont="1" applyAlignment="1">
      <alignment vertical="top"/>
    </xf>
    <xf numFmtId="49" fontId="92" fillId="0" borderId="0" xfId="198" applyNumberFormat="1" applyFont="1" applyAlignment="1">
      <alignment vertical="center"/>
    </xf>
    <xf numFmtId="0" fontId="3" fillId="0" borderId="0" xfId="0" applyFont="1"/>
    <xf numFmtId="0" fontId="75" fillId="0" borderId="0" xfId="155" applyFont="1" applyAlignment="1">
      <alignment vertical="center"/>
    </xf>
    <xf numFmtId="0" fontId="3" fillId="0" borderId="0" xfId="155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211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0" fontId="70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70" fillId="0" borderId="0" xfId="0" quotePrefix="1" applyFont="1" applyAlignment="1">
      <alignment horizontal="left" vertical="top"/>
    </xf>
    <xf numFmtId="0" fontId="60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70" fillId="0" borderId="0" xfId="0" applyFont="1"/>
    <xf numFmtId="0" fontId="3" fillId="0" borderId="0" xfId="0" applyFont="1" applyAlignment="1">
      <alignment vertical="top"/>
    </xf>
    <xf numFmtId="0" fontId="44" fillId="0" borderId="0" xfId="42" applyFont="1" applyFill="1" applyAlignment="1">
      <alignment horizontal="center"/>
    </xf>
    <xf numFmtId="0" fontId="3" fillId="0" borderId="34" xfId="155" applyFont="1" applyBorder="1" applyAlignment="1">
      <alignment horizontal="left" vertical="center" wrapText="1"/>
    </xf>
    <xf numFmtId="0" fontId="27" fillId="24" borderId="10" xfId="42" applyFont="1" applyFill="1" applyBorder="1" applyAlignment="1" applyProtection="1">
      <alignment horizontal="left"/>
      <protection locked="0"/>
    </xf>
    <xf numFmtId="0" fontId="27" fillId="24" borderId="19" xfId="42" applyFont="1" applyFill="1" applyBorder="1" applyAlignment="1" applyProtection="1">
      <alignment horizontal="left" vertical="center" wrapText="1"/>
      <protection locked="0"/>
    </xf>
    <xf numFmtId="0" fontId="27" fillId="24" borderId="20" xfId="42" applyFont="1" applyFill="1" applyBorder="1" applyAlignment="1" applyProtection="1">
      <alignment horizontal="left" vertical="center" wrapText="1"/>
      <protection locked="0"/>
    </xf>
    <xf numFmtId="0" fontId="27" fillId="24" borderId="13" xfId="42" applyFont="1" applyFill="1" applyBorder="1" applyAlignment="1" applyProtection="1">
      <alignment horizontal="left" vertical="center" wrapText="1"/>
      <protection locked="0"/>
    </xf>
    <xf numFmtId="0" fontId="27" fillId="24" borderId="10" xfId="42" applyFont="1" applyFill="1" applyBorder="1" applyAlignment="1" applyProtection="1">
      <alignment horizontal="left" vertical="center"/>
      <protection locked="0"/>
    </xf>
    <xf numFmtId="0" fontId="27" fillId="24" borderId="10" xfId="42" applyFont="1" applyFill="1" applyBorder="1" applyAlignment="1" applyProtection="1">
      <alignment horizontal="left" vertical="center" wrapText="1"/>
      <protection locked="0"/>
    </xf>
    <xf numFmtId="0" fontId="31" fillId="25" borderId="19" xfId="42" applyFont="1" applyFill="1" applyBorder="1" applyAlignment="1">
      <alignment horizontal="center" vertical="center"/>
    </xf>
    <xf numFmtId="0" fontId="31" fillId="25" borderId="20" xfId="42" applyFont="1" applyFill="1" applyBorder="1" applyAlignment="1">
      <alignment horizontal="center" vertical="center"/>
    </xf>
    <xf numFmtId="0" fontId="31" fillId="25" borderId="13" xfId="42" applyFont="1" applyFill="1" applyBorder="1" applyAlignment="1">
      <alignment horizontal="center" vertical="center"/>
    </xf>
  </cellXfs>
  <cellStyles count="199">
    <cellStyle name="_SB_CSV-Tabellen" xfId="178" xr:uid="{AB9D5693-B6AD-4727-A46F-B7C647E53B18}"/>
    <cellStyle name="_SB_Fußnote Layout-Tabellen" xfId="179" xr:uid="{E70F9226-5950-4FAA-AE1F-B29EB7CC6306}"/>
    <cellStyle name="_SB_GENESIS-Online-Abruftabellen" xfId="180" xr:uid="{5E235B94-0574-4776-A858-90327090371F}"/>
    <cellStyle name="_SB_Impressum Name des SB, Bereichtszeitraum" xfId="181" xr:uid="{58D268BC-4CCF-4AE8-9B8D-08A59E029BAF}"/>
    <cellStyle name="_SB_Kopfzeilen barrierefreie Tabellen" xfId="197" xr:uid="{7A6D1C92-EEA6-4B61-8A11-572C473EE1D9}"/>
    <cellStyle name="_SB_Kopfzeilen Layout-Tabellen" xfId="182" xr:uid="{5CF01F32-87BF-44E1-8E5B-86FA89BC62D5}"/>
    <cellStyle name="_SB_Standard Text" xfId="183" xr:uid="{B46A99EB-1A69-4418-8B71-FB9A2BC55EF6}"/>
    <cellStyle name="_SB_Standard-Vorspalte" xfId="184" xr:uid="{8C8D131B-3235-40DC-95E0-C99BD02651C5}"/>
    <cellStyle name="_SB_Standard-Zahlenfelder Layout-Tabellen" xfId="185" xr:uid="{FC71FD25-EE49-4648-A2FD-0DBD8D6AB7FC}"/>
    <cellStyle name="_SB_Titel Berichtszeitraum" xfId="186" xr:uid="{7D5183F1-BB00-4C10-8221-5F3B6F066000}"/>
    <cellStyle name="_SB_Titel des Statistischen Berichts" xfId="187" xr:uid="{97CED742-375F-4F35-8D1C-AED6E195B40C}"/>
    <cellStyle name="_SB_Titel Erscheinungsdatum" xfId="188" xr:uid="{C48912C4-9398-491F-8200-1C7075D5D7EF}"/>
    <cellStyle name="_SB_Titel Hinweis" xfId="189" xr:uid="{AE01FB7B-558F-4719-8DCB-1AB0F90666A4}"/>
    <cellStyle name="_SB_Titel-EVAS" xfId="190" xr:uid="{997F26B8-DB78-46C5-89C7-7E856407B25B}"/>
    <cellStyle name="_SB_Titel-GENESIS-Online" xfId="191" xr:uid="{41FA0458-6EDD-43B9-B681-5645F23EF42C}"/>
    <cellStyle name="_SB_Titel-Statistischer Bericht" xfId="192" xr:uid="{4A358B2C-F61D-43BF-B8A3-FCAFA113EF5B}"/>
    <cellStyle name="_SB_Überschrift Layout-Tabellen" xfId="193" xr:uid="{B28863D0-0490-43E8-9203-4C4E83C96238}"/>
    <cellStyle name="_SB_Überschriften allgemeine Bestandteile" xfId="194" xr:uid="{B53D1811-E113-434C-856A-A6803837CBA3}"/>
    <cellStyle name="_SB_Verweis" xfId="195" xr:uid="{51ADF015-1B6D-4E04-B671-DA136DF0654D}"/>
    <cellStyle name="_SB_Zwischenüberschriften allgemeine Bestandteile" xfId="196" xr:uid="{C816A6CB-6DDF-463D-99BF-4EC345384502}"/>
    <cellStyle name="0mitP" xfId="52" xr:uid="{00000000-0005-0000-0000-000000000000}"/>
    <cellStyle name="0ohneP" xfId="53" xr:uid="{00000000-0005-0000-0000-000001000000}"/>
    <cellStyle name="10mitP" xfId="54" xr:uid="{00000000-0005-0000-0000-000002000000}"/>
    <cellStyle name="12mitP" xfId="55" xr:uid="{00000000-0005-0000-0000-000003000000}"/>
    <cellStyle name="12ohneP" xfId="56" xr:uid="{00000000-0005-0000-0000-000004000000}"/>
    <cellStyle name="13mitP" xfId="57" xr:uid="{00000000-0005-0000-0000-000005000000}"/>
    <cellStyle name="1mitP" xfId="58" xr:uid="{00000000-0005-0000-0000-000006000000}"/>
    <cellStyle name="1mitP 2" xfId="84" xr:uid="{00000000-0005-0000-0000-000007000000}"/>
    <cellStyle name="1mitP 3" xfId="83" xr:uid="{00000000-0005-0000-0000-000008000000}"/>
    <cellStyle name="1mitP_Fs-j1" xfId="85" xr:uid="{00000000-0005-0000-0000-000009000000}"/>
    <cellStyle name="1ohneP" xfId="59" xr:uid="{00000000-0005-0000-0000-00000A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86" xr:uid="{00000000-0005-0000-0000-000011000000}"/>
    <cellStyle name="20% - Akzent2" xfId="87" xr:uid="{00000000-0005-0000-0000-000012000000}"/>
    <cellStyle name="20% - Akzent3" xfId="88" xr:uid="{00000000-0005-0000-0000-000013000000}"/>
    <cellStyle name="20% - Akzent4" xfId="89" xr:uid="{00000000-0005-0000-0000-000014000000}"/>
    <cellStyle name="20% - Akzent5" xfId="90" xr:uid="{00000000-0005-0000-0000-000015000000}"/>
    <cellStyle name="20% - Akzent6" xfId="91" xr:uid="{00000000-0005-0000-0000-000016000000}"/>
    <cellStyle name="2mitP" xfId="60" xr:uid="{00000000-0005-0000-0000-000017000000}"/>
    <cellStyle name="2ohneP" xfId="61" xr:uid="{00000000-0005-0000-0000-000018000000}"/>
    <cellStyle name="3mitP" xfId="62" xr:uid="{00000000-0005-0000-0000-000019000000}"/>
    <cellStyle name="3ohneP" xfId="63" xr:uid="{00000000-0005-0000-0000-00001A000000}"/>
    <cellStyle name="3ohneP 2" xfId="93" xr:uid="{00000000-0005-0000-0000-00001B000000}"/>
    <cellStyle name="3ohneP 3" xfId="92" xr:uid="{00000000-0005-0000-0000-00001C000000}"/>
    <cellStyle name="3ohneP_R12_Fs-j33" xfId="94" xr:uid="{00000000-0005-0000-0000-00001D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95" xr:uid="{00000000-0005-0000-0000-000024000000}"/>
    <cellStyle name="40% - Akzent2" xfId="96" xr:uid="{00000000-0005-0000-0000-000025000000}"/>
    <cellStyle name="40% - Akzent3" xfId="97" xr:uid="{00000000-0005-0000-0000-000026000000}"/>
    <cellStyle name="40% - Akzent4" xfId="98" xr:uid="{00000000-0005-0000-0000-000027000000}"/>
    <cellStyle name="40% - Akzent5" xfId="99" xr:uid="{00000000-0005-0000-0000-000028000000}"/>
    <cellStyle name="40% - Akzent6" xfId="100" xr:uid="{00000000-0005-0000-0000-000029000000}"/>
    <cellStyle name="4mitP" xfId="64" xr:uid="{00000000-0005-0000-0000-00002A000000}"/>
    <cellStyle name="4mitP 2" xfId="102" xr:uid="{00000000-0005-0000-0000-00002B000000}"/>
    <cellStyle name="4mitP 3" xfId="101" xr:uid="{00000000-0005-0000-0000-00002C000000}"/>
    <cellStyle name="4mitP_R12_Fs-j33" xfId="103" xr:uid="{00000000-0005-0000-0000-00002D000000}"/>
    <cellStyle name="4ohneP" xfId="65" xr:uid="{00000000-0005-0000-0000-00002E000000}"/>
    <cellStyle name="5x indented GHG Textfiels" xfId="66" xr:uid="{00000000-0005-0000-0000-00002F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104" xr:uid="{00000000-0005-0000-0000-000036000000}"/>
    <cellStyle name="60% - Akzent2" xfId="105" xr:uid="{00000000-0005-0000-0000-000037000000}"/>
    <cellStyle name="60% - Akzent3" xfId="106" xr:uid="{00000000-0005-0000-0000-000038000000}"/>
    <cellStyle name="60% - Akzent4" xfId="107" xr:uid="{00000000-0005-0000-0000-000039000000}"/>
    <cellStyle name="60% - Akzent5" xfId="108" xr:uid="{00000000-0005-0000-0000-00003A000000}"/>
    <cellStyle name="60% - Akzent6" xfId="109" xr:uid="{00000000-0005-0000-0000-00003B000000}"/>
    <cellStyle name="6mitP" xfId="67" xr:uid="{00000000-0005-0000-0000-00003C000000}"/>
    <cellStyle name="6mitP 2" xfId="111" xr:uid="{00000000-0005-0000-0000-00003D000000}"/>
    <cellStyle name="6mitP 3" xfId="110" xr:uid="{00000000-0005-0000-0000-00003E000000}"/>
    <cellStyle name="6mitP_R12_Fs-j33" xfId="112" xr:uid="{00000000-0005-0000-0000-00003F000000}"/>
    <cellStyle name="6ohneP" xfId="68" xr:uid="{00000000-0005-0000-0000-000040000000}"/>
    <cellStyle name="7mitP" xfId="69" xr:uid="{00000000-0005-0000-0000-000041000000}"/>
    <cellStyle name="9mitP" xfId="70" xr:uid="{00000000-0005-0000-0000-000042000000}"/>
    <cellStyle name="9mitP 2" xfId="114" xr:uid="{00000000-0005-0000-0000-000043000000}"/>
    <cellStyle name="9mitP 3" xfId="153" xr:uid="{00000000-0005-0000-0000-000044000000}"/>
    <cellStyle name="9mitP 4" xfId="113" xr:uid="{00000000-0005-0000-0000-000045000000}"/>
    <cellStyle name="9mitP_R14_J33" xfId="115" xr:uid="{00000000-0005-0000-0000-000046000000}"/>
    <cellStyle name="9ohneP" xfId="71" xr:uid="{00000000-0005-0000-0000-000047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sisDreiNK" xfId="116" xr:uid="{00000000-0005-0000-0000-00004F000000}"/>
    <cellStyle name="BasisEineNK" xfId="117" xr:uid="{00000000-0005-0000-0000-000050000000}"/>
    <cellStyle name="BasisOhneNK" xfId="118" xr:uid="{00000000-0005-0000-0000-000051000000}"/>
    <cellStyle name="BasisStandard" xfId="119" xr:uid="{00000000-0005-0000-0000-000052000000}"/>
    <cellStyle name="BasisZweiNK" xfId="120" xr:uid="{00000000-0005-0000-0000-000053000000}"/>
    <cellStyle name="Berechnung" xfId="26" builtinId="22" customBuiltin="1"/>
    <cellStyle name="Besuchter Hyperlink" xfId="177" builtinId="9" customBuiltin="1"/>
    <cellStyle name="Comma [0]" xfId="47" xr:uid="{00000000-0005-0000-0000-000055000000}"/>
    <cellStyle name="Comma [0] 2" xfId="72" xr:uid="{00000000-0005-0000-0000-000056000000}"/>
    <cellStyle name="Currency [0]" xfId="48" xr:uid="{00000000-0005-0000-0000-000057000000}"/>
    <cellStyle name="Currency [0] 2" xfId="73" xr:uid="{00000000-0005-0000-0000-000058000000}"/>
    <cellStyle name="CustomizationCells" xfId="74" xr:uid="{00000000-0005-0000-0000-000059000000}"/>
    <cellStyle name="Eine_Nachkommastelle" xfId="45" xr:uid="{00000000-0005-0000-0000-00005A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5" xr:uid="{00000000-0005-0000-0000-00005E000000}"/>
    <cellStyle name="Gut" xfId="30" builtinId="26" customBuiltin="1"/>
    <cellStyle name="Haupttitel" xfId="121" xr:uid="{00000000-0005-0000-0000-000060000000}"/>
    <cellStyle name="Hyperlink 2" xfId="79" xr:uid="{00000000-0005-0000-0000-000061000000}"/>
    <cellStyle name="Hyperlink 2 2" xfId="149" xr:uid="{00000000-0005-0000-0000-000062000000}"/>
    <cellStyle name="Hyperlink 3" xfId="159" xr:uid="{00000000-0005-0000-0000-000063000000}"/>
    <cellStyle name="InhaltNormal" xfId="122" xr:uid="{00000000-0005-0000-0000-000064000000}"/>
    <cellStyle name="Jahr" xfId="123" xr:uid="{00000000-0005-0000-0000-000065000000}"/>
    <cellStyle name="Komma 2" xfId="81" xr:uid="{00000000-0005-0000-0000-000066000000}"/>
    <cellStyle name="Komma 3" xfId="82" xr:uid="{00000000-0005-0000-0000-000067000000}"/>
    <cellStyle name="Link" xfId="176" builtinId="8" customBuiltin="1"/>
    <cellStyle name="Link 2" xfId="198" xr:uid="{DEF6184F-0E03-4D9E-BCE4-3E69E11152EC}"/>
    <cellStyle name="LinkGemVeroeff" xfId="124" xr:uid="{00000000-0005-0000-0000-000068000000}"/>
    <cellStyle name="LinkGemVeroeffFett" xfId="125" xr:uid="{00000000-0005-0000-0000-000069000000}"/>
    <cellStyle name="makro0696" xfId="164" xr:uid="{00000000-0005-0000-0000-000043000000}"/>
    <cellStyle name="Messziffer" xfId="126" xr:uid="{00000000-0005-0000-0000-00006A000000}"/>
    <cellStyle name="MesszifferD" xfId="127" xr:uid="{00000000-0005-0000-0000-00006B000000}"/>
    <cellStyle name="mitP" xfId="76" xr:uid="{00000000-0005-0000-0000-00006C000000}"/>
    <cellStyle name="Neutral" xfId="31" builtinId="28" customBuiltin="1"/>
    <cellStyle name="Noch" xfId="128" xr:uid="{00000000-0005-0000-0000-00006E000000}"/>
    <cellStyle name="Notiz" xfId="32" builtinId="10" customBuiltin="1"/>
    <cellStyle name="Ohne_Nachkomma" xfId="46" xr:uid="{00000000-0005-0000-0000-000070000000}"/>
    <cellStyle name="ohneP" xfId="77" xr:uid="{00000000-0005-0000-0000-000071000000}"/>
    <cellStyle name="Prozent 2" xfId="43" xr:uid="{00000000-0005-0000-0000-000072000000}"/>
    <cellStyle name="ProzVeränderung" xfId="129" xr:uid="{00000000-0005-0000-0000-000073000000}"/>
    <cellStyle name="Schlecht" xfId="33" builtinId="27" customBuiltin="1"/>
    <cellStyle name="Standard" xfId="0" builtinId="0"/>
    <cellStyle name="Standard 10" xfId="154" xr:uid="{00000000-0005-0000-0000-000076000000}"/>
    <cellStyle name="Standard 11" xfId="155" xr:uid="{00000000-0005-0000-0000-000077000000}"/>
    <cellStyle name="Standard 12" xfId="160" xr:uid="{00000000-0005-0000-0000-000078000000}"/>
    <cellStyle name="Standard 13" xfId="165" xr:uid="{00000000-0005-0000-0000-00004E000000}"/>
    <cellStyle name="Standard 14" xfId="166" xr:uid="{00000000-0005-0000-0000-00004F000000}"/>
    <cellStyle name="Standard 15" xfId="167" xr:uid="{00000000-0005-0000-0000-000050000000}"/>
    <cellStyle name="Standard 16" xfId="168" xr:uid="{00000000-0005-0000-0000-000051000000}"/>
    <cellStyle name="Standard 17" xfId="169" xr:uid="{00000000-0005-0000-0000-000052000000}"/>
    <cellStyle name="Standard 18" xfId="171" xr:uid="{00000000-0005-0000-0000-000053000000}"/>
    <cellStyle name="Standard 19" xfId="172" xr:uid="{00000000-0005-0000-0000-000054000000}"/>
    <cellStyle name="Standard 2" xfId="42" xr:uid="{00000000-0005-0000-0000-000079000000}"/>
    <cellStyle name="Standard 2 2" xfId="49" xr:uid="{00000000-0005-0000-0000-00007A000000}"/>
    <cellStyle name="Standard 2 3" xfId="130" xr:uid="{00000000-0005-0000-0000-00007B000000}"/>
    <cellStyle name="Standard 2 3 2" xfId="131" xr:uid="{00000000-0005-0000-0000-00007C000000}"/>
    <cellStyle name="Standard 2 4" xfId="132" xr:uid="{00000000-0005-0000-0000-00007D000000}"/>
    <cellStyle name="Standard 2 5" xfId="133" xr:uid="{00000000-0005-0000-0000-00007E000000}"/>
    <cellStyle name="Standard 2 6" xfId="134" xr:uid="{00000000-0005-0000-0000-00007F000000}"/>
    <cellStyle name="Standard 2 7" xfId="161" xr:uid="{00000000-0005-0000-0000-000080000000}"/>
    <cellStyle name="Standard 2 8" xfId="170" xr:uid="{00000000-0005-0000-0000-00005D000000}"/>
    <cellStyle name="Standard 20" xfId="162" xr:uid="{42AC6AF1-601F-46B9-9F77-C9B0E6D6B424}"/>
    <cellStyle name="Standard 20 2" xfId="173" xr:uid="{00000000-0005-0000-0000-00005E000000}"/>
    <cellStyle name="Standard 21" xfId="174" xr:uid="{00000000-0005-0000-0000-00005F000000}"/>
    <cellStyle name="Standard 22" xfId="175" xr:uid="{6A0B19B6-E80A-4190-BB8E-F761E6D12611}"/>
    <cellStyle name="Standard 3" xfId="78" xr:uid="{00000000-0005-0000-0000-000081000000}"/>
    <cellStyle name="Standard 4" xfId="80" xr:uid="{00000000-0005-0000-0000-000082000000}"/>
    <cellStyle name="Standard 4 2" xfId="135" xr:uid="{00000000-0005-0000-0000-000083000000}"/>
    <cellStyle name="Standard 5" xfId="51" xr:uid="{00000000-0005-0000-0000-000084000000}"/>
    <cellStyle name="Standard 5 2" xfId="137" xr:uid="{00000000-0005-0000-0000-000085000000}"/>
    <cellStyle name="Standard 5 3" xfId="138" xr:uid="{00000000-0005-0000-0000-000086000000}"/>
    <cellStyle name="Standard 5 4" xfId="152" xr:uid="{00000000-0005-0000-0000-000087000000}"/>
    <cellStyle name="Standard 5 4 2" xfId="157" xr:uid="{00000000-0005-0000-0000-000088000000}"/>
    <cellStyle name="Standard 5 5" xfId="136" xr:uid="{00000000-0005-0000-0000-000089000000}"/>
    <cellStyle name="Standard 6" xfId="139" xr:uid="{00000000-0005-0000-0000-00008A000000}"/>
    <cellStyle name="Standard 6 2" xfId="140" xr:uid="{00000000-0005-0000-0000-00008B000000}"/>
    <cellStyle name="Standard 6 3" xfId="141" xr:uid="{00000000-0005-0000-0000-00008C000000}"/>
    <cellStyle name="Standard 7" xfId="148" xr:uid="{00000000-0005-0000-0000-00008D000000}"/>
    <cellStyle name="Standard 7 2" xfId="156" xr:uid="{00000000-0005-0000-0000-00008E000000}"/>
    <cellStyle name="Standard 8" xfId="150" xr:uid="{00000000-0005-0000-0000-00008F000000}"/>
    <cellStyle name="Standard 9" xfId="151" xr:uid="{00000000-0005-0000-0000-000090000000}"/>
    <cellStyle name="Standard_pres98t1" xfId="44" xr:uid="{00000000-0005-0000-0000-000091000000}"/>
    <cellStyle name="Standard_pres98t1 2" xfId="50" xr:uid="{00000000-0005-0000-0000-00009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ntertitel" xfId="142" xr:uid="{00000000-0005-0000-0000-000098000000}"/>
    <cellStyle name="Verknüpfte Zelle" xfId="39" builtinId="24" customBuiltin="1"/>
    <cellStyle name="Währung 2" xfId="143" xr:uid="{00000000-0005-0000-0000-00009A000000}"/>
    <cellStyle name="Währung 2 2" xfId="144" xr:uid="{00000000-0005-0000-0000-00009B000000}"/>
    <cellStyle name="Währung 2 2 2" xfId="158" xr:uid="{00000000-0005-0000-0000-00009C000000}"/>
    <cellStyle name="Währung 2 2 3" xfId="163" xr:uid="{00000000-0005-0000-0000-000071000000}"/>
    <cellStyle name="Währung 3" xfId="145" xr:uid="{00000000-0005-0000-0000-00009D000000}"/>
    <cellStyle name="Warnender Text" xfId="40" builtinId="11" customBuiltin="1"/>
    <cellStyle name="zelle mit Rand" xfId="146" xr:uid="{00000000-0005-0000-0000-00009F000000}"/>
    <cellStyle name="Zelle überprüfen" xfId="41" builtinId="23" customBuiltin="1"/>
    <cellStyle name="Zwischentitel" xfId="147" xr:uid="{00000000-0005-0000-0000-0000A1000000}"/>
  </cellStyles>
  <dxfs count="4">
    <dxf>
      <fill>
        <patternFill>
          <bgColor theme="0" tint="-0.24994659260841701"/>
        </patternFill>
      </fill>
      <border>
        <left/>
        <right/>
        <top/>
        <bottom/>
      </border>
    </dxf>
    <dxf>
      <font>
        <b val="0"/>
        <i val="0"/>
        <strike val="0"/>
      </font>
      <border>
        <right style="thin">
          <color auto="1"/>
        </right>
      </border>
    </dxf>
    <dxf>
      <font>
        <b/>
        <i val="0"/>
        <strike val="0"/>
      </font>
      <fill>
        <patternFill>
          <bgColor rgb="FFF9FAF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SB barrierefreie Tabelle" pivot="0" count="3" xr9:uid="{53AA4FC8-ACCE-435F-AFFC-12EC668B6F35}">
      <tableStyleElement type="wholeTable" dxfId="3"/>
      <tableStyleElement type="headerRow" dxfId="2"/>
      <tableStyleElement type="firstColumn" dxfId="1"/>
    </tableStyle>
  </tableStyles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Primärenergieintensität</a:t>
            </a:r>
            <a:r>
              <a:rPr lang="de-DE" baseline="0"/>
              <a:t> ausgewählter Sektoren des verarbeitenden Gewerbes</a:t>
            </a:r>
            <a:endParaRPr lang="de-DE"/>
          </a:p>
        </c:rich>
      </c:tx>
      <c:layout>
        <c:manualLayout>
          <c:xMode val="edge"/>
          <c:yMode val="edge"/>
          <c:x val="6.4864291772688834E-2"/>
          <c:y val="2.53485424588086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'Vorberechnung alt'!$C$26</c:f>
              <c:strCache>
                <c:ptCount val="1"/>
                <c:pt idx="0">
                  <c:v>Glas, -waren, Keramik, verarbeitete Steine u. Erden</c:v>
                </c:pt>
              </c:strCache>
            </c:strRef>
          </c:tx>
          <c:val>
            <c:numRef>
              <c:f>'Vorberechnung alt'!$I$26:$S$26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102.21582067594746</c:v>
                </c:pt>
                <c:pt idx="2">
                  <c:v>103.10153175159044</c:v>
                </c:pt>
                <c:pt idx="3">
                  <c:v>117.11034786897405</c:v>
                </c:pt>
                <c:pt idx="4">
                  <c:v>116.43813819106663</c:v>
                </c:pt>
                <c:pt idx="5">
                  <c:v>116.97378071164242</c:v>
                </c:pt>
                <c:pt idx="6">
                  <c:v>111.23077668310472</c:v>
                </c:pt>
                <c:pt idx="7">
                  <c:v>115.79608311853147</c:v>
                </c:pt>
                <c:pt idx="8">
                  <c:v>113.73793227823134</c:v>
                </c:pt>
                <c:pt idx="9">
                  <c:v>119.56252306093837</c:v>
                </c:pt>
                <c:pt idx="10">
                  <c:v>125.85517718460648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4D0-8CEC-61FA22E1063F}"/>
            </c:ext>
          </c:extLst>
        </c:ser>
        <c:ser>
          <c:idx val="5"/>
          <c:order val="1"/>
          <c:tx>
            <c:strRef>
              <c:f>'Vorberechnung alt'!$C$20</c:f>
              <c:strCache>
                <c:ptCount val="1"/>
                <c:pt idx="0">
                  <c:v>Kokerei- u. Mineralölerzeugnisse</c:v>
                </c:pt>
              </c:strCache>
            </c:strRef>
          </c:tx>
          <c:val>
            <c:numRef>
              <c:f>'Vorberechnung alt'!$I$20:$S$20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96.170980662716559</c:v>
                </c:pt>
                <c:pt idx="2">
                  <c:v>99.637990012723677</c:v>
                </c:pt>
                <c:pt idx="3">
                  <c:v>97.039157455914619</c:v>
                </c:pt>
                <c:pt idx="4">
                  <c:v>109.97940430175358</c:v>
                </c:pt>
                <c:pt idx="5">
                  <c:v>113.47220646577102</c:v>
                </c:pt>
                <c:pt idx="6">
                  <c:v>112.86311845015784</c:v>
                </c:pt>
                <c:pt idx="7">
                  <c:v>105.69716314518675</c:v>
                </c:pt>
                <c:pt idx="8">
                  <c:v>108.38868223522518</c:v>
                </c:pt>
                <c:pt idx="9">
                  <c:v>102.56313834430877</c:v>
                </c:pt>
                <c:pt idx="10">
                  <c:v>116.7255303713039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4D0-8CEC-61FA22E1063F}"/>
            </c:ext>
          </c:extLst>
        </c:ser>
        <c:ser>
          <c:idx val="7"/>
          <c:order val="2"/>
          <c:tx>
            <c:strRef>
              <c:f>'Vorberechnung alt'!$C$31</c:f>
              <c:strCache>
                <c:ptCount val="1"/>
                <c:pt idx="0">
                  <c:v>NE-Metalle u. Halbzeug daraus</c:v>
                </c:pt>
              </c:strCache>
            </c:strRef>
          </c:tx>
          <c:val>
            <c:numRef>
              <c:f>'Vorberechnung alt'!$I$31:$S$31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93.864898900095397</c:v>
                </c:pt>
                <c:pt idx="2">
                  <c:v>90.335090745914158</c:v>
                </c:pt>
                <c:pt idx="3">
                  <c:v>104.36675021944917</c:v>
                </c:pt>
                <c:pt idx="4">
                  <c:v>104.41889357082243</c:v>
                </c:pt>
                <c:pt idx="5">
                  <c:v>126.1778767677324</c:v>
                </c:pt>
                <c:pt idx="6">
                  <c:v>116.41148338728733</c:v>
                </c:pt>
                <c:pt idx="7">
                  <c:v>93.329742734860403</c:v>
                </c:pt>
                <c:pt idx="8">
                  <c:v>96.93841730785762</c:v>
                </c:pt>
                <c:pt idx="9">
                  <c:v>97.478240291692032</c:v>
                </c:pt>
                <c:pt idx="10">
                  <c:v>116.97574701985158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B-44D0-8CEC-61FA22E1063F}"/>
            </c:ext>
          </c:extLst>
        </c:ser>
        <c:ser>
          <c:idx val="0"/>
          <c:order val="3"/>
          <c:tx>
            <c:strRef>
              <c:f>'Vorberechnung alt'!$C$15</c:f>
              <c:strCache>
                <c:ptCount val="1"/>
                <c:pt idx="0">
                  <c:v>Nahrungs- u. Futtermittel, Getränke, Tabakerzeugnisse</c:v>
                </c:pt>
              </c:strCache>
            </c:strRef>
          </c:tx>
          <c:cat>
            <c:numRef>
              <c:f>'Vorberechnung alt'!$I$4:$S$4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'Vorberechnung alt'!$I$15:$S$15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101.83712361146553</c:v>
                </c:pt>
                <c:pt idx="2">
                  <c:v>99.676181077876294</c:v>
                </c:pt>
                <c:pt idx="3">
                  <c:v>103.28522142627455</c:v>
                </c:pt>
                <c:pt idx="4">
                  <c:v>101.26998659864719</c:v>
                </c:pt>
                <c:pt idx="5">
                  <c:v>106.4272038724539</c:v>
                </c:pt>
                <c:pt idx="6">
                  <c:v>105.21580607745271</c:v>
                </c:pt>
                <c:pt idx="7">
                  <c:v>105.11068086924126</c:v>
                </c:pt>
                <c:pt idx="8">
                  <c:v>108.20035221226836</c:v>
                </c:pt>
                <c:pt idx="9">
                  <c:v>107.2730890003791</c:v>
                </c:pt>
                <c:pt idx="10">
                  <c:v>112.34908948091997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EB-44D0-8CEC-61FA22E1063F}"/>
            </c:ext>
          </c:extLst>
        </c:ser>
        <c:ser>
          <c:idx val="3"/>
          <c:order val="4"/>
          <c:tx>
            <c:strRef>
              <c:f>'Vorberechnung alt'!$C$25</c:f>
              <c:strCache>
                <c:ptCount val="1"/>
                <c:pt idx="0">
                  <c:v>Gummi- u. Kunststoffwaren</c:v>
                </c:pt>
              </c:strCache>
            </c:strRef>
          </c:tx>
          <c:val>
            <c:numRef>
              <c:f>'Vorberechnung alt'!$I$25:$S$25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100.84537670895297</c:v>
                </c:pt>
                <c:pt idx="2">
                  <c:v>95.067222457336683</c:v>
                </c:pt>
                <c:pt idx="3">
                  <c:v>104.89905697429971</c:v>
                </c:pt>
                <c:pt idx="4">
                  <c:v>105.69569438894652</c:v>
                </c:pt>
                <c:pt idx="5">
                  <c:v>102.57722138996188</c:v>
                </c:pt>
                <c:pt idx="6">
                  <c:v>100.51459653261321</c:v>
                </c:pt>
                <c:pt idx="7">
                  <c:v>103.65287249640711</c:v>
                </c:pt>
                <c:pt idx="8">
                  <c:v>104.52183279500902</c:v>
                </c:pt>
                <c:pt idx="9">
                  <c:v>107.71591280611699</c:v>
                </c:pt>
                <c:pt idx="10">
                  <c:v>109.8452894659093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EB-44D0-8CEC-61FA22E1063F}"/>
            </c:ext>
          </c:extLst>
        </c:ser>
        <c:ser>
          <c:idx val="2"/>
          <c:order val="5"/>
          <c:tx>
            <c:strRef>
              <c:f>'Vorberechnung alt'!$C$23</c:f>
              <c:strCache>
                <c:ptCount val="1"/>
                <c:pt idx="0">
                  <c:v>Chemische Erzeugnisse</c:v>
                </c:pt>
              </c:strCache>
            </c:strRef>
          </c:tx>
          <c:val>
            <c:numRef>
              <c:f>'Vorberechnung alt'!$I$23:$S$23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98.940778793229555</c:v>
                </c:pt>
                <c:pt idx="2">
                  <c:v>98.062937750586315</c:v>
                </c:pt>
                <c:pt idx="3">
                  <c:v>102.86093475719574</c:v>
                </c:pt>
                <c:pt idx="4">
                  <c:v>98.170098299064662</c:v>
                </c:pt>
                <c:pt idx="5">
                  <c:v>95.554908365030826</c:v>
                </c:pt>
                <c:pt idx="6">
                  <c:v>95.436456530080704</c:v>
                </c:pt>
                <c:pt idx="7">
                  <c:v>92.13623473634263</c:v>
                </c:pt>
                <c:pt idx="8">
                  <c:v>87.454358750023061</c:v>
                </c:pt>
                <c:pt idx="9">
                  <c:v>94.997587320857335</c:v>
                </c:pt>
                <c:pt idx="10">
                  <c:v>82.826421251030197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EB-44D0-8CEC-61FA22E1063F}"/>
            </c:ext>
          </c:extLst>
        </c:ser>
        <c:ser>
          <c:idx val="6"/>
          <c:order val="6"/>
          <c:tx>
            <c:strRef>
              <c:f>'Vorberechnung alt'!$C$32</c:f>
              <c:strCache>
                <c:ptCount val="1"/>
                <c:pt idx="0">
                  <c:v>Gießereierzeugnisse</c:v>
                </c:pt>
              </c:strCache>
            </c:strRef>
          </c:tx>
          <c:val>
            <c:numRef>
              <c:f>'Vorberechnung alt'!$I$32:$S$32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99.071957038143935</c:v>
                </c:pt>
                <c:pt idx="2">
                  <c:v>90.114267842020936</c:v>
                </c:pt>
                <c:pt idx="3">
                  <c:v>90.952774631742102</c:v>
                </c:pt>
                <c:pt idx="4">
                  <c:v>85.77166330484269</c:v>
                </c:pt>
                <c:pt idx="5">
                  <c:v>85.900763502659842</c:v>
                </c:pt>
                <c:pt idx="6">
                  <c:v>87.086258658407658</c:v>
                </c:pt>
                <c:pt idx="7">
                  <c:v>75.975136378835856</c:v>
                </c:pt>
                <c:pt idx="8">
                  <c:v>78.486316873232852</c:v>
                </c:pt>
                <c:pt idx="9">
                  <c:v>82.834728871613578</c:v>
                </c:pt>
                <c:pt idx="10">
                  <c:v>79.046864892796933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EB-44D0-8CEC-61FA22E10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14168"/>
        <c:axId val="489513384"/>
      </c:lineChart>
      <c:catAx>
        <c:axId val="4895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9513384"/>
        <c:crosses val="autoZero"/>
        <c:auto val="1"/>
        <c:lblAlgn val="ctr"/>
        <c:lblOffset val="100"/>
        <c:noMultiLvlLbl val="0"/>
      </c:catAx>
      <c:valAx>
        <c:axId val="4895133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Index</a:t>
                </a:r>
                <a:r>
                  <a:rPr lang="de-DE" baseline="0"/>
                  <a:t> 2000 = 100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4843087362171341E-2"/>
              <c:y val="0.44094712733151709"/>
            </c:manualLayout>
          </c:layout>
          <c:overlay val="0"/>
        </c:title>
        <c:numFmt formatCode="###\ ##0.0;[Red]\-###\ ##0.0;\-" sourceLinked="1"/>
        <c:majorTickMark val="out"/>
        <c:minorTickMark val="none"/>
        <c:tickLblPos val="nextTo"/>
        <c:crossAx val="489514168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39370078740157488" l="0.59055118110235738" r="0.39370078740157488" t="0.5905511811023573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Primärenergieintensität</a:t>
            </a:r>
            <a:r>
              <a:rPr lang="de-DE" baseline="0"/>
              <a:t> ausgewählter Sektoren des verarbeitenden Gewerbes</a:t>
            </a:r>
            <a:endParaRPr lang="de-DE"/>
          </a:p>
        </c:rich>
      </c:tx>
      <c:layout>
        <c:manualLayout>
          <c:xMode val="edge"/>
          <c:yMode val="edge"/>
          <c:x val="6.4864291772688834E-2"/>
          <c:y val="2.53485424588086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'Vorberechnung neu'!$C$15</c:f>
              <c:strCache>
                <c:ptCount val="1"/>
                <c:pt idx="0">
                  <c:v>Nahrungs- u. Futtermittel, Getränke, Tabakerzeugnisse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neu'!$I$15:$L$15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99.607016490221071</c:v>
                </c:pt>
                <c:pt idx="2">
                  <c:v>94.714676372458896</c:v>
                </c:pt>
                <c:pt idx="3">
                  <c:v>94.374199895033598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B-493D-8C8F-258498177BDC}"/>
            </c:ext>
          </c:extLst>
        </c:ser>
        <c:ser>
          <c:idx val="0"/>
          <c:order val="1"/>
          <c:tx>
            <c:strRef>
              <c:f>'Vorberechnung neu'!$C$20</c:f>
              <c:strCache>
                <c:ptCount val="1"/>
                <c:pt idx="0">
                  <c:v>Kokerei- u. Mineralölerzeugnisse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neu'!$I$20:$L$20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161.30324542018192</c:v>
                </c:pt>
                <c:pt idx="2">
                  <c:v>149.92076308393467</c:v>
                </c:pt>
                <c:pt idx="3">
                  <c:v>120.94547433950446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B-493D-8C8F-258498177BDC}"/>
            </c:ext>
          </c:extLst>
        </c:ser>
        <c:ser>
          <c:idx val="1"/>
          <c:order val="2"/>
          <c:tx>
            <c:strRef>
              <c:f>'Vorberechnung neu'!$C$23</c:f>
              <c:strCache>
                <c:ptCount val="1"/>
                <c:pt idx="0">
                  <c:v>Chemische 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neu'!$I$23:$L$23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99.575090443204516</c:v>
                </c:pt>
                <c:pt idx="2">
                  <c:v>98.743825199977138</c:v>
                </c:pt>
                <c:pt idx="3">
                  <c:v>98.859564398230859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B-493D-8C8F-258498177BDC}"/>
            </c:ext>
          </c:extLst>
        </c:ser>
        <c:ser>
          <c:idx val="2"/>
          <c:order val="3"/>
          <c:tx>
            <c:strRef>
              <c:f>'Vorberechnung neu'!$C$25</c:f>
              <c:strCache>
                <c:ptCount val="1"/>
                <c:pt idx="0">
                  <c:v>Gummi- u. Kunststoffwaren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neu'!$I$25:$L$25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88.163061739352258</c:v>
                </c:pt>
                <c:pt idx="2">
                  <c:v>91.983135791258107</c:v>
                </c:pt>
                <c:pt idx="3">
                  <c:v>91.09602785621388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B-493D-8C8F-258498177BDC}"/>
            </c:ext>
          </c:extLst>
        </c:ser>
        <c:ser>
          <c:idx val="3"/>
          <c:order val="4"/>
          <c:tx>
            <c:strRef>
              <c:f>'Vorberechnung neu'!$C$26</c:f>
              <c:strCache>
                <c:ptCount val="1"/>
                <c:pt idx="0">
                  <c:v>Glas, -waren, Keramik, verarbeitete Steine u. Erden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neu'!$I$26:$L$26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93.434833289491209</c:v>
                </c:pt>
                <c:pt idx="2">
                  <c:v>92.136687655383597</c:v>
                </c:pt>
                <c:pt idx="3">
                  <c:v>88.957204844946418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6B-493D-8C8F-258498177BDC}"/>
            </c:ext>
          </c:extLst>
        </c:ser>
        <c:ser>
          <c:idx val="5"/>
          <c:order val="5"/>
          <c:tx>
            <c:strRef>
              <c:f>'Vorberechnung neu'!$C$29</c:f>
              <c:strCache>
                <c:ptCount val="1"/>
                <c:pt idx="0">
                  <c:v>Metalle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neu'!$I$29:$L$29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84.885355672351594</c:v>
                </c:pt>
                <c:pt idx="2">
                  <c:v>86.500015326492402</c:v>
                </c:pt>
                <c:pt idx="3">
                  <c:v>91.738786455904162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6B-493D-8C8F-25849817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16520"/>
        <c:axId val="489516128"/>
      </c:lineChart>
      <c:dateAx>
        <c:axId val="48951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9516128"/>
        <c:crosses val="autoZero"/>
        <c:auto val="0"/>
        <c:lblOffset val="100"/>
        <c:baseTimeUnit val="days"/>
      </c:dateAx>
      <c:valAx>
        <c:axId val="489516128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Index</a:t>
                </a:r>
                <a:r>
                  <a:rPr lang="de-DE" baseline="0"/>
                  <a:t> 2000 = 100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4843087362171341E-2"/>
              <c:y val="0.44094712733151709"/>
            </c:manualLayout>
          </c:layout>
          <c:overlay val="0"/>
        </c:title>
        <c:numFmt formatCode="###\ ##0.0;[Red]\-###\ ##0.0;\-" sourceLinked="1"/>
        <c:majorTickMark val="out"/>
        <c:minorTickMark val="none"/>
        <c:tickLblPos val="nextTo"/>
        <c:crossAx val="48951652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39370078740157488" l="0.59055118110235738" r="0.39370078740157488" t="0.5905511811023573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33710653397799E-2"/>
          <c:y val="9.4166001832111032E-2"/>
          <c:w val="0.87794257847633017"/>
          <c:h val="0.68530918579801747"/>
        </c:manualLayout>
      </c:layout>
      <c:lineChart>
        <c:grouping val="standard"/>
        <c:varyColors val="0"/>
        <c:ser>
          <c:idx val="3"/>
          <c:order val="1"/>
          <c:tx>
            <c:strRef>
              <c:f>Daten!$B$10</c:f>
              <c:strCache>
                <c:ptCount val="1"/>
                <c:pt idx="0">
                  <c:v>Glas, Glaswaren, Keramik, verarbeitete Steine und Erden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7"/>
            <c:spPr>
              <a:solidFill>
                <a:schemeClr val="tx2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Daten!$C$10:$P$10</c:f>
              <c:numCache>
                <c:formatCode>#,##0</c:formatCode>
                <c:ptCount val="14"/>
                <c:pt idx="0">
                  <c:v>100</c:v>
                </c:pt>
                <c:pt idx="1">
                  <c:v>93.434833289491209</c:v>
                </c:pt>
                <c:pt idx="2">
                  <c:v>92.136687655383597</c:v>
                </c:pt>
                <c:pt idx="3">
                  <c:v>88.957204844946418</c:v>
                </c:pt>
                <c:pt idx="4">
                  <c:v>86.906335061196572</c:v>
                </c:pt>
                <c:pt idx="5">
                  <c:v>88.980182557004426</c:v>
                </c:pt>
                <c:pt idx="6">
                  <c:v>80.601164981283361</c:v>
                </c:pt>
                <c:pt idx="7">
                  <c:v>88.995805285483911</c:v>
                </c:pt>
                <c:pt idx="8">
                  <c:v>80.720405207502353</c:v>
                </c:pt>
                <c:pt idx="9">
                  <c:v>75.24548469614038</c:v>
                </c:pt>
                <c:pt idx="10">
                  <c:v>63.549172918081489</c:v>
                </c:pt>
                <c:pt idx="11">
                  <c:v>77.726393620954582</c:v>
                </c:pt>
                <c:pt idx="12">
                  <c:v>71.025758979332338</c:v>
                </c:pt>
                <c:pt idx="13">
                  <c:v>58.571988992631134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B-417E-A9D1-8DE77BA8D321}"/>
            </c:ext>
          </c:extLst>
        </c:ser>
        <c:ser>
          <c:idx val="5"/>
          <c:order val="2"/>
          <c:tx>
            <c:strRef>
              <c:f>Daten!$B$11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diamond"/>
            <c:size val="7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Daten!$C$11:$P$11</c:f>
              <c:numCache>
                <c:formatCode>#,##0</c:formatCode>
                <c:ptCount val="14"/>
                <c:pt idx="0">
                  <c:v>100</c:v>
                </c:pt>
                <c:pt idx="1">
                  <c:v>161.30324542018192</c:v>
                </c:pt>
                <c:pt idx="2">
                  <c:v>149.92076308393467</c:v>
                </c:pt>
                <c:pt idx="3">
                  <c:v>120.94547433950446</c:v>
                </c:pt>
                <c:pt idx="4">
                  <c:v>153.42590296079672</c:v>
                </c:pt>
                <c:pt idx="5">
                  <c:v>88.758516073799512</c:v>
                </c:pt>
                <c:pt idx="6">
                  <c:v>81.034321661877925</c:v>
                </c:pt>
                <c:pt idx="7">
                  <c:v>88.375630680372495</c:v>
                </c:pt>
                <c:pt idx="8">
                  <c:v>111.00486194279384</c:v>
                </c:pt>
                <c:pt idx="9">
                  <c:v>92.557054328114205</c:v>
                </c:pt>
                <c:pt idx="10">
                  <c:v>213.97516094132652</c:v>
                </c:pt>
                <c:pt idx="11">
                  <c:v>132.92773046614411</c:v>
                </c:pt>
                <c:pt idx="12">
                  <c:v>34.021333469284393</c:v>
                </c:pt>
                <c:pt idx="13">
                  <c:v>41.144366661003637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0B-417E-A9D1-8DE77BA8D321}"/>
            </c:ext>
          </c:extLst>
        </c:ser>
        <c:ser>
          <c:idx val="7"/>
          <c:order val="3"/>
          <c:tx>
            <c:strRef>
              <c:f>Daten!$B$12</c:f>
              <c:strCache>
                <c:ptCount val="1"/>
                <c:pt idx="0">
                  <c:v>Metalle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100</c:v>
                </c:pt>
                <c:pt idx="1">
                  <c:v>84.885355672351594</c:v>
                </c:pt>
                <c:pt idx="2">
                  <c:v>86.500015326492402</c:v>
                </c:pt>
                <c:pt idx="3">
                  <c:v>91.738786455904162</c:v>
                </c:pt>
                <c:pt idx="4">
                  <c:v>89.406616607489113</c:v>
                </c:pt>
                <c:pt idx="5">
                  <c:v>88.895516300622901</c:v>
                </c:pt>
                <c:pt idx="6">
                  <c:v>81.724531306099095</c:v>
                </c:pt>
                <c:pt idx="7">
                  <c:v>75.280393381025817</c:v>
                </c:pt>
                <c:pt idx="8">
                  <c:v>83.301526636804923</c:v>
                </c:pt>
                <c:pt idx="9">
                  <c:v>80.988860717325025</c:v>
                </c:pt>
                <c:pt idx="10">
                  <c:v>88.635485646074571</c:v>
                </c:pt>
                <c:pt idx="11">
                  <c:v>108.45790868354341</c:v>
                </c:pt>
                <c:pt idx="12">
                  <c:v>69.261066901068048</c:v>
                </c:pt>
                <c:pt idx="13">
                  <c:v>57.403426696410158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0B-417E-A9D1-8DE77BA8D321}"/>
            </c:ext>
          </c:extLst>
        </c:ser>
        <c:ser>
          <c:idx val="2"/>
          <c:order val="4"/>
          <c:tx>
            <c:strRef>
              <c:f>Daten!$B$13</c:f>
              <c:strCache>
                <c:ptCount val="1"/>
                <c:pt idx="0">
                  <c:v>Nahrungs- und Futtermittel, Getränke, Tabakerzeugnisse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star"/>
            <c:size val="5"/>
            <c:spPr>
              <a:solidFill>
                <a:schemeClr val="accent1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100</c:v>
                </c:pt>
                <c:pt idx="1">
                  <c:v>99.607016490221071</c:v>
                </c:pt>
                <c:pt idx="2">
                  <c:v>94.714676372458896</c:v>
                </c:pt>
                <c:pt idx="3">
                  <c:v>94.374199895033598</c:v>
                </c:pt>
                <c:pt idx="4">
                  <c:v>93.062044338444011</c:v>
                </c:pt>
                <c:pt idx="5">
                  <c:v>88.148608450832427</c:v>
                </c:pt>
                <c:pt idx="6">
                  <c:v>81.651071967106176</c:v>
                </c:pt>
                <c:pt idx="7">
                  <c:v>83.287913618103843</c:v>
                </c:pt>
                <c:pt idx="8">
                  <c:v>83.800720787299326</c:v>
                </c:pt>
                <c:pt idx="9">
                  <c:v>80.436104456827053</c:v>
                </c:pt>
                <c:pt idx="10">
                  <c:v>71.712061300249474</c:v>
                </c:pt>
                <c:pt idx="11">
                  <c:v>79.644596680827632</c:v>
                </c:pt>
                <c:pt idx="12">
                  <c:v>76.760686393310934</c:v>
                </c:pt>
                <c:pt idx="13">
                  <c:v>60.523972785695364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0B-417E-A9D1-8DE77BA8D321}"/>
            </c:ext>
          </c:extLst>
        </c:ser>
        <c:ser>
          <c:idx val="0"/>
          <c:order val="5"/>
          <c:tx>
            <c:strRef>
              <c:f>Daten!$B$14</c:f>
              <c:strCache>
                <c:ptCount val="1"/>
                <c:pt idx="0">
                  <c:v>Gummi- und Kunststoffwaren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100</c:v>
                </c:pt>
                <c:pt idx="1">
                  <c:v>88.163061739352258</c:v>
                </c:pt>
                <c:pt idx="2">
                  <c:v>91.983135791258107</c:v>
                </c:pt>
                <c:pt idx="3">
                  <c:v>91.09602785621388</c:v>
                </c:pt>
                <c:pt idx="4">
                  <c:v>88.477710451406466</c:v>
                </c:pt>
                <c:pt idx="5">
                  <c:v>81.257749513324242</c:v>
                </c:pt>
                <c:pt idx="6">
                  <c:v>74.489169629759346</c:v>
                </c:pt>
                <c:pt idx="7">
                  <c:v>71.876641295699528</c:v>
                </c:pt>
                <c:pt idx="8">
                  <c:v>73.477381143074027</c:v>
                </c:pt>
                <c:pt idx="9">
                  <c:v>68.239197785392093</c:v>
                </c:pt>
                <c:pt idx="10">
                  <c:v>63.482866456820005</c:v>
                </c:pt>
                <c:pt idx="11">
                  <c:v>69.976694216923036</c:v>
                </c:pt>
                <c:pt idx="12">
                  <c:v>61.961102076429867</c:v>
                </c:pt>
                <c:pt idx="13">
                  <c:v>52.39433313238434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0B-417E-A9D1-8DE77BA8D321}"/>
            </c:ext>
          </c:extLst>
        </c:ser>
        <c:ser>
          <c:idx val="4"/>
          <c:order val="6"/>
          <c:tx>
            <c:strRef>
              <c:f>Daten!$B$15</c:f>
              <c:strCache>
                <c:ptCount val="1"/>
                <c:pt idx="0">
                  <c:v>Chemische Erzeugnisse</c:v>
                </c:pt>
              </c:strCache>
            </c:strRef>
          </c:tx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100</c:v>
                </c:pt>
                <c:pt idx="1">
                  <c:v>99.575090443204516</c:v>
                </c:pt>
                <c:pt idx="2">
                  <c:v>98.743825199977138</c:v>
                </c:pt>
                <c:pt idx="3">
                  <c:v>98.859564398230859</c:v>
                </c:pt>
                <c:pt idx="4">
                  <c:v>101.73240666618815</c:v>
                </c:pt>
                <c:pt idx="5">
                  <c:v>88.096593299453374</c:v>
                </c:pt>
                <c:pt idx="6">
                  <c:v>81.868786096162765</c:v>
                </c:pt>
                <c:pt idx="7">
                  <c:v>82.625632621222735</c:v>
                </c:pt>
                <c:pt idx="8">
                  <c:v>92.331164576188627</c:v>
                </c:pt>
                <c:pt idx="9">
                  <c:v>80.819945809533195</c:v>
                </c:pt>
                <c:pt idx="10">
                  <c:v>64.892250599180215</c:v>
                </c:pt>
                <c:pt idx="11">
                  <c:v>85.201112396104634</c:v>
                </c:pt>
                <c:pt idx="12">
                  <c:v>75.185792324813278</c:v>
                </c:pt>
                <c:pt idx="13">
                  <c:v>60.62060091724576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9-4613-A17D-C41C7C50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24816"/>
        <c:axId val="24962520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Produktionsbereiche</c:v>
                      </c:pt>
                    </c:strCache>
                  </c:strRef>
                </c:tx>
                <c:spPr>
                  <a:ln>
                    <a:solidFill>
                      <a:schemeClr val="accent1">
                        <a:lumMod val="20000"/>
                        <a:lumOff val="80000"/>
                      </a:schemeClr>
                    </a:solidFill>
                  </a:ln>
                </c:spPr>
                <c:marker>
                  <c:symbol val="diamond"/>
                  <c:size val="7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Daten!$C$9:$P$9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Daten!$C$9:$P$9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B0B-417E-A9D1-8DE77BA8D321}"/>
                  </c:ext>
                </c:extLst>
              </c15:ser>
            </c15:filteredLineSeries>
          </c:ext>
        </c:extLst>
      </c:lineChart>
      <c:catAx>
        <c:axId val="249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5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9625208"/>
        <c:crosses val="autoZero"/>
        <c:auto val="1"/>
        <c:lblAlgn val="ctr"/>
        <c:lblOffset val="100"/>
        <c:noMultiLvlLbl val="0"/>
      </c:catAx>
      <c:valAx>
        <c:axId val="249625208"/>
        <c:scaling>
          <c:orientation val="minMax"/>
          <c:max val="250"/>
          <c:min val="3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9624816"/>
        <c:crosses val="autoZero"/>
        <c:crossBetween val="between"/>
        <c:majorUnit val="20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5.951852594204559E-2"/>
          <c:y val="0.85424853876528251"/>
          <c:w val="0.81610673286168645"/>
          <c:h val="0.1457514612347174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78</xdr:row>
      <xdr:rowOff>53340</xdr:rowOff>
    </xdr:from>
    <xdr:to>
      <xdr:col>14</xdr:col>
      <xdr:colOff>99060</xdr:colOff>
      <xdr:row>109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78</xdr:row>
      <xdr:rowOff>53340</xdr:rowOff>
    </xdr:from>
    <xdr:to>
      <xdr:col>14</xdr:col>
      <xdr:colOff>0</xdr:colOff>
      <xdr:row>109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182218</xdr:rowOff>
    </xdr:from>
    <xdr:to>
      <xdr:col>14</xdr:col>
      <xdr:colOff>33129</xdr:colOff>
      <xdr:row>18</xdr:row>
      <xdr:rowOff>849923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50588</xdr:colOff>
      <xdr:row>22</xdr:row>
      <xdr:rowOff>214774</xdr:rowOff>
    </xdr:from>
    <xdr:to>
      <xdr:col>4</xdr:col>
      <xdr:colOff>727277</xdr:colOff>
      <xdr:row>30</xdr:row>
      <xdr:rowOff>45491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0588" y="5614716"/>
          <a:ext cx="1680477" cy="118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Primärenergieintensität ausgewählter Sektoren des verarbeitenden Gewerbes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30263</xdr:colOff>
      <xdr:row>1</xdr:row>
      <xdr:rowOff>13274</xdr:rowOff>
    </xdr:from>
    <xdr:to>
      <xdr:col>13</xdr:col>
      <xdr:colOff>892763</xdr:colOff>
      <xdr:row>1</xdr:row>
      <xdr:rowOff>13274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46740" y="27304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873648</xdr:rowOff>
    </xdr:from>
    <xdr:to>
      <xdr:col>13</xdr:col>
      <xdr:colOff>870782</xdr:colOff>
      <xdr:row>18</xdr:row>
      <xdr:rowOff>873648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0" y="4764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22</xdr:row>
      <xdr:rowOff>153868</xdr:rowOff>
    </xdr:from>
    <xdr:to>
      <xdr:col>6</xdr:col>
      <xdr:colOff>811696</xdr:colOff>
      <xdr:row>24</xdr:row>
      <xdr:rowOff>47723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227357" y="5505452"/>
          <a:ext cx="2632214" cy="28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73270</xdr:colOff>
      <xdr:row>18</xdr:row>
      <xdr:rowOff>883747</xdr:rowOff>
    </xdr:from>
    <xdr:to>
      <xdr:col>13</xdr:col>
      <xdr:colOff>864261</xdr:colOff>
      <xdr:row>18</xdr:row>
      <xdr:rowOff>1186962</xdr:rowOff>
    </xdr:to>
    <xdr:sp macro="" textlink="Daten!AQ3">
      <xdr:nvSpPr>
        <xdr:cNvPr id="14" name="Textfeld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2124808" y="4774343"/>
          <a:ext cx="4864761" cy="303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Statistischer Bericht: Umweltökonomische Gesamtrechnungen. Energiegesamtrechnung. Berichtszeitraum 2010-2023. Tab. 85121-06, Wiesbaden, Statistischer Bericht: Volkswirtschaftliche Gesamtrechnungen, Tabelle: 81000-069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364431</xdr:colOff>
      <xdr:row>2</xdr:row>
      <xdr:rowOff>132521</xdr:rowOff>
    </xdr:from>
    <xdr:to>
      <xdr:col>8</xdr:col>
      <xdr:colOff>687455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579779" y="646043"/>
          <a:ext cx="321365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Index 2010= 100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23812</xdr:colOff>
      <xdr:row>18</xdr:row>
      <xdr:rowOff>230187</xdr:rowOff>
    </xdr:from>
    <xdr:to>
      <xdr:col>13</xdr:col>
      <xdr:colOff>886312</xdr:colOff>
      <xdr:row>18</xdr:row>
      <xdr:rowOff>230187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E08E8B2A-6122-4D83-9411-A785D94A652D}"/>
            </a:ext>
          </a:extLst>
        </xdr:cNvPr>
        <xdr:cNvCxnSpPr/>
      </xdr:nvCxnSpPr>
      <xdr:spPr>
        <a:xfrm>
          <a:off x="246062" y="4048125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665"/>
  <sheetViews>
    <sheetView workbookViewId="0">
      <selection activeCell="W17" sqref="W17"/>
    </sheetView>
  </sheetViews>
  <sheetFormatPr baseColWidth="10" defaultColWidth="11.42578125" defaultRowHeight="11.25"/>
  <cols>
    <col min="1" max="1" width="3.85546875" style="53" customWidth="1"/>
    <col min="2" max="2" width="7.85546875" style="53" customWidth="1"/>
    <col min="3" max="3" width="54.42578125" style="53" customWidth="1"/>
    <col min="4" max="5" width="8.7109375" style="53" hidden="1" customWidth="1"/>
    <col min="6" max="6" width="9.5703125" style="53" hidden="1" customWidth="1"/>
    <col min="7" max="8" width="8.7109375" style="53" hidden="1" customWidth="1"/>
    <col min="9" max="11" width="9.7109375" style="53" customWidth="1"/>
    <col min="12" max="20" width="9.7109375" style="63" customWidth="1"/>
    <col min="21" max="21" width="3.85546875" style="53" customWidth="1"/>
    <col min="22" max="16384" width="11.42578125" style="53"/>
  </cols>
  <sheetData>
    <row r="1" spans="1:23" s="51" customFormat="1" ht="19.5" customHeight="1">
      <c r="A1" s="49" t="s">
        <v>130</v>
      </c>
      <c r="B1" s="108"/>
      <c r="C1" s="108"/>
      <c r="E1" s="52"/>
      <c r="F1" s="52"/>
      <c r="G1" s="52"/>
      <c r="L1" s="52"/>
      <c r="M1" s="52"/>
      <c r="N1" s="106"/>
      <c r="O1" s="49"/>
      <c r="Q1" s="106"/>
      <c r="R1" s="106"/>
      <c r="S1" s="106"/>
      <c r="T1" s="106"/>
    </row>
    <row r="2" spans="1:23" s="51" customFormat="1" ht="19.5" customHeight="1">
      <c r="A2" s="107" t="s">
        <v>129</v>
      </c>
      <c r="B2" s="107"/>
      <c r="C2" s="50"/>
      <c r="E2" s="52"/>
      <c r="F2" s="52"/>
      <c r="G2" s="52"/>
      <c r="K2" s="50"/>
      <c r="L2" s="52"/>
      <c r="M2" s="52"/>
      <c r="N2" s="106"/>
      <c r="O2" s="107"/>
      <c r="Q2" s="106"/>
      <c r="R2" s="106"/>
      <c r="S2" s="106"/>
      <c r="T2" s="106"/>
    </row>
    <row r="3" spans="1:23" ht="12" customHeight="1">
      <c r="C3" s="54"/>
      <c r="D3" s="55"/>
      <c r="O3" s="105"/>
      <c r="P3" s="105"/>
      <c r="Q3" s="105"/>
      <c r="R3" s="105"/>
      <c r="S3" s="105"/>
      <c r="T3" s="105"/>
    </row>
    <row r="4" spans="1:23" s="63" customFormat="1" ht="30" customHeight="1">
      <c r="A4" s="56" t="s">
        <v>12</v>
      </c>
      <c r="B4" s="57" t="s">
        <v>13</v>
      </c>
      <c r="C4" s="58" t="s">
        <v>128</v>
      </c>
      <c r="D4" s="59">
        <v>1995</v>
      </c>
      <c r="E4" s="60">
        <v>1996</v>
      </c>
      <c r="F4" s="57">
        <v>1997</v>
      </c>
      <c r="G4" s="61">
        <v>1998</v>
      </c>
      <c r="H4" s="61">
        <v>1999</v>
      </c>
      <c r="I4" s="57">
        <v>2000</v>
      </c>
      <c r="J4" s="60">
        <v>2001</v>
      </c>
      <c r="K4" s="61">
        <v>2002</v>
      </c>
      <c r="L4" s="61">
        <v>2003</v>
      </c>
      <c r="M4" s="61">
        <v>2004</v>
      </c>
      <c r="N4" s="57">
        <v>2005</v>
      </c>
      <c r="O4" s="60">
        <v>2006</v>
      </c>
      <c r="P4" s="61">
        <v>2007</v>
      </c>
      <c r="Q4" s="61">
        <v>2008</v>
      </c>
      <c r="R4" s="61">
        <v>2009</v>
      </c>
      <c r="S4" s="61">
        <v>2010</v>
      </c>
      <c r="T4" s="61"/>
      <c r="U4" s="62" t="s">
        <v>12</v>
      </c>
    </row>
    <row r="5" spans="1:23" s="68" customFormat="1" ht="5.0999999999999996" customHeight="1">
      <c r="A5" s="64"/>
      <c r="B5" s="65"/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7"/>
    </row>
    <row r="6" spans="1:23" s="72" customFormat="1" ht="12.75" customHeight="1">
      <c r="A6" s="69">
        <v>1</v>
      </c>
      <c r="B6" s="70" t="s">
        <v>15</v>
      </c>
      <c r="C6" s="71" t="s">
        <v>16</v>
      </c>
      <c r="D6" s="98"/>
      <c r="E6" s="98"/>
      <c r="F6" s="98"/>
      <c r="G6" s="98"/>
      <c r="H6" s="98"/>
      <c r="I6" s="95">
        <v>100</v>
      </c>
      <c r="J6" s="95">
        <v>92.166247774050163</v>
      </c>
      <c r="K6" s="95">
        <v>111.02406613417412</v>
      </c>
      <c r="L6" s="95">
        <v>115.46066550269876</v>
      </c>
      <c r="M6" s="95">
        <v>94.696108642759185</v>
      </c>
      <c r="N6" s="95">
        <v>123.32373789812274</v>
      </c>
      <c r="O6" s="95">
        <v>120.90784318335808</v>
      </c>
      <c r="P6" s="95">
        <v>104.96335722134171</v>
      </c>
      <c r="Q6" s="95">
        <v>101.14276183099604</v>
      </c>
      <c r="R6" s="95" t="s">
        <v>126</v>
      </c>
      <c r="S6" s="95">
        <v>124.44897960199216</v>
      </c>
      <c r="T6" s="95"/>
      <c r="U6" s="97">
        <v>1</v>
      </c>
    </row>
    <row r="7" spans="1:23" s="72" customFormat="1" ht="12.75" customHeight="1">
      <c r="A7" s="69">
        <v>2</v>
      </c>
      <c r="B7" s="73" t="s">
        <v>17</v>
      </c>
      <c r="C7" s="74" t="s">
        <v>18</v>
      </c>
      <c r="D7" s="98"/>
      <c r="E7" s="98"/>
      <c r="F7" s="98"/>
      <c r="G7" s="98"/>
      <c r="H7" s="98"/>
      <c r="I7" s="95">
        <v>100</v>
      </c>
      <c r="J7" s="95">
        <v>91.647127636881109</v>
      </c>
      <c r="K7" s="95">
        <v>113.59825655171598</v>
      </c>
      <c r="L7" s="95">
        <v>119.01632896125847</v>
      </c>
      <c r="M7" s="95">
        <v>96.348865647799201</v>
      </c>
      <c r="N7" s="95">
        <v>127.66630592564228</v>
      </c>
      <c r="O7" s="95">
        <v>125.54860813315942</v>
      </c>
      <c r="P7" s="95">
        <v>110.97988941729015</v>
      </c>
      <c r="Q7" s="95">
        <v>103.53357682793396</v>
      </c>
      <c r="R7" s="95" t="s">
        <v>126</v>
      </c>
      <c r="S7" s="95" t="s">
        <v>126</v>
      </c>
      <c r="T7" s="95"/>
      <c r="U7" s="97">
        <v>2</v>
      </c>
    </row>
    <row r="8" spans="1:23" s="72" customFormat="1" ht="12.75" customHeight="1">
      <c r="A8" s="69">
        <v>3</v>
      </c>
      <c r="B8" s="73" t="s">
        <v>19</v>
      </c>
      <c r="C8" s="74" t="s">
        <v>20</v>
      </c>
      <c r="D8" s="98"/>
      <c r="E8" s="98"/>
      <c r="F8" s="98"/>
      <c r="G8" s="98"/>
      <c r="H8" s="98"/>
      <c r="I8" s="95">
        <v>100</v>
      </c>
      <c r="J8" s="95">
        <v>86.453674816203218</v>
      </c>
      <c r="K8" s="95" t="s">
        <v>126</v>
      </c>
      <c r="L8" s="95" t="s">
        <v>126</v>
      </c>
      <c r="M8" s="95" t="s">
        <v>126</v>
      </c>
      <c r="N8" s="95">
        <v>95.344392800351216</v>
      </c>
      <c r="O8" s="95">
        <v>90.456390315538073</v>
      </c>
      <c r="P8" s="95" t="s">
        <v>126</v>
      </c>
      <c r="Q8" s="95">
        <v>86.83910799881744</v>
      </c>
      <c r="R8" s="95">
        <v>106.34334780199228</v>
      </c>
      <c r="S8" s="95">
        <v>89.326406817388389</v>
      </c>
      <c r="T8" s="95"/>
      <c r="U8" s="97">
        <v>3</v>
      </c>
    </row>
    <row r="9" spans="1:23" s="72" customFormat="1" ht="12.75" customHeight="1">
      <c r="A9" s="69">
        <v>4</v>
      </c>
      <c r="B9" s="73" t="s">
        <v>21</v>
      </c>
      <c r="C9" s="74" t="s">
        <v>22</v>
      </c>
      <c r="D9" s="98"/>
      <c r="E9" s="98"/>
      <c r="F9" s="98"/>
      <c r="G9" s="98"/>
      <c r="H9" s="98"/>
      <c r="I9" s="95">
        <v>100</v>
      </c>
      <c r="J9" s="95">
        <v>95.96681917719603</v>
      </c>
      <c r="K9" s="95">
        <v>89.203547525086961</v>
      </c>
      <c r="L9" s="95">
        <v>86.878927876146676</v>
      </c>
      <c r="M9" s="95">
        <v>90.80068811058031</v>
      </c>
      <c r="N9" s="95">
        <v>84.192026836035055</v>
      </c>
      <c r="O9" s="95">
        <v>88.894397047092752</v>
      </c>
      <c r="P9" s="95">
        <v>85.875688970668136</v>
      </c>
      <c r="Q9" s="95">
        <v>95.493470141825298</v>
      </c>
      <c r="R9" s="95">
        <v>101.6047709714984</v>
      </c>
      <c r="S9" s="95">
        <v>93.108307025366059</v>
      </c>
      <c r="T9" s="95"/>
      <c r="U9" s="97">
        <v>4</v>
      </c>
    </row>
    <row r="10" spans="1:23" s="72" customFormat="1" ht="12.75" customHeight="1">
      <c r="A10" s="69">
        <v>5</v>
      </c>
      <c r="B10" s="70" t="s">
        <v>23</v>
      </c>
      <c r="C10" s="71" t="s">
        <v>24</v>
      </c>
      <c r="D10" s="98"/>
      <c r="E10" s="98"/>
      <c r="F10" s="98"/>
      <c r="G10" s="98"/>
      <c r="H10" s="98"/>
      <c r="I10" s="95">
        <v>100</v>
      </c>
      <c r="J10" s="95">
        <v>100.61776441849726</v>
      </c>
      <c r="K10" s="95">
        <v>95.753444320692765</v>
      </c>
      <c r="L10" s="95">
        <v>100.52365709446329</v>
      </c>
      <c r="M10" s="95">
        <v>118.014015793233</v>
      </c>
      <c r="N10" s="95">
        <v>111.22770325525266</v>
      </c>
      <c r="O10" s="95">
        <v>100.9810321275548</v>
      </c>
      <c r="P10" s="95">
        <v>90.417050245423354</v>
      </c>
      <c r="Q10" s="95">
        <v>101.686359755938</v>
      </c>
      <c r="R10" s="95">
        <v>111.24845974227509</v>
      </c>
      <c r="S10" s="95">
        <v>120.27616756029744</v>
      </c>
      <c r="T10" s="95"/>
      <c r="U10" s="97">
        <v>5</v>
      </c>
    </row>
    <row r="11" spans="1:23" s="72" customFormat="1" ht="12.75" customHeight="1">
      <c r="A11" s="69">
        <v>6</v>
      </c>
      <c r="B11" s="73" t="s">
        <v>25</v>
      </c>
      <c r="C11" s="74" t="s">
        <v>26</v>
      </c>
      <c r="D11" s="98"/>
      <c r="E11" s="98"/>
      <c r="F11" s="98"/>
      <c r="G11" s="98"/>
      <c r="H11" s="98"/>
      <c r="I11" s="95">
        <v>100</v>
      </c>
      <c r="J11" s="95">
        <v>100.68963231034348</v>
      </c>
      <c r="K11" s="95">
        <v>103.81423527970537</v>
      </c>
      <c r="L11" s="95">
        <v>113.72222243916796</v>
      </c>
      <c r="M11" s="95">
        <v>120.32438997504109</v>
      </c>
      <c r="N11" s="95">
        <v>108.50479134158304</v>
      </c>
      <c r="O11" s="95" t="s">
        <v>126</v>
      </c>
      <c r="P11" s="95">
        <v>108.19169545570095</v>
      </c>
      <c r="Q11" s="95">
        <v>112.68190680024468</v>
      </c>
      <c r="R11" s="95">
        <v>120.39122344054631</v>
      </c>
      <c r="S11" s="95">
        <v>127.43551881555773</v>
      </c>
      <c r="T11" s="95"/>
      <c r="U11" s="97">
        <v>6</v>
      </c>
    </row>
    <row r="12" spans="1:23" s="72" customFormat="1" ht="12.75" customHeight="1">
      <c r="A12" s="69">
        <v>7</v>
      </c>
      <c r="B12" s="73" t="s">
        <v>27</v>
      </c>
      <c r="C12" s="74" t="s">
        <v>28</v>
      </c>
      <c r="D12" s="98"/>
      <c r="E12" s="98"/>
      <c r="F12" s="98"/>
      <c r="G12" s="98"/>
      <c r="H12" s="98"/>
      <c r="I12" s="95">
        <v>100</v>
      </c>
      <c r="J12" s="95">
        <v>94.500223660863952</v>
      </c>
      <c r="K12" s="95">
        <v>85.293431176837259</v>
      </c>
      <c r="L12" s="95" t="s">
        <v>126</v>
      </c>
      <c r="M12" s="95" t="s">
        <v>126</v>
      </c>
      <c r="N12" s="95" t="s">
        <v>126</v>
      </c>
      <c r="O12" s="95" t="s">
        <v>126</v>
      </c>
      <c r="P12" s="95" t="s">
        <v>126</v>
      </c>
      <c r="Q12" s="95" t="s">
        <v>126</v>
      </c>
      <c r="R12" s="95" t="s">
        <v>126</v>
      </c>
      <c r="S12" s="95" t="s">
        <v>126</v>
      </c>
      <c r="T12" s="95"/>
      <c r="U12" s="97">
        <v>7</v>
      </c>
    </row>
    <row r="13" spans="1:23" s="72" customFormat="1" ht="12.75" customHeight="1">
      <c r="A13" s="69">
        <v>8</v>
      </c>
      <c r="B13" s="73" t="s">
        <v>29</v>
      </c>
      <c r="C13" s="74" t="s">
        <v>30</v>
      </c>
      <c r="D13" s="98"/>
      <c r="E13" s="98"/>
      <c r="F13" s="98"/>
      <c r="G13" s="98"/>
      <c r="H13" s="98"/>
      <c r="I13" s="95">
        <v>100</v>
      </c>
      <c r="J13" s="95">
        <v>105.63460103027376</v>
      </c>
      <c r="K13" s="95">
        <v>96.420710958439045</v>
      </c>
      <c r="L13" s="95">
        <v>117.22329647362409</v>
      </c>
      <c r="M13" s="95" t="s">
        <v>126</v>
      </c>
      <c r="N13" s="95">
        <v>122.93037981762713</v>
      </c>
      <c r="O13" s="95">
        <v>99.604160890963399</v>
      </c>
      <c r="P13" s="95">
        <v>96.919153384196505</v>
      </c>
      <c r="Q13" s="95">
        <v>123.06770319406183</v>
      </c>
      <c r="R13" s="95">
        <v>125.1885495139273</v>
      </c>
      <c r="S13" s="95" t="s">
        <v>126</v>
      </c>
      <c r="T13" s="95"/>
      <c r="U13" s="97">
        <v>8</v>
      </c>
    </row>
    <row r="14" spans="1:23" s="78" customFormat="1" ht="12.75" customHeight="1">
      <c r="A14" s="75">
        <v>9</v>
      </c>
      <c r="B14" s="76" t="s">
        <v>31</v>
      </c>
      <c r="C14" s="77" t="s">
        <v>32</v>
      </c>
      <c r="D14" s="104"/>
      <c r="E14" s="104"/>
      <c r="F14" s="104"/>
      <c r="G14" s="104"/>
      <c r="H14" s="104"/>
      <c r="I14" s="103">
        <v>100</v>
      </c>
      <c r="J14" s="103">
        <v>98.848995800530673</v>
      </c>
      <c r="K14" s="103">
        <v>99.369616072555971</v>
      </c>
      <c r="L14" s="103">
        <v>102.88158640260967</v>
      </c>
      <c r="M14" s="103">
        <v>101.74933937144399</v>
      </c>
      <c r="N14" s="103">
        <v>102.32897809245598</v>
      </c>
      <c r="O14" s="103">
        <v>96.421789195569005</v>
      </c>
      <c r="P14" s="103">
        <v>90.940742493796137</v>
      </c>
      <c r="Q14" s="103">
        <v>90.625273176088626</v>
      </c>
      <c r="R14" s="103">
        <v>98.165858112313643</v>
      </c>
      <c r="S14" s="103">
        <v>93.263304544563098</v>
      </c>
      <c r="T14" s="103"/>
      <c r="U14" s="102">
        <v>9</v>
      </c>
      <c r="V14" s="78">
        <v>2010</v>
      </c>
      <c r="W14" s="78">
        <v>2000</v>
      </c>
    </row>
    <row r="15" spans="1:23" s="72" customFormat="1" ht="12.75" customHeight="1">
      <c r="A15" s="69">
        <v>10</v>
      </c>
      <c r="B15" s="73" t="s">
        <v>33</v>
      </c>
      <c r="C15" s="109" t="s">
        <v>34</v>
      </c>
      <c r="D15" s="110"/>
      <c r="E15" s="110"/>
      <c r="F15" s="110"/>
      <c r="G15" s="110"/>
      <c r="H15" s="110"/>
      <c r="I15" s="111">
        <v>100</v>
      </c>
      <c r="J15" s="111">
        <v>101.83712361146553</v>
      </c>
      <c r="K15" s="111">
        <v>99.676181077876294</v>
      </c>
      <c r="L15" s="111">
        <v>103.28522142627455</v>
      </c>
      <c r="M15" s="111">
        <v>101.26998659864719</v>
      </c>
      <c r="N15" s="111">
        <v>106.4272038724539</v>
      </c>
      <c r="O15" s="111">
        <v>105.21580607745271</v>
      </c>
      <c r="P15" s="111">
        <v>105.11068086924126</v>
      </c>
      <c r="Q15" s="111">
        <v>108.20035221226836</v>
      </c>
      <c r="R15" s="111">
        <v>107.2730890003791</v>
      </c>
      <c r="S15" s="111">
        <v>112.34908948091997</v>
      </c>
      <c r="T15" s="111"/>
      <c r="U15" s="97">
        <v>10</v>
      </c>
      <c r="V15" s="72">
        <f>'3.1'!J14/'3.2.1 aus FS18, R 1.4'!X14</f>
        <v>6105.581264759905</v>
      </c>
      <c r="W15" s="72" t="e">
        <f>'3.1'!#REF!/'3.2.1 aus FS18, R 1.4'!N14</f>
        <v>#REF!</v>
      </c>
    </row>
    <row r="16" spans="1:23" s="72" customFormat="1" ht="12.75" customHeight="1">
      <c r="A16" s="69">
        <v>11</v>
      </c>
      <c r="B16" s="70" t="s">
        <v>35</v>
      </c>
      <c r="C16" s="74" t="s">
        <v>36</v>
      </c>
      <c r="D16" s="98"/>
      <c r="E16" s="98"/>
      <c r="F16" s="98"/>
      <c r="G16" s="98"/>
      <c r="H16" s="98"/>
      <c r="I16" s="95">
        <v>100</v>
      </c>
      <c r="J16" s="95">
        <v>106.46052273257676</v>
      </c>
      <c r="K16" s="95">
        <v>99.300737068471534</v>
      </c>
      <c r="L16" s="95">
        <v>104.62277859579487</v>
      </c>
      <c r="M16" s="95">
        <v>104.2805534520554</v>
      </c>
      <c r="N16" s="95">
        <v>110.73848142224507</v>
      </c>
      <c r="O16" s="95">
        <v>121.68529896815284</v>
      </c>
      <c r="P16" s="95">
        <v>104.67380988792331</v>
      </c>
      <c r="Q16" s="95">
        <v>102.32589909368821</v>
      </c>
      <c r="R16" s="95">
        <v>106.50549690900932</v>
      </c>
      <c r="S16" s="95">
        <v>106.76837993577169</v>
      </c>
      <c r="T16" s="95"/>
      <c r="U16" s="97">
        <v>11</v>
      </c>
      <c r="W16" s="72" t="e">
        <f>100*W15/V15</f>
        <v>#REF!</v>
      </c>
    </row>
    <row r="17" spans="1:21" s="72" customFormat="1" ht="12.75" customHeight="1">
      <c r="A17" s="69">
        <v>12</v>
      </c>
      <c r="B17" s="70">
        <v>16</v>
      </c>
      <c r="C17" s="74" t="s">
        <v>37</v>
      </c>
      <c r="D17" s="98"/>
      <c r="E17" s="98"/>
      <c r="F17" s="98"/>
      <c r="G17" s="98"/>
      <c r="H17" s="98"/>
      <c r="I17" s="95">
        <v>100</v>
      </c>
      <c r="J17" s="95">
        <v>114.97757581201378</v>
      </c>
      <c r="K17" s="95">
        <v>107.91850665549394</v>
      </c>
      <c r="L17" s="95" t="s">
        <v>126</v>
      </c>
      <c r="M17" s="95" t="s">
        <v>126</v>
      </c>
      <c r="N17" s="95" t="s">
        <v>126</v>
      </c>
      <c r="O17" s="95" t="s">
        <v>126</v>
      </c>
      <c r="P17" s="95" t="s">
        <v>126</v>
      </c>
      <c r="Q17" s="95" t="s">
        <v>126</v>
      </c>
      <c r="R17" s="95" t="s">
        <v>126</v>
      </c>
      <c r="S17" s="95" t="s">
        <v>126</v>
      </c>
      <c r="T17" s="95"/>
      <c r="U17" s="97">
        <v>12</v>
      </c>
    </row>
    <row r="18" spans="1:21" s="72" customFormat="1" ht="12.75" customHeight="1">
      <c r="A18" s="69">
        <v>13</v>
      </c>
      <c r="B18" s="70">
        <v>17</v>
      </c>
      <c r="C18" s="74" t="s">
        <v>38</v>
      </c>
      <c r="D18" s="98"/>
      <c r="E18" s="98"/>
      <c r="F18" s="98"/>
      <c r="G18" s="98"/>
      <c r="H18" s="98"/>
      <c r="I18" s="95">
        <v>100</v>
      </c>
      <c r="J18" s="95">
        <v>95.091501240903057</v>
      </c>
      <c r="K18" s="95">
        <v>93.441584332906729</v>
      </c>
      <c r="L18" s="95">
        <v>105.42714348840101</v>
      </c>
      <c r="M18" s="95">
        <v>109.26246677005015</v>
      </c>
      <c r="N18" s="95" t="s">
        <v>126</v>
      </c>
      <c r="O18" s="95">
        <v>120.09285398371978</v>
      </c>
      <c r="P18" s="95">
        <v>123.69265818190611</v>
      </c>
      <c r="Q18" s="95">
        <v>120.69641779064627</v>
      </c>
      <c r="R18" s="95">
        <v>123.44764579183345</v>
      </c>
      <c r="S18" s="95" t="s">
        <v>126</v>
      </c>
      <c r="T18" s="95"/>
      <c r="U18" s="97">
        <v>13</v>
      </c>
    </row>
    <row r="19" spans="1:21" s="72" customFormat="1" ht="12.75" customHeight="1">
      <c r="A19" s="69">
        <v>14</v>
      </c>
      <c r="B19" s="70">
        <v>18</v>
      </c>
      <c r="C19" s="74" t="s">
        <v>39</v>
      </c>
      <c r="D19" s="98"/>
      <c r="E19" s="98"/>
      <c r="F19" s="98"/>
      <c r="G19" s="98"/>
      <c r="H19" s="98"/>
      <c r="I19" s="95">
        <v>100</v>
      </c>
      <c r="J19" s="95">
        <v>111.91572737173206</v>
      </c>
      <c r="K19" s="95">
        <v>111.58629525882178</v>
      </c>
      <c r="L19" s="95">
        <v>125.68497374687911</v>
      </c>
      <c r="M19" s="95">
        <v>119.89203259220768</v>
      </c>
      <c r="N19" s="95">
        <v>116.15411922927674</v>
      </c>
      <c r="O19" s="95" t="s">
        <v>126</v>
      </c>
      <c r="P19" s="95">
        <v>123.89965505055022</v>
      </c>
      <c r="Q19" s="95" t="s">
        <v>126</v>
      </c>
      <c r="R19" s="95" t="s">
        <v>126</v>
      </c>
      <c r="S19" s="95" t="s">
        <v>126</v>
      </c>
      <c r="T19" s="95"/>
      <c r="U19" s="97">
        <v>14</v>
      </c>
    </row>
    <row r="20" spans="1:21" s="72" customFormat="1" ht="12.75" customHeight="1">
      <c r="A20" s="69">
        <v>15</v>
      </c>
      <c r="B20" s="70">
        <v>19</v>
      </c>
      <c r="C20" s="109" t="s">
        <v>40</v>
      </c>
      <c r="D20" s="110"/>
      <c r="E20" s="110"/>
      <c r="F20" s="110"/>
      <c r="G20" s="110"/>
      <c r="H20" s="110"/>
      <c r="I20" s="111">
        <v>100</v>
      </c>
      <c r="J20" s="111">
        <v>96.170980662716559</v>
      </c>
      <c r="K20" s="111">
        <v>99.637990012723677</v>
      </c>
      <c r="L20" s="111">
        <v>97.039157455914619</v>
      </c>
      <c r="M20" s="111">
        <v>109.97940430175358</v>
      </c>
      <c r="N20" s="111">
        <v>113.47220646577102</v>
      </c>
      <c r="O20" s="111">
        <v>112.86311845015784</v>
      </c>
      <c r="P20" s="111">
        <v>105.69716314518675</v>
      </c>
      <c r="Q20" s="111">
        <v>108.38868223522518</v>
      </c>
      <c r="R20" s="111">
        <v>102.56313834430877</v>
      </c>
      <c r="S20" s="111">
        <v>116.7255303713039</v>
      </c>
      <c r="T20" s="111"/>
      <c r="U20" s="97">
        <v>15</v>
      </c>
    </row>
    <row r="21" spans="1:21" s="72" customFormat="1" ht="12.75" customHeight="1">
      <c r="A21" s="69">
        <v>16</v>
      </c>
      <c r="B21" s="73" t="s">
        <v>41</v>
      </c>
      <c r="C21" s="79" t="s">
        <v>42</v>
      </c>
      <c r="D21" s="98"/>
      <c r="E21" s="98"/>
      <c r="F21" s="98"/>
      <c r="G21" s="98"/>
      <c r="H21" s="98"/>
      <c r="I21" s="95">
        <v>100</v>
      </c>
      <c r="J21" s="95">
        <v>85.334504915489333</v>
      </c>
      <c r="K21" s="95">
        <v>88.778955060296553</v>
      </c>
      <c r="L21" s="95" t="s">
        <v>126</v>
      </c>
      <c r="M21" s="95">
        <v>94.93089784556264</v>
      </c>
      <c r="N21" s="95">
        <v>93.463848309577941</v>
      </c>
      <c r="O21" s="95">
        <v>108.01818766040181</v>
      </c>
      <c r="P21" s="95" t="s">
        <v>126</v>
      </c>
      <c r="Q21" s="95">
        <v>84.531810749052127</v>
      </c>
      <c r="R21" s="95" t="s">
        <v>126</v>
      </c>
      <c r="S21" s="95" t="s">
        <v>126</v>
      </c>
      <c r="T21" s="95"/>
      <c r="U21" s="97">
        <v>16</v>
      </c>
    </row>
    <row r="22" spans="1:21" s="72" customFormat="1" ht="12.75" customHeight="1">
      <c r="A22" s="69">
        <v>17</v>
      </c>
      <c r="B22" s="73" t="s">
        <v>43</v>
      </c>
      <c r="C22" s="79" t="s">
        <v>44</v>
      </c>
      <c r="D22" s="98"/>
      <c r="E22" s="98"/>
      <c r="F22" s="98"/>
      <c r="G22" s="98"/>
      <c r="H22" s="98"/>
      <c r="I22" s="95">
        <v>100</v>
      </c>
      <c r="J22" s="95">
        <v>96.001404318565434</v>
      </c>
      <c r="K22" s="95">
        <v>99.352080238575397</v>
      </c>
      <c r="L22" s="95">
        <v>99.569198176609675</v>
      </c>
      <c r="M22" s="95">
        <v>111.06939131076645</v>
      </c>
      <c r="N22" s="95">
        <v>115.20980107548743</v>
      </c>
      <c r="O22" s="95">
        <v>112.58262068774589</v>
      </c>
      <c r="P22" s="95">
        <v>109.30012755393692</v>
      </c>
      <c r="Q22" s="95">
        <v>110.59796562653617</v>
      </c>
      <c r="R22" s="95">
        <v>103.70284900552372</v>
      </c>
      <c r="S22" s="95">
        <v>113.27883621360077</v>
      </c>
      <c r="T22" s="95"/>
      <c r="U22" s="97">
        <v>17</v>
      </c>
    </row>
    <row r="23" spans="1:21" s="72" customFormat="1" ht="12.75" customHeight="1">
      <c r="A23" s="69">
        <v>18</v>
      </c>
      <c r="B23" s="70">
        <v>20</v>
      </c>
      <c r="C23" s="109" t="s">
        <v>45</v>
      </c>
      <c r="D23" s="110"/>
      <c r="E23" s="110"/>
      <c r="F23" s="110"/>
      <c r="G23" s="110"/>
      <c r="H23" s="110"/>
      <c r="I23" s="111">
        <v>100</v>
      </c>
      <c r="J23" s="111">
        <v>98.940778793229555</v>
      </c>
      <c r="K23" s="111">
        <v>98.062937750586315</v>
      </c>
      <c r="L23" s="111">
        <v>102.86093475719574</v>
      </c>
      <c r="M23" s="111">
        <v>98.170098299064662</v>
      </c>
      <c r="N23" s="111">
        <v>95.554908365030826</v>
      </c>
      <c r="O23" s="111">
        <v>95.436456530080704</v>
      </c>
      <c r="P23" s="111">
        <v>92.13623473634263</v>
      </c>
      <c r="Q23" s="111">
        <v>87.454358750023061</v>
      </c>
      <c r="R23" s="111">
        <v>94.997587320857335</v>
      </c>
      <c r="S23" s="111">
        <v>82.826421251030197</v>
      </c>
      <c r="T23" s="111"/>
      <c r="U23" s="97">
        <v>18</v>
      </c>
    </row>
    <row r="24" spans="1:21" s="72" customFormat="1" ht="12.75" customHeight="1">
      <c r="A24" s="69">
        <v>19</v>
      </c>
      <c r="B24" s="70">
        <v>21</v>
      </c>
      <c r="C24" s="74" t="s">
        <v>46</v>
      </c>
      <c r="D24" s="98"/>
      <c r="E24" s="98"/>
      <c r="F24" s="98"/>
      <c r="G24" s="98"/>
      <c r="H24" s="98"/>
      <c r="I24" s="95">
        <v>100</v>
      </c>
      <c r="J24" s="95">
        <v>84.757107886788035</v>
      </c>
      <c r="K24" s="95" t="s">
        <v>126</v>
      </c>
      <c r="L24" s="95" t="s">
        <v>126</v>
      </c>
      <c r="M24" s="95" t="s">
        <v>126</v>
      </c>
      <c r="N24" s="95" t="s">
        <v>126</v>
      </c>
      <c r="O24" s="95" t="s">
        <v>126</v>
      </c>
      <c r="P24" s="95" t="s">
        <v>126</v>
      </c>
      <c r="Q24" s="95" t="s">
        <v>126</v>
      </c>
      <c r="R24" s="95" t="s">
        <v>126</v>
      </c>
      <c r="S24" s="95" t="s">
        <v>126</v>
      </c>
      <c r="T24" s="95"/>
      <c r="U24" s="97">
        <v>19</v>
      </c>
    </row>
    <row r="25" spans="1:21" s="72" customFormat="1" ht="12.75" customHeight="1">
      <c r="A25" s="69">
        <v>20</v>
      </c>
      <c r="B25" s="70">
        <v>22</v>
      </c>
      <c r="C25" s="109" t="s">
        <v>47</v>
      </c>
      <c r="D25" s="110"/>
      <c r="E25" s="110"/>
      <c r="F25" s="110"/>
      <c r="G25" s="110"/>
      <c r="H25" s="110"/>
      <c r="I25" s="111">
        <v>100</v>
      </c>
      <c r="J25" s="111">
        <v>100.84537670895297</v>
      </c>
      <c r="K25" s="111">
        <v>95.067222457336683</v>
      </c>
      <c r="L25" s="111">
        <v>104.89905697429971</v>
      </c>
      <c r="M25" s="111">
        <v>105.69569438894652</v>
      </c>
      <c r="N25" s="111">
        <v>102.57722138996188</v>
      </c>
      <c r="O25" s="111">
        <v>100.51459653261321</v>
      </c>
      <c r="P25" s="111">
        <v>103.65287249640711</v>
      </c>
      <c r="Q25" s="111">
        <v>104.52183279500902</v>
      </c>
      <c r="R25" s="111">
        <v>107.71591280611699</v>
      </c>
      <c r="S25" s="111">
        <v>109.8452894659093</v>
      </c>
      <c r="T25" s="111"/>
      <c r="U25" s="97">
        <v>20</v>
      </c>
    </row>
    <row r="26" spans="1:21" s="72" customFormat="1" ht="12.75" customHeight="1">
      <c r="A26" s="69">
        <v>21</v>
      </c>
      <c r="B26" s="70">
        <v>23</v>
      </c>
      <c r="C26" s="109" t="s">
        <v>48</v>
      </c>
      <c r="D26" s="110"/>
      <c r="E26" s="110"/>
      <c r="F26" s="110"/>
      <c r="G26" s="110"/>
      <c r="H26" s="110"/>
      <c r="I26" s="111">
        <v>100</v>
      </c>
      <c r="J26" s="111">
        <v>102.21582067594746</v>
      </c>
      <c r="K26" s="111">
        <v>103.10153175159044</v>
      </c>
      <c r="L26" s="111">
        <v>117.11034786897405</v>
      </c>
      <c r="M26" s="111">
        <v>116.43813819106663</v>
      </c>
      <c r="N26" s="111">
        <v>116.97378071164242</v>
      </c>
      <c r="O26" s="111">
        <v>111.23077668310472</v>
      </c>
      <c r="P26" s="111">
        <v>115.79608311853147</v>
      </c>
      <c r="Q26" s="111">
        <v>113.73793227823134</v>
      </c>
      <c r="R26" s="111">
        <v>119.56252306093837</v>
      </c>
      <c r="S26" s="111">
        <v>125.85517718460648</v>
      </c>
      <c r="T26" s="111"/>
      <c r="U26" s="97">
        <v>21</v>
      </c>
    </row>
    <row r="27" spans="1:21" s="72" customFormat="1" ht="12.75" customHeight="1">
      <c r="A27" s="69">
        <v>22</v>
      </c>
      <c r="B27" s="73" t="s">
        <v>49</v>
      </c>
      <c r="C27" s="79" t="s">
        <v>50</v>
      </c>
      <c r="D27" s="98"/>
      <c r="E27" s="98"/>
      <c r="F27" s="98"/>
      <c r="G27" s="98"/>
      <c r="H27" s="98"/>
      <c r="I27" s="95">
        <v>100</v>
      </c>
      <c r="J27" s="95">
        <v>98.799866031222521</v>
      </c>
      <c r="K27" s="95">
        <v>98.106489893528575</v>
      </c>
      <c r="L27" s="95">
        <v>109.85533839941593</v>
      </c>
      <c r="M27" s="95">
        <v>111.04012360825786</v>
      </c>
      <c r="N27" s="95">
        <v>108.79335559681027</v>
      </c>
      <c r="O27" s="95">
        <v>109.06235133591582</v>
      </c>
      <c r="P27" s="95">
        <v>98.795938007939924</v>
      </c>
      <c r="Q27" s="95">
        <v>93.74909787056626</v>
      </c>
      <c r="R27" s="95">
        <v>100.18343986915266</v>
      </c>
      <c r="S27" s="95">
        <v>103.30406740362407</v>
      </c>
      <c r="T27" s="95"/>
      <c r="U27" s="97">
        <v>22</v>
      </c>
    </row>
    <row r="28" spans="1:21" s="72" customFormat="1" ht="12.75" customHeight="1">
      <c r="A28" s="69">
        <v>23</v>
      </c>
      <c r="B28" s="73" t="s">
        <v>51</v>
      </c>
      <c r="C28" s="79" t="s">
        <v>52</v>
      </c>
      <c r="D28" s="98"/>
      <c r="E28" s="98"/>
      <c r="F28" s="98"/>
      <c r="G28" s="98"/>
      <c r="H28" s="98"/>
      <c r="I28" s="95">
        <v>100</v>
      </c>
      <c r="J28" s="95">
        <v>101.78172541147454</v>
      </c>
      <c r="K28" s="95">
        <v>102.02701595249717</v>
      </c>
      <c r="L28" s="95">
        <v>118.40950896241192</v>
      </c>
      <c r="M28" s="95">
        <v>117.83402778352823</v>
      </c>
      <c r="N28" s="95">
        <v>119.41664324970458</v>
      </c>
      <c r="O28" s="95">
        <v>111.24701600302507</v>
      </c>
      <c r="P28" s="95">
        <v>123.27881297806675</v>
      </c>
      <c r="Q28" s="95">
        <v>122.06404072787134</v>
      </c>
      <c r="R28" s="95">
        <v>127.29091452657606</v>
      </c>
      <c r="S28" s="95" t="s">
        <v>126</v>
      </c>
      <c r="T28" s="95"/>
      <c r="U28" s="97">
        <v>23</v>
      </c>
    </row>
    <row r="29" spans="1:21" s="72" customFormat="1" ht="12.75" customHeight="1">
      <c r="A29" s="69">
        <v>24</v>
      </c>
      <c r="B29" s="70">
        <v>24</v>
      </c>
      <c r="C29" s="74" t="s">
        <v>11</v>
      </c>
      <c r="D29" s="98"/>
      <c r="E29" s="98"/>
      <c r="F29" s="98"/>
      <c r="G29" s="98"/>
      <c r="H29" s="98"/>
      <c r="I29" s="95">
        <v>100</v>
      </c>
      <c r="J29" s="95">
        <v>96.83433263840999</v>
      </c>
      <c r="K29" s="95">
        <v>95.146338652189115</v>
      </c>
      <c r="L29" s="95">
        <v>104.53170251645048</v>
      </c>
      <c r="M29" s="95">
        <v>94.154008978517481</v>
      </c>
      <c r="N29" s="95">
        <v>81.13091201507045</v>
      </c>
      <c r="O29" s="95">
        <v>80.072004071147063</v>
      </c>
      <c r="P29" s="95" t="s">
        <v>126</v>
      </c>
      <c r="Q29" s="95" t="s">
        <v>126</v>
      </c>
      <c r="R29" s="95" t="s">
        <v>126</v>
      </c>
      <c r="S29" s="95">
        <v>93.937384518353625</v>
      </c>
      <c r="T29" s="95"/>
      <c r="U29" s="97">
        <v>24</v>
      </c>
    </row>
    <row r="30" spans="1:21" s="72" customFormat="1" ht="12.75" customHeight="1">
      <c r="A30" s="69">
        <v>25</v>
      </c>
      <c r="B30" s="73" t="s">
        <v>53</v>
      </c>
      <c r="C30" s="79" t="s">
        <v>54</v>
      </c>
      <c r="D30" s="98"/>
      <c r="E30" s="98"/>
      <c r="F30" s="98"/>
      <c r="G30" s="98"/>
      <c r="H30" s="98"/>
      <c r="I30" s="95">
        <v>100</v>
      </c>
      <c r="J30" s="95">
        <v>100.21161933120662</v>
      </c>
      <c r="K30" s="95">
        <v>104.19961446230258</v>
      </c>
      <c r="L30" s="95">
        <v>111.62810256491915</v>
      </c>
      <c r="M30" s="95">
        <v>93.195156240488458</v>
      </c>
      <c r="N30" s="95" t="s">
        <v>126</v>
      </c>
      <c r="O30" s="95" t="s">
        <v>126</v>
      </c>
      <c r="P30" s="95" t="s">
        <v>126</v>
      </c>
      <c r="Q30" s="95" t="s">
        <v>126</v>
      </c>
      <c r="R30" s="95" t="s">
        <v>126</v>
      </c>
      <c r="S30" s="95">
        <v>83.836731545339376</v>
      </c>
      <c r="T30" s="95"/>
      <c r="U30" s="97">
        <v>25</v>
      </c>
    </row>
    <row r="31" spans="1:21" s="72" customFormat="1" ht="12.75" customHeight="1">
      <c r="A31" s="69">
        <v>26</v>
      </c>
      <c r="B31" s="73" t="s">
        <v>55</v>
      </c>
      <c r="C31" s="112" t="s">
        <v>56</v>
      </c>
      <c r="D31" s="110"/>
      <c r="E31" s="110"/>
      <c r="F31" s="110"/>
      <c r="G31" s="110"/>
      <c r="H31" s="110"/>
      <c r="I31" s="111">
        <v>100</v>
      </c>
      <c r="J31" s="111">
        <v>93.864898900095397</v>
      </c>
      <c r="K31" s="111">
        <v>90.335090745914158</v>
      </c>
      <c r="L31" s="111">
        <v>104.36675021944917</v>
      </c>
      <c r="M31" s="111">
        <v>104.41889357082243</v>
      </c>
      <c r="N31" s="111">
        <v>126.1778767677324</v>
      </c>
      <c r="O31" s="111">
        <v>116.41148338728733</v>
      </c>
      <c r="P31" s="111">
        <v>93.329742734860403</v>
      </c>
      <c r="Q31" s="111">
        <v>96.93841730785762</v>
      </c>
      <c r="R31" s="111">
        <v>97.478240291692032</v>
      </c>
      <c r="S31" s="111">
        <v>116.97574701985158</v>
      </c>
      <c r="T31" s="111"/>
      <c r="U31" s="97">
        <v>26</v>
      </c>
    </row>
    <row r="32" spans="1:21" s="72" customFormat="1" ht="12.75" customHeight="1">
      <c r="A32" s="69">
        <v>27</v>
      </c>
      <c r="B32" s="73" t="s">
        <v>57</v>
      </c>
      <c r="C32" s="112" t="s">
        <v>58</v>
      </c>
      <c r="D32" s="110"/>
      <c r="E32" s="110"/>
      <c r="F32" s="110"/>
      <c r="G32" s="110"/>
      <c r="H32" s="110"/>
      <c r="I32" s="111">
        <v>100</v>
      </c>
      <c r="J32" s="111">
        <v>99.071957038143935</v>
      </c>
      <c r="K32" s="111">
        <v>90.114267842020936</v>
      </c>
      <c r="L32" s="111">
        <v>90.952774631742102</v>
      </c>
      <c r="M32" s="111">
        <v>85.77166330484269</v>
      </c>
      <c r="N32" s="111">
        <v>85.900763502659842</v>
      </c>
      <c r="O32" s="111">
        <v>87.086258658407658</v>
      </c>
      <c r="P32" s="111">
        <v>75.975136378835856</v>
      </c>
      <c r="Q32" s="111">
        <v>78.486316873232852</v>
      </c>
      <c r="R32" s="111">
        <v>82.834728871613578</v>
      </c>
      <c r="S32" s="111">
        <v>79.046864892796933</v>
      </c>
      <c r="T32" s="111"/>
      <c r="U32" s="97">
        <v>27</v>
      </c>
    </row>
    <row r="33" spans="1:23" s="72" customFormat="1" ht="12.75" customHeight="1">
      <c r="A33" s="69">
        <v>28</v>
      </c>
      <c r="B33" s="70">
        <v>25</v>
      </c>
      <c r="C33" s="74" t="s">
        <v>59</v>
      </c>
      <c r="D33" s="98"/>
      <c r="E33" s="98"/>
      <c r="F33" s="98"/>
      <c r="G33" s="98"/>
      <c r="H33" s="98"/>
      <c r="I33" s="95">
        <v>100</v>
      </c>
      <c r="J33" s="95">
        <v>102.638944931984</v>
      </c>
      <c r="K33" s="95">
        <v>104.85319039851649</v>
      </c>
      <c r="L33" s="95">
        <v>122.72108343164514</v>
      </c>
      <c r="M33" s="95">
        <v>115.06157773701251</v>
      </c>
      <c r="N33" s="95">
        <v>107.60594785674571</v>
      </c>
      <c r="O33" s="95">
        <v>96.193964852381256</v>
      </c>
      <c r="P33" s="95">
        <v>94.849590166705681</v>
      </c>
      <c r="Q33" s="95">
        <v>95.152834478385358</v>
      </c>
      <c r="R33" s="95">
        <v>109.84671140017046</v>
      </c>
      <c r="S33" s="95">
        <v>100.46345811115786</v>
      </c>
      <c r="T33" s="95"/>
      <c r="U33" s="97">
        <v>28</v>
      </c>
    </row>
    <row r="34" spans="1:23" s="72" customFormat="1" ht="12.75" customHeight="1">
      <c r="A34" s="69">
        <v>29</v>
      </c>
      <c r="B34" s="70">
        <v>26</v>
      </c>
      <c r="C34" s="74" t="s">
        <v>60</v>
      </c>
      <c r="D34" s="98"/>
      <c r="E34" s="98"/>
      <c r="F34" s="98"/>
      <c r="G34" s="98"/>
      <c r="H34" s="98"/>
      <c r="I34" s="95">
        <v>100</v>
      </c>
      <c r="J34" s="95" t="s">
        <v>126</v>
      </c>
      <c r="K34" s="95">
        <v>123.6462666196729</v>
      </c>
      <c r="L34" s="95">
        <v>109.21380215831891</v>
      </c>
      <c r="M34" s="95">
        <v>100.57955407185555</v>
      </c>
      <c r="N34" s="95">
        <v>101.05271625223359</v>
      </c>
      <c r="O34" s="95">
        <v>117.97935776811308</v>
      </c>
      <c r="P34" s="95">
        <v>90.940571174914879</v>
      </c>
      <c r="Q34" s="95">
        <v>97.688620099969981</v>
      </c>
      <c r="R34" s="95">
        <v>118.00605906959886</v>
      </c>
      <c r="S34" s="95">
        <v>99.819038281410869</v>
      </c>
      <c r="T34" s="95"/>
      <c r="U34" s="97">
        <v>29</v>
      </c>
    </row>
    <row r="35" spans="1:23" s="72" customFormat="1" ht="12.75" customHeight="1">
      <c r="A35" s="69">
        <v>30</v>
      </c>
      <c r="B35" s="70">
        <v>27</v>
      </c>
      <c r="C35" s="74" t="s">
        <v>61</v>
      </c>
      <c r="D35" s="98"/>
      <c r="E35" s="98"/>
      <c r="F35" s="98"/>
      <c r="G35" s="98"/>
      <c r="H35" s="98"/>
      <c r="I35" s="95">
        <v>100</v>
      </c>
      <c r="J35" s="95">
        <v>118.91257010482974</v>
      </c>
      <c r="K35" s="95">
        <v>115.63524208206755</v>
      </c>
      <c r="L35" s="95">
        <v>122.09753689967351</v>
      </c>
      <c r="M35" s="95">
        <v>112.84501646093889</v>
      </c>
      <c r="N35" s="95" t="s">
        <v>126</v>
      </c>
      <c r="O35" s="95" t="s">
        <v>126</v>
      </c>
      <c r="P35" s="95">
        <v>122.7178133930063</v>
      </c>
      <c r="Q35" s="95">
        <v>109.03832820312789</v>
      </c>
      <c r="R35" s="95">
        <v>101.43830208320918</v>
      </c>
      <c r="S35" s="95">
        <v>96.679797393652478</v>
      </c>
      <c r="T35" s="95"/>
      <c r="U35" s="97">
        <v>30</v>
      </c>
    </row>
    <row r="36" spans="1:23" s="72" customFormat="1" ht="12.75" customHeight="1">
      <c r="A36" s="69">
        <v>31</v>
      </c>
      <c r="B36" s="70">
        <v>28</v>
      </c>
      <c r="C36" s="74" t="s">
        <v>62</v>
      </c>
      <c r="D36" s="98"/>
      <c r="E36" s="98"/>
      <c r="F36" s="98"/>
      <c r="G36" s="98"/>
      <c r="H36" s="98"/>
      <c r="I36" s="95">
        <v>100</v>
      </c>
      <c r="J36" s="95">
        <v>98.94032878146632</v>
      </c>
      <c r="K36" s="95">
        <v>96.985470596915476</v>
      </c>
      <c r="L36" s="95">
        <v>103.75315787539125</v>
      </c>
      <c r="M36" s="95">
        <v>97.125449939032265</v>
      </c>
      <c r="N36" s="95">
        <v>96.605527725754285</v>
      </c>
      <c r="O36" s="95">
        <v>91.772264339801453</v>
      </c>
      <c r="P36" s="95">
        <v>86.577650373401099</v>
      </c>
      <c r="Q36" s="95">
        <v>88.18012839342272</v>
      </c>
      <c r="R36" s="95">
        <v>100.26538151133121</v>
      </c>
      <c r="S36" s="95">
        <v>95.079142978456943</v>
      </c>
      <c r="T36" s="95"/>
      <c r="U36" s="97">
        <v>31</v>
      </c>
    </row>
    <row r="37" spans="1:23" s="72" customFormat="1" ht="12.75" customHeight="1">
      <c r="A37" s="69">
        <v>32</v>
      </c>
      <c r="B37" s="70">
        <v>29</v>
      </c>
      <c r="C37" s="74" t="s">
        <v>63</v>
      </c>
      <c r="D37" s="98"/>
      <c r="E37" s="98"/>
      <c r="F37" s="98"/>
      <c r="G37" s="98"/>
      <c r="H37" s="98"/>
      <c r="I37" s="95">
        <v>100</v>
      </c>
      <c r="J37" s="95">
        <v>86.155982804062276</v>
      </c>
      <c r="K37" s="95">
        <v>85.262676978345056</v>
      </c>
      <c r="L37" s="95">
        <v>85.751195144149733</v>
      </c>
      <c r="M37" s="95">
        <v>89.328701362506152</v>
      </c>
      <c r="N37" s="95">
        <v>91.323192984729999</v>
      </c>
      <c r="O37" s="95" t="s">
        <v>126</v>
      </c>
      <c r="P37" s="95" t="s">
        <v>126</v>
      </c>
      <c r="Q37" s="95">
        <v>83.485565259707727</v>
      </c>
      <c r="R37" s="95">
        <v>98.13189864949608</v>
      </c>
      <c r="S37" s="95" t="s">
        <v>126</v>
      </c>
      <c r="T37" s="95"/>
      <c r="U37" s="97">
        <v>32</v>
      </c>
    </row>
    <row r="38" spans="1:23" s="72" customFormat="1" ht="12.75" customHeight="1">
      <c r="A38" s="69">
        <v>33</v>
      </c>
      <c r="B38" s="70">
        <v>30</v>
      </c>
      <c r="C38" s="74" t="s">
        <v>64</v>
      </c>
      <c r="D38" s="98"/>
      <c r="E38" s="98"/>
      <c r="F38" s="98"/>
      <c r="G38" s="98"/>
      <c r="H38" s="98"/>
      <c r="I38" s="95">
        <v>100</v>
      </c>
      <c r="J38" s="95">
        <v>86.774905137331189</v>
      </c>
      <c r="K38" s="95">
        <v>92.013508539423796</v>
      </c>
      <c r="L38" s="95">
        <v>102.18276220745759</v>
      </c>
      <c r="M38" s="95">
        <v>111.94230544512116</v>
      </c>
      <c r="N38" s="95">
        <v>87.777514548171553</v>
      </c>
      <c r="O38" s="95">
        <v>95.187267364312561</v>
      </c>
      <c r="P38" s="95">
        <v>83.218348907267412</v>
      </c>
      <c r="Q38" s="95" t="s">
        <v>126</v>
      </c>
      <c r="R38" s="95" t="s">
        <v>126</v>
      </c>
      <c r="S38" s="95" t="s">
        <v>126</v>
      </c>
      <c r="T38" s="95"/>
      <c r="U38" s="97">
        <v>33</v>
      </c>
    </row>
    <row r="39" spans="1:23" s="81" customFormat="1" ht="12.75" customHeight="1">
      <c r="A39" s="69">
        <v>34</v>
      </c>
      <c r="B39" s="70" t="s">
        <v>65</v>
      </c>
      <c r="C39" s="74" t="s">
        <v>66</v>
      </c>
      <c r="D39" s="98"/>
      <c r="E39" s="98"/>
      <c r="F39" s="98"/>
      <c r="G39" s="98"/>
      <c r="H39" s="98"/>
      <c r="I39" s="95">
        <v>100</v>
      </c>
      <c r="J39" s="95">
        <v>112.04191364485881</v>
      </c>
      <c r="K39" s="95">
        <v>108.77006895921637</v>
      </c>
      <c r="L39" s="95">
        <v>104.34924587287364</v>
      </c>
      <c r="M39" s="95">
        <v>113.91527962766132</v>
      </c>
      <c r="N39" s="95">
        <v>112.45958019138224</v>
      </c>
      <c r="O39" s="95">
        <v>117.16700163291019</v>
      </c>
      <c r="P39" s="95">
        <v>109.5960575417246</v>
      </c>
      <c r="Q39" s="95">
        <v>112.91600958582903</v>
      </c>
      <c r="R39" s="95">
        <v>114.30752183936022</v>
      </c>
      <c r="S39" s="95">
        <v>107.68485753883721</v>
      </c>
      <c r="T39" s="95"/>
      <c r="U39" s="97">
        <v>34</v>
      </c>
      <c r="V39" s="80"/>
      <c r="W39" s="80"/>
    </row>
    <row r="40" spans="1:23" s="81" customFormat="1" ht="12.75" customHeight="1">
      <c r="A40" s="69">
        <v>35</v>
      </c>
      <c r="B40" s="70">
        <v>33</v>
      </c>
      <c r="C40" s="74" t="s">
        <v>67</v>
      </c>
      <c r="D40" s="98"/>
      <c r="E40" s="98"/>
      <c r="F40" s="98"/>
      <c r="G40" s="98"/>
      <c r="H40" s="98"/>
      <c r="I40" s="95" t="s">
        <v>126</v>
      </c>
      <c r="J40" s="95" t="s">
        <v>126</v>
      </c>
      <c r="K40" s="95" t="s">
        <v>126</v>
      </c>
      <c r="L40" s="95" t="s">
        <v>126</v>
      </c>
      <c r="M40" s="95" t="s">
        <v>126</v>
      </c>
      <c r="N40" s="95" t="s">
        <v>126</v>
      </c>
      <c r="O40" s="95" t="s">
        <v>126</v>
      </c>
      <c r="P40" s="95" t="s">
        <v>126</v>
      </c>
      <c r="Q40" s="95" t="s">
        <v>126</v>
      </c>
      <c r="R40" s="95" t="s">
        <v>126</v>
      </c>
      <c r="S40" s="95" t="s">
        <v>126</v>
      </c>
      <c r="T40" s="95"/>
      <c r="U40" s="97">
        <v>35</v>
      </c>
    </row>
    <row r="41" spans="1:23" s="81" customFormat="1" ht="12.75" customHeight="1">
      <c r="A41" s="69">
        <v>36</v>
      </c>
      <c r="B41" s="70" t="s">
        <v>68</v>
      </c>
      <c r="C41" s="71" t="s">
        <v>69</v>
      </c>
      <c r="D41" s="98"/>
      <c r="E41" s="98"/>
      <c r="F41" s="98"/>
      <c r="G41" s="98"/>
      <c r="H41" s="98"/>
      <c r="I41" s="95">
        <v>100</v>
      </c>
      <c r="J41" s="95">
        <v>94.260289364652465</v>
      </c>
      <c r="K41" s="95">
        <v>96.186553651526481</v>
      </c>
      <c r="L41" s="95">
        <v>84.544596378566354</v>
      </c>
      <c r="M41" s="95">
        <v>85.854235348028269</v>
      </c>
      <c r="N41" s="95">
        <v>84.732245140920625</v>
      </c>
      <c r="O41" s="95">
        <v>88.828144848609526</v>
      </c>
      <c r="P41" s="95">
        <v>87.09434271808621</v>
      </c>
      <c r="Q41" s="95">
        <v>92.641700892253809</v>
      </c>
      <c r="R41" s="95">
        <v>98.098718792893507</v>
      </c>
      <c r="S41" s="95">
        <v>96.136092352308424</v>
      </c>
      <c r="T41" s="95"/>
      <c r="U41" s="97">
        <v>36</v>
      </c>
    </row>
    <row r="42" spans="1:23" s="81" customFormat="1" ht="12.75" customHeight="1">
      <c r="A42" s="69">
        <v>37</v>
      </c>
      <c r="B42" s="70" t="s">
        <v>70</v>
      </c>
      <c r="C42" s="74" t="s">
        <v>127</v>
      </c>
      <c r="D42" s="98"/>
      <c r="E42" s="98"/>
      <c r="F42" s="98"/>
      <c r="G42" s="98"/>
      <c r="H42" s="98"/>
      <c r="I42" s="95">
        <v>100</v>
      </c>
      <c r="J42" s="95">
        <v>93.243607133161618</v>
      </c>
      <c r="K42" s="95">
        <v>102.05987121741281</v>
      </c>
      <c r="L42" s="95" t="s">
        <v>126</v>
      </c>
      <c r="M42" s="95">
        <v>87.307892240773043</v>
      </c>
      <c r="N42" s="95">
        <v>84.222766948041667</v>
      </c>
      <c r="O42" s="95">
        <v>93.980810592763831</v>
      </c>
      <c r="P42" s="95">
        <v>90.056759101804374</v>
      </c>
      <c r="Q42" s="95">
        <v>97.751761822553206</v>
      </c>
      <c r="R42" s="95">
        <v>88.923143680252977</v>
      </c>
      <c r="S42" s="95">
        <v>98.593901056210271</v>
      </c>
      <c r="T42" s="95"/>
      <c r="U42" s="97">
        <v>37</v>
      </c>
    </row>
    <row r="43" spans="1:23" s="81" customFormat="1" ht="12.75" customHeight="1">
      <c r="A43" s="69">
        <v>38</v>
      </c>
      <c r="B43" s="70" t="s">
        <v>71</v>
      </c>
      <c r="C43" s="74" t="s">
        <v>72</v>
      </c>
      <c r="D43" s="98"/>
      <c r="E43" s="98"/>
      <c r="F43" s="98"/>
      <c r="G43" s="98"/>
      <c r="H43" s="98"/>
      <c r="I43" s="95">
        <v>100</v>
      </c>
      <c r="J43" s="95">
        <v>79.949802596705396</v>
      </c>
      <c r="K43" s="95">
        <v>81.389501447291806</v>
      </c>
      <c r="L43" s="95">
        <v>70.300803700666691</v>
      </c>
      <c r="M43" s="95">
        <v>74.573852367927998</v>
      </c>
      <c r="N43" s="95">
        <v>74.141441972970995</v>
      </c>
      <c r="O43" s="95">
        <v>78.140141608029992</v>
      </c>
      <c r="P43" s="95">
        <v>75.584488978454431</v>
      </c>
      <c r="Q43" s="95">
        <v>86.399503438441855</v>
      </c>
      <c r="R43" s="95">
        <v>88.656010453284665</v>
      </c>
      <c r="S43" s="95">
        <v>87.648744318533204</v>
      </c>
      <c r="T43" s="95"/>
      <c r="U43" s="97">
        <v>38</v>
      </c>
    </row>
    <row r="44" spans="1:23" s="82" customFormat="1" ht="12.75" customHeight="1">
      <c r="A44" s="69">
        <v>39</v>
      </c>
      <c r="B44" s="70" t="s">
        <v>73</v>
      </c>
      <c r="C44" s="71" t="s">
        <v>74</v>
      </c>
      <c r="D44" s="98"/>
      <c r="E44" s="98"/>
      <c r="F44" s="98"/>
      <c r="G44" s="98"/>
      <c r="H44" s="98"/>
      <c r="I44" s="95">
        <v>100</v>
      </c>
      <c r="J44" s="95">
        <v>103.10211282981368</v>
      </c>
      <c r="K44" s="95">
        <v>99.908829052312541</v>
      </c>
      <c r="L44" s="95">
        <v>81.777006112264232</v>
      </c>
      <c r="M44" s="95">
        <v>79.933441581103153</v>
      </c>
      <c r="N44" s="95">
        <v>77.566795703870213</v>
      </c>
      <c r="O44" s="95">
        <v>82.286110222071898</v>
      </c>
      <c r="P44" s="95">
        <v>82.262376408577936</v>
      </c>
      <c r="Q44" s="95">
        <v>76.849641734951774</v>
      </c>
      <c r="R44" s="95">
        <v>84.84996173413117</v>
      </c>
      <c r="S44" s="95">
        <v>77.505234859884112</v>
      </c>
      <c r="T44" s="95"/>
      <c r="U44" s="97">
        <v>39</v>
      </c>
    </row>
    <row r="45" spans="1:23" s="81" customFormat="1" ht="12.75" customHeight="1">
      <c r="A45" s="69">
        <v>40</v>
      </c>
      <c r="B45" s="70">
        <v>36</v>
      </c>
      <c r="C45" s="74" t="s">
        <v>75</v>
      </c>
      <c r="D45" s="98"/>
      <c r="E45" s="98"/>
      <c r="F45" s="98"/>
      <c r="G45" s="98"/>
      <c r="H45" s="98"/>
      <c r="I45" s="95">
        <v>100</v>
      </c>
      <c r="J45" s="95">
        <v>94.699523206576316</v>
      </c>
      <c r="K45" s="95">
        <v>95.226150646548533</v>
      </c>
      <c r="L45" s="95">
        <v>90.704590276050368</v>
      </c>
      <c r="M45" s="95">
        <v>88.464241782900473</v>
      </c>
      <c r="N45" s="95">
        <v>87.633820507680554</v>
      </c>
      <c r="O45" s="95">
        <v>92.039142458130073</v>
      </c>
      <c r="P45" s="95">
        <v>91.775148585283162</v>
      </c>
      <c r="Q45" s="95">
        <v>91.762043813897407</v>
      </c>
      <c r="R45" s="95">
        <v>116.40393417752432</v>
      </c>
      <c r="S45" s="95">
        <v>113.21284281187609</v>
      </c>
      <c r="T45" s="95"/>
      <c r="U45" s="97">
        <v>40</v>
      </c>
    </row>
    <row r="46" spans="1:23" s="72" customFormat="1" ht="12.75" customHeight="1">
      <c r="A46" s="69">
        <v>41</v>
      </c>
      <c r="B46" s="70" t="s">
        <v>76</v>
      </c>
      <c r="C46" s="74" t="s">
        <v>77</v>
      </c>
      <c r="D46" s="98"/>
      <c r="E46" s="98"/>
      <c r="F46" s="98"/>
      <c r="G46" s="98"/>
      <c r="H46" s="98"/>
      <c r="I46" s="95">
        <v>100</v>
      </c>
      <c r="J46" s="95">
        <v>107.19520764076782</v>
      </c>
      <c r="K46" s="95">
        <v>101.7566056214423</v>
      </c>
      <c r="L46" s="95" t="s">
        <v>126</v>
      </c>
      <c r="M46" s="95" t="s">
        <v>126</v>
      </c>
      <c r="N46" s="95" t="s">
        <v>126</v>
      </c>
      <c r="O46" s="95" t="s">
        <v>126</v>
      </c>
      <c r="P46" s="95" t="s">
        <v>126</v>
      </c>
      <c r="Q46" s="95" t="s">
        <v>126</v>
      </c>
      <c r="R46" s="95" t="s">
        <v>126</v>
      </c>
      <c r="S46" s="95" t="s">
        <v>126</v>
      </c>
      <c r="T46" s="95"/>
      <c r="U46" s="97">
        <v>41</v>
      </c>
    </row>
    <row r="47" spans="1:23" s="72" customFormat="1" ht="12.75" customHeight="1">
      <c r="A47" s="69">
        <v>42</v>
      </c>
      <c r="B47" s="70">
        <v>37</v>
      </c>
      <c r="C47" s="79" t="s">
        <v>78</v>
      </c>
      <c r="D47" s="98"/>
      <c r="E47" s="98"/>
      <c r="F47" s="98"/>
      <c r="G47" s="98"/>
      <c r="H47" s="98"/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/>
      <c r="U47" s="97">
        <v>42</v>
      </c>
    </row>
    <row r="48" spans="1:23" s="72" customFormat="1" ht="12.75" customHeight="1">
      <c r="A48" s="69">
        <v>43</v>
      </c>
      <c r="B48" s="70" t="s">
        <v>79</v>
      </c>
      <c r="C48" s="79" t="s">
        <v>80</v>
      </c>
      <c r="D48" s="98"/>
      <c r="E48" s="98"/>
      <c r="F48" s="98"/>
      <c r="G48" s="98"/>
      <c r="H48" s="98"/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/>
      <c r="U48" s="97">
        <v>43</v>
      </c>
    </row>
    <row r="49" spans="1:21" s="72" customFormat="1" ht="12.75" customHeight="1">
      <c r="A49" s="69">
        <v>44</v>
      </c>
      <c r="B49" s="70" t="s">
        <v>81</v>
      </c>
      <c r="C49" s="71" t="s">
        <v>82</v>
      </c>
      <c r="D49" s="98"/>
      <c r="E49" s="98"/>
      <c r="F49" s="98"/>
      <c r="G49" s="98"/>
      <c r="H49" s="98"/>
      <c r="I49" s="95">
        <v>100</v>
      </c>
      <c r="J49" s="95">
        <v>103.28351974114061</v>
      </c>
      <c r="K49" s="95">
        <v>104.37397462601037</v>
      </c>
      <c r="L49" s="95">
        <v>104.27916462579078</v>
      </c>
      <c r="M49" s="95">
        <v>100.28525495347895</v>
      </c>
      <c r="N49" s="95">
        <v>102.69137776385395</v>
      </c>
      <c r="O49" s="95">
        <v>104.21287940722776</v>
      </c>
      <c r="P49" s="95">
        <v>92.879013707752961</v>
      </c>
      <c r="Q49" s="95">
        <v>89.042639215746817</v>
      </c>
      <c r="R49" s="95">
        <v>90.609565099536226</v>
      </c>
      <c r="S49" s="95">
        <v>87.494903846208331</v>
      </c>
      <c r="T49" s="95"/>
      <c r="U49" s="97">
        <v>44</v>
      </c>
    </row>
    <row r="50" spans="1:21" s="72" customFormat="1" ht="12.75" customHeight="1">
      <c r="A50" s="69">
        <v>45</v>
      </c>
      <c r="B50" s="70" t="s">
        <v>83</v>
      </c>
      <c r="C50" s="74" t="s">
        <v>84</v>
      </c>
      <c r="D50" s="98"/>
      <c r="E50" s="98"/>
      <c r="F50" s="98"/>
      <c r="G50" s="98"/>
      <c r="H50" s="98"/>
      <c r="I50" s="95">
        <v>100</v>
      </c>
      <c r="J50" s="95">
        <v>104.6372035330583</v>
      </c>
      <c r="K50" s="95">
        <v>103.9861935751331</v>
      </c>
      <c r="L50" s="95">
        <v>105.8695868319204</v>
      </c>
      <c r="M50" s="95">
        <v>104.73736376371927</v>
      </c>
      <c r="N50" s="95">
        <v>112.23095854207206</v>
      </c>
      <c r="O50" s="95">
        <v>107.86075891570432</v>
      </c>
      <c r="P50" s="95">
        <v>105.50134484059446</v>
      </c>
      <c r="Q50" s="95">
        <v>99.192324249088131</v>
      </c>
      <c r="R50" s="95">
        <v>95.376826362502797</v>
      </c>
      <c r="S50" s="95">
        <v>91.267011401814415</v>
      </c>
      <c r="T50" s="95"/>
      <c r="U50" s="97">
        <v>45</v>
      </c>
    </row>
    <row r="51" spans="1:21" s="72" customFormat="1" ht="12.75" customHeight="1">
      <c r="A51" s="69">
        <v>46</v>
      </c>
      <c r="B51" s="70">
        <v>43</v>
      </c>
      <c r="C51" s="74" t="s">
        <v>85</v>
      </c>
      <c r="D51" s="98"/>
      <c r="E51" s="98"/>
      <c r="F51" s="98"/>
      <c r="G51" s="98"/>
      <c r="H51" s="98"/>
      <c r="I51" s="95">
        <v>100</v>
      </c>
      <c r="J51" s="95">
        <v>106.98548168447692</v>
      </c>
      <c r="K51" s="95">
        <v>110.4422819357637</v>
      </c>
      <c r="L51" s="95">
        <v>109.1462154827864</v>
      </c>
      <c r="M51" s="95">
        <v>108.22111130008496</v>
      </c>
      <c r="N51" s="95">
        <v>107.81347774040103</v>
      </c>
      <c r="O51" s="95">
        <v>110.78867839550459</v>
      </c>
      <c r="P51" s="95">
        <v>94.495018657821589</v>
      </c>
      <c r="Q51" s="95">
        <v>91.22827948587161</v>
      </c>
      <c r="R51" s="95">
        <v>103.37213716957108</v>
      </c>
      <c r="S51" s="95">
        <v>101.39409345320185</v>
      </c>
      <c r="T51" s="95"/>
      <c r="U51" s="97">
        <v>46</v>
      </c>
    </row>
    <row r="52" spans="1:21" s="72" customFormat="1" ht="12.75" customHeight="1">
      <c r="A52" s="69">
        <v>47</v>
      </c>
      <c r="B52" s="70" t="s">
        <v>86</v>
      </c>
      <c r="C52" s="71" t="s">
        <v>87</v>
      </c>
      <c r="D52" s="98"/>
      <c r="E52" s="98"/>
      <c r="F52" s="98"/>
      <c r="G52" s="98"/>
      <c r="H52" s="98"/>
      <c r="I52" s="95">
        <v>100</v>
      </c>
      <c r="J52" s="95">
        <v>97.290670534036579</v>
      </c>
      <c r="K52" s="95">
        <v>99.119089287503741</v>
      </c>
      <c r="L52" s="95">
        <v>96.621124475080947</v>
      </c>
      <c r="M52" s="95">
        <v>94.201478513427389</v>
      </c>
      <c r="N52" s="95">
        <v>87.883242529258354</v>
      </c>
      <c r="O52" s="95">
        <v>83.557560294911497</v>
      </c>
      <c r="P52" s="95" t="s">
        <v>126</v>
      </c>
      <c r="Q52" s="95" t="s">
        <v>126</v>
      </c>
      <c r="R52" s="95" t="s">
        <v>126</v>
      </c>
      <c r="S52" s="95" t="s">
        <v>126</v>
      </c>
      <c r="T52" s="95"/>
      <c r="U52" s="97">
        <v>47</v>
      </c>
    </row>
    <row r="53" spans="1:21" s="72" customFormat="1" ht="12.75" customHeight="1">
      <c r="A53" s="69">
        <v>48</v>
      </c>
      <c r="B53" s="70">
        <v>45</v>
      </c>
      <c r="C53" s="74" t="s">
        <v>88</v>
      </c>
      <c r="D53" s="98"/>
      <c r="E53" s="98"/>
      <c r="F53" s="98"/>
      <c r="G53" s="98"/>
      <c r="H53" s="98"/>
      <c r="I53" s="95">
        <v>100</v>
      </c>
      <c r="J53" s="95">
        <v>95.59160752937818</v>
      </c>
      <c r="K53" s="95" t="s">
        <v>126</v>
      </c>
      <c r="L53" s="95" t="s">
        <v>126</v>
      </c>
      <c r="M53" s="95" t="s">
        <v>126</v>
      </c>
      <c r="N53" s="95" t="s">
        <v>126</v>
      </c>
      <c r="O53" s="95" t="s">
        <v>126</v>
      </c>
      <c r="P53" s="95" t="s">
        <v>126</v>
      </c>
      <c r="Q53" s="95" t="s">
        <v>126</v>
      </c>
      <c r="R53" s="95" t="s">
        <v>126</v>
      </c>
      <c r="S53" s="95" t="s">
        <v>126</v>
      </c>
      <c r="T53" s="95"/>
      <c r="U53" s="97">
        <v>48</v>
      </c>
    </row>
    <row r="54" spans="1:21" s="72" customFormat="1" ht="12.75" customHeight="1">
      <c r="A54" s="69">
        <v>49</v>
      </c>
      <c r="B54" s="70">
        <v>46</v>
      </c>
      <c r="C54" s="74" t="s">
        <v>89</v>
      </c>
      <c r="D54" s="98"/>
      <c r="E54" s="98"/>
      <c r="F54" s="98"/>
      <c r="G54" s="98"/>
      <c r="H54" s="98"/>
      <c r="I54" s="95">
        <v>100</v>
      </c>
      <c r="J54" s="95">
        <v>92.984636691691037</v>
      </c>
      <c r="K54" s="95">
        <v>92.928570792923892</v>
      </c>
      <c r="L54" s="95">
        <v>89.772646299968812</v>
      </c>
      <c r="M54" s="95">
        <v>86.875455204241646</v>
      </c>
      <c r="N54" s="95">
        <v>85.07952047908438</v>
      </c>
      <c r="O54" s="95">
        <v>88.007546753217753</v>
      </c>
      <c r="P54" s="95" t="s">
        <v>126</v>
      </c>
      <c r="Q54" s="95" t="s">
        <v>126</v>
      </c>
      <c r="R54" s="95" t="s">
        <v>126</v>
      </c>
      <c r="S54" s="95" t="s">
        <v>126</v>
      </c>
      <c r="T54" s="95"/>
      <c r="U54" s="97">
        <v>49</v>
      </c>
    </row>
    <row r="55" spans="1:21" s="72" customFormat="1" ht="12.75" customHeight="1">
      <c r="A55" s="69">
        <v>50</v>
      </c>
      <c r="B55" s="70">
        <v>47</v>
      </c>
      <c r="C55" s="74" t="s">
        <v>90</v>
      </c>
      <c r="D55" s="98"/>
      <c r="E55" s="98"/>
      <c r="F55" s="98"/>
      <c r="G55" s="98"/>
      <c r="H55" s="98"/>
      <c r="I55" s="95">
        <v>100</v>
      </c>
      <c r="J55" s="95">
        <v>102.37385873012252</v>
      </c>
      <c r="K55" s="95">
        <v>110.98300509059385</v>
      </c>
      <c r="L55" s="95">
        <v>111.44348864162437</v>
      </c>
      <c r="M55" s="95">
        <v>111.17096698081319</v>
      </c>
      <c r="N55" s="95">
        <v>103.54852100556553</v>
      </c>
      <c r="O55" s="95">
        <v>93.141401175745486</v>
      </c>
      <c r="P55" s="95">
        <v>91.362748546953512</v>
      </c>
      <c r="Q55" s="95">
        <v>99.216670757229835</v>
      </c>
      <c r="R55" s="95">
        <v>95.336488198824867</v>
      </c>
      <c r="S55" s="95">
        <v>92.732379377113958</v>
      </c>
      <c r="T55" s="95"/>
      <c r="U55" s="97">
        <v>50</v>
      </c>
    </row>
    <row r="56" spans="1:21" s="72" customFormat="1" ht="12.75" customHeight="1">
      <c r="A56" s="69">
        <v>51</v>
      </c>
      <c r="B56" s="70" t="s">
        <v>91</v>
      </c>
      <c r="C56" s="71" t="s">
        <v>92</v>
      </c>
      <c r="D56" s="98"/>
      <c r="E56" s="98"/>
      <c r="F56" s="98"/>
      <c r="G56" s="98"/>
      <c r="H56" s="98"/>
      <c r="I56" s="95">
        <v>100</v>
      </c>
      <c r="J56" s="95">
        <v>97.041206813353355</v>
      </c>
      <c r="K56" s="95">
        <v>94.410922208480542</v>
      </c>
      <c r="L56" s="95">
        <v>95.036884238956418</v>
      </c>
      <c r="M56" s="95">
        <v>95.976517415528207</v>
      </c>
      <c r="N56" s="95">
        <v>97.851532062892346</v>
      </c>
      <c r="O56" s="95">
        <v>98.569000034020249</v>
      </c>
      <c r="P56" s="95">
        <v>94.5968113127729</v>
      </c>
      <c r="Q56" s="95">
        <v>92.94968904972194</v>
      </c>
      <c r="R56" s="95">
        <v>100.71697321734308</v>
      </c>
      <c r="S56" s="95">
        <v>105.40016331588828</v>
      </c>
      <c r="T56" s="95"/>
      <c r="U56" s="97">
        <v>51</v>
      </c>
    </row>
    <row r="57" spans="1:21" s="72" customFormat="1" ht="12.75" customHeight="1">
      <c r="A57" s="69">
        <v>52</v>
      </c>
      <c r="B57" s="70" t="s">
        <v>93</v>
      </c>
      <c r="C57" s="74" t="s">
        <v>94</v>
      </c>
      <c r="D57" s="98"/>
      <c r="E57" s="98"/>
      <c r="F57" s="98"/>
      <c r="G57" s="98"/>
      <c r="H57" s="98"/>
      <c r="I57" s="95">
        <v>100</v>
      </c>
      <c r="J57" s="95">
        <v>112.67565068360004</v>
      </c>
      <c r="K57" s="95">
        <v>110.27407072549984</v>
      </c>
      <c r="L57" s="95">
        <v>125.84757826730535</v>
      </c>
      <c r="M57" s="95" t="s">
        <v>126</v>
      </c>
      <c r="N57" s="95">
        <v>126.08731835989542</v>
      </c>
      <c r="O57" s="95">
        <v>116.5753371394803</v>
      </c>
      <c r="P57" s="95">
        <v>117.33511262652489</v>
      </c>
      <c r="Q57" s="95">
        <v>100.60606679597102</v>
      </c>
      <c r="R57" s="95">
        <v>106.3252746695013</v>
      </c>
      <c r="S57" s="95">
        <v>106.80581216606544</v>
      </c>
      <c r="T57" s="95"/>
      <c r="U57" s="97">
        <v>52</v>
      </c>
    </row>
    <row r="58" spans="1:21" s="72" customFormat="1" ht="12.75" customHeight="1">
      <c r="A58" s="69">
        <v>53</v>
      </c>
      <c r="B58" s="70" t="s">
        <v>95</v>
      </c>
      <c r="C58" s="74" t="s">
        <v>96</v>
      </c>
      <c r="D58" s="98"/>
      <c r="E58" s="98"/>
      <c r="F58" s="98"/>
      <c r="G58" s="98"/>
      <c r="H58" s="98"/>
      <c r="I58" s="95">
        <v>100</v>
      </c>
      <c r="J58" s="95">
        <v>96.620368656621636</v>
      </c>
      <c r="K58" s="95">
        <v>100.56127583355585</v>
      </c>
      <c r="L58" s="95">
        <v>103.75944299093875</v>
      </c>
      <c r="M58" s="95">
        <v>112.30195587567007</v>
      </c>
      <c r="N58" s="95">
        <v>110.56338616358863</v>
      </c>
      <c r="O58" s="95">
        <v>107.83268844894876</v>
      </c>
      <c r="P58" s="95">
        <v>111.27710317656269</v>
      </c>
      <c r="Q58" s="95">
        <v>105.51895210339248</v>
      </c>
      <c r="R58" s="95">
        <v>109.22812768335679</v>
      </c>
      <c r="S58" s="95">
        <v>111.87334503685837</v>
      </c>
      <c r="T58" s="95"/>
      <c r="U58" s="97">
        <v>53</v>
      </c>
    </row>
    <row r="59" spans="1:21" s="72" customFormat="1" ht="12.75" customHeight="1">
      <c r="A59" s="69">
        <v>54</v>
      </c>
      <c r="B59" s="70">
        <v>50</v>
      </c>
      <c r="C59" s="74" t="s">
        <v>97</v>
      </c>
      <c r="D59" s="98"/>
      <c r="E59" s="98"/>
      <c r="F59" s="98"/>
      <c r="G59" s="98"/>
      <c r="H59" s="98"/>
      <c r="I59" s="95">
        <v>100</v>
      </c>
      <c r="J59" s="95">
        <v>81.185186786849769</v>
      </c>
      <c r="K59" s="95">
        <v>95.18204132139391</v>
      </c>
      <c r="L59" s="95">
        <v>99.544276115353483</v>
      </c>
      <c r="M59" s="95" t="s">
        <v>126</v>
      </c>
      <c r="N59" s="95" t="s">
        <v>126</v>
      </c>
      <c r="O59" s="95">
        <v>85.938328962323197</v>
      </c>
      <c r="P59" s="95" t="s">
        <v>126</v>
      </c>
      <c r="Q59" s="95" t="s">
        <v>126</v>
      </c>
      <c r="R59" s="95" t="s">
        <v>126</v>
      </c>
      <c r="S59" s="95">
        <v>82.456684474663518</v>
      </c>
      <c r="T59" s="95"/>
      <c r="U59" s="97">
        <v>54</v>
      </c>
    </row>
    <row r="60" spans="1:21" s="72" customFormat="1" ht="12.75" customHeight="1">
      <c r="A60" s="69">
        <v>55</v>
      </c>
      <c r="B60" s="70">
        <v>51</v>
      </c>
      <c r="C60" s="74" t="s">
        <v>98</v>
      </c>
      <c r="D60" s="98"/>
      <c r="E60" s="98"/>
      <c r="F60" s="98"/>
      <c r="G60" s="98"/>
      <c r="H60" s="98"/>
      <c r="I60" s="95" t="s">
        <v>126</v>
      </c>
      <c r="J60" s="95" t="s">
        <v>126</v>
      </c>
      <c r="K60" s="95" t="s">
        <v>126</v>
      </c>
      <c r="L60" s="95" t="s">
        <v>126</v>
      </c>
      <c r="M60" s="95" t="s">
        <v>126</v>
      </c>
      <c r="N60" s="95" t="s">
        <v>126</v>
      </c>
      <c r="O60" s="95" t="s">
        <v>126</v>
      </c>
      <c r="P60" s="95" t="s">
        <v>126</v>
      </c>
      <c r="Q60" s="95" t="s">
        <v>126</v>
      </c>
      <c r="R60" s="95" t="s">
        <v>126</v>
      </c>
      <c r="S60" s="95" t="s">
        <v>126</v>
      </c>
      <c r="T60" s="95"/>
      <c r="U60" s="97">
        <v>55</v>
      </c>
    </row>
    <row r="61" spans="1:21" s="72" customFormat="1" ht="12.75" customHeight="1">
      <c r="A61" s="69">
        <v>56</v>
      </c>
      <c r="B61" s="70">
        <v>52</v>
      </c>
      <c r="C61" s="74" t="s">
        <v>99</v>
      </c>
      <c r="D61" s="98"/>
      <c r="E61" s="98"/>
      <c r="F61" s="98"/>
      <c r="G61" s="98"/>
      <c r="H61" s="98"/>
      <c r="I61" s="95">
        <v>100</v>
      </c>
      <c r="J61" s="95">
        <v>96.70961411111611</v>
      </c>
      <c r="K61" s="95" t="s">
        <v>126</v>
      </c>
      <c r="L61" s="95" t="s">
        <v>126</v>
      </c>
      <c r="M61" s="95" t="s">
        <v>126</v>
      </c>
      <c r="N61" s="95" t="s">
        <v>126</v>
      </c>
      <c r="O61" s="95" t="s">
        <v>126</v>
      </c>
      <c r="P61" s="95" t="s">
        <v>126</v>
      </c>
      <c r="Q61" s="95" t="s">
        <v>126</v>
      </c>
      <c r="R61" s="95" t="s">
        <v>126</v>
      </c>
      <c r="S61" s="95" t="s">
        <v>126</v>
      </c>
      <c r="T61" s="95"/>
      <c r="U61" s="97">
        <v>56</v>
      </c>
    </row>
    <row r="62" spans="1:21" s="72" customFormat="1" ht="12.75" customHeight="1">
      <c r="A62" s="69">
        <v>57</v>
      </c>
      <c r="B62" s="70">
        <v>53</v>
      </c>
      <c r="C62" s="74" t="s">
        <v>100</v>
      </c>
      <c r="D62" s="98"/>
      <c r="E62" s="98"/>
      <c r="F62" s="98"/>
      <c r="G62" s="98"/>
      <c r="H62" s="98"/>
      <c r="I62" s="95">
        <v>100</v>
      </c>
      <c r="J62" s="95">
        <v>104.31885520489675</v>
      </c>
      <c r="K62" s="95">
        <v>101.62908221997111</v>
      </c>
      <c r="L62" s="95">
        <v>98.097416486424748</v>
      </c>
      <c r="M62" s="95">
        <v>107.22553539074148</v>
      </c>
      <c r="N62" s="95">
        <v>110.65452910152756</v>
      </c>
      <c r="O62" s="95">
        <v>118.48263637222298</v>
      </c>
      <c r="P62" s="95">
        <v>111.52320972195903</v>
      </c>
      <c r="Q62" s="95">
        <v>110.83609525563296</v>
      </c>
      <c r="R62" s="95">
        <v>114.95720773861706</v>
      </c>
      <c r="S62" s="95">
        <v>128.17342678395457</v>
      </c>
      <c r="T62" s="95"/>
      <c r="U62" s="97">
        <v>57</v>
      </c>
    </row>
    <row r="63" spans="1:21" s="72" customFormat="1" ht="12.75" customHeight="1">
      <c r="A63" s="69">
        <v>58</v>
      </c>
      <c r="B63" s="70" t="s">
        <v>101</v>
      </c>
      <c r="C63" s="71" t="s">
        <v>102</v>
      </c>
      <c r="D63" s="98"/>
      <c r="E63" s="98"/>
      <c r="F63" s="98"/>
      <c r="G63" s="98"/>
      <c r="H63" s="98"/>
      <c r="I63" s="95">
        <v>100</v>
      </c>
      <c r="J63" s="95">
        <v>98.422699902512505</v>
      </c>
      <c r="K63" s="95">
        <v>106.31377746523407</v>
      </c>
      <c r="L63" s="95">
        <v>107.40583040176799</v>
      </c>
      <c r="M63" s="95">
        <v>106.86543141434741</v>
      </c>
      <c r="N63" s="95">
        <v>101.85899867887139</v>
      </c>
      <c r="O63" s="95">
        <v>98.245513800015146</v>
      </c>
      <c r="P63" s="95">
        <v>85.944972739081024</v>
      </c>
      <c r="Q63" s="95">
        <v>88.695226674002441</v>
      </c>
      <c r="R63" s="95">
        <v>84.888305616197357</v>
      </c>
      <c r="S63" s="95">
        <v>80.857054047899894</v>
      </c>
      <c r="T63" s="95"/>
      <c r="U63" s="97">
        <v>58</v>
      </c>
    </row>
    <row r="64" spans="1:21" s="72" customFormat="1" ht="12.75" customHeight="1">
      <c r="A64" s="69">
        <v>59</v>
      </c>
      <c r="B64" s="70" t="s">
        <v>103</v>
      </c>
      <c r="C64" s="71" t="s">
        <v>104</v>
      </c>
      <c r="D64" s="98"/>
      <c r="E64" s="98"/>
      <c r="F64" s="98"/>
      <c r="G64" s="98"/>
      <c r="H64" s="98"/>
      <c r="I64" s="95">
        <v>100</v>
      </c>
      <c r="J64" s="95">
        <v>96.117328198677583</v>
      </c>
      <c r="K64" s="95">
        <v>85.83453308927453</v>
      </c>
      <c r="L64" s="95">
        <v>95.861934011555164</v>
      </c>
      <c r="M64" s="95">
        <v>102.7426248936988</v>
      </c>
      <c r="N64" s="95">
        <v>102.95901287096292</v>
      </c>
      <c r="O64" s="95">
        <v>102.6177321171007</v>
      </c>
      <c r="P64" s="95">
        <v>99.720925471668394</v>
      </c>
      <c r="Q64" s="95">
        <v>106.33666214622406</v>
      </c>
      <c r="R64" s="95">
        <v>95.017544146026495</v>
      </c>
      <c r="S64" s="95">
        <v>99.059674015552076</v>
      </c>
      <c r="T64" s="95"/>
      <c r="U64" s="97">
        <v>59</v>
      </c>
    </row>
    <row r="65" spans="1:21" s="72" customFormat="1" ht="12.75" customHeight="1">
      <c r="A65" s="69">
        <v>60</v>
      </c>
      <c r="B65" s="70" t="s">
        <v>105</v>
      </c>
      <c r="C65" s="71" t="s">
        <v>106</v>
      </c>
      <c r="D65" s="98"/>
      <c r="E65" s="98"/>
      <c r="F65" s="98"/>
      <c r="G65" s="98"/>
      <c r="H65" s="98"/>
      <c r="I65" s="95">
        <v>100</v>
      </c>
      <c r="J65" s="95">
        <v>104.39454991115937</v>
      </c>
      <c r="K65" s="95">
        <v>101.11564999620182</v>
      </c>
      <c r="L65" s="95">
        <v>89.887579639112545</v>
      </c>
      <c r="M65" s="95" t="s">
        <v>126</v>
      </c>
      <c r="N65" s="95" t="s">
        <v>126</v>
      </c>
      <c r="O65" s="95" t="s">
        <v>126</v>
      </c>
      <c r="P65" s="95" t="s">
        <v>126</v>
      </c>
      <c r="Q65" s="95" t="s">
        <v>126</v>
      </c>
      <c r="R65" s="95" t="s">
        <v>126</v>
      </c>
      <c r="S65" s="95" t="s">
        <v>126</v>
      </c>
      <c r="T65" s="95"/>
      <c r="U65" s="97">
        <v>60</v>
      </c>
    </row>
    <row r="66" spans="1:21" s="72" customFormat="1" ht="12.75" customHeight="1">
      <c r="A66" s="69">
        <v>61</v>
      </c>
      <c r="B66" s="70" t="s">
        <v>107</v>
      </c>
      <c r="C66" s="71" t="s">
        <v>108</v>
      </c>
      <c r="D66" s="98"/>
      <c r="E66" s="98"/>
      <c r="F66" s="98"/>
      <c r="G66" s="98"/>
      <c r="H66" s="98"/>
      <c r="I66" s="95">
        <v>100</v>
      </c>
      <c r="J66" s="95">
        <v>89.184834700950077</v>
      </c>
      <c r="K66" s="95">
        <v>87.760360467696984</v>
      </c>
      <c r="L66" s="95">
        <v>88.892041624041937</v>
      </c>
      <c r="M66" s="95">
        <v>87.365692519545945</v>
      </c>
      <c r="N66" s="95">
        <v>85.288646077329673</v>
      </c>
      <c r="O66" s="95">
        <v>90.525898731877291</v>
      </c>
      <c r="P66" s="95">
        <v>83.462626408165406</v>
      </c>
      <c r="Q66" s="95">
        <v>81.830804028850167</v>
      </c>
      <c r="R66" s="95">
        <v>86.295823021245965</v>
      </c>
      <c r="S66" s="95">
        <v>85.58255492905316</v>
      </c>
      <c r="T66" s="95"/>
      <c r="U66" s="97">
        <v>61</v>
      </c>
    </row>
    <row r="67" spans="1:21" s="72" customFormat="1" ht="12.75" customHeight="1">
      <c r="A67" s="69">
        <v>62</v>
      </c>
      <c r="B67" s="70" t="s">
        <v>109</v>
      </c>
      <c r="C67" s="71" t="s">
        <v>110</v>
      </c>
      <c r="D67" s="98"/>
      <c r="E67" s="98"/>
      <c r="F67" s="98"/>
      <c r="G67" s="98"/>
      <c r="H67" s="98"/>
      <c r="I67" s="95">
        <v>100</v>
      </c>
      <c r="J67" s="95">
        <v>101.43202801425907</v>
      </c>
      <c r="K67" s="95">
        <v>108.40029880575241</v>
      </c>
      <c r="L67" s="95">
        <v>106.42918140368658</v>
      </c>
      <c r="M67" s="95">
        <v>109.26972809595719</v>
      </c>
      <c r="N67" s="95">
        <v>110.70087278944006</v>
      </c>
      <c r="O67" s="95">
        <v>110.08713304604383</v>
      </c>
      <c r="P67" s="95">
        <v>103.14001343463191</v>
      </c>
      <c r="Q67" s="95">
        <v>106.13353484100915</v>
      </c>
      <c r="R67" s="95" t="s">
        <v>126</v>
      </c>
      <c r="S67" s="95" t="s">
        <v>126</v>
      </c>
      <c r="T67" s="95"/>
      <c r="U67" s="97">
        <v>62</v>
      </c>
    </row>
    <row r="68" spans="1:21" s="72" customFormat="1" ht="12.75" customHeight="1">
      <c r="A68" s="69">
        <v>63</v>
      </c>
      <c r="B68" s="70" t="s">
        <v>111</v>
      </c>
      <c r="C68" s="71" t="s">
        <v>112</v>
      </c>
      <c r="D68" s="98"/>
      <c r="E68" s="98"/>
      <c r="F68" s="98"/>
      <c r="G68" s="98"/>
      <c r="H68" s="98"/>
      <c r="I68" s="95">
        <v>100</v>
      </c>
      <c r="J68" s="95">
        <v>102.38270238832479</v>
      </c>
      <c r="K68" s="95">
        <v>108.8938862427231</v>
      </c>
      <c r="L68" s="95">
        <v>100.94281128749425</v>
      </c>
      <c r="M68" s="95">
        <v>99.555635763839916</v>
      </c>
      <c r="N68" s="95">
        <v>103.4590411471691</v>
      </c>
      <c r="O68" s="95">
        <v>87.156989567737043</v>
      </c>
      <c r="P68" s="95">
        <v>96.087935061601797</v>
      </c>
      <c r="Q68" s="95">
        <v>96.423524015461936</v>
      </c>
      <c r="R68" s="95">
        <v>117.9713688260031</v>
      </c>
      <c r="S68" s="95">
        <v>118.0325947382964</v>
      </c>
      <c r="T68" s="95"/>
      <c r="U68" s="97">
        <v>63</v>
      </c>
    </row>
    <row r="69" spans="1:21" s="72" customFormat="1" ht="12.75" customHeight="1">
      <c r="A69" s="69">
        <v>64</v>
      </c>
      <c r="B69" s="70" t="s">
        <v>113</v>
      </c>
      <c r="C69" s="71" t="s">
        <v>114</v>
      </c>
      <c r="D69" s="98"/>
      <c r="E69" s="98"/>
      <c r="F69" s="98"/>
      <c r="G69" s="98"/>
      <c r="H69" s="98"/>
      <c r="I69" s="95">
        <v>100</v>
      </c>
      <c r="J69" s="95">
        <v>97.460150911556326</v>
      </c>
      <c r="K69" s="95">
        <v>95.75221125257471</v>
      </c>
      <c r="L69" s="95">
        <v>92.535446948448481</v>
      </c>
      <c r="M69" s="95">
        <v>89.429557317373067</v>
      </c>
      <c r="N69" s="95">
        <v>86.89909535169943</v>
      </c>
      <c r="O69" s="95">
        <v>92.985698027987397</v>
      </c>
      <c r="P69" s="95">
        <v>87.619631676237503</v>
      </c>
      <c r="Q69" s="95">
        <v>93.841415645663872</v>
      </c>
      <c r="R69" s="95">
        <v>86.907602431583101</v>
      </c>
      <c r="S69" s="95">
        <v>86.11968028854092</v>
      </c>
      <c r="T69" s="95"/>
      <c r="U69" s="97">
        <v>64</v>
      </c>
    </row>
    <row r="70" spans="1:21" s="72" customFormat="1" ht="12.75" customHeight="1">
      <c r="A70" s="69">
        <v>65</v>
      </c>
      <c r="B70" s="70" t="s">
        <v>115</v>
      </c>
      <c r="C70" s="71" t="s">
        <v>116</v>
      </c>
      <c r="D70" s="98"/>
      <c r="E70" s="98"/>
      <c r="F70" s="98"/>
      <c r="G70" s="98"/>
      <c r="H70" s="98"/>
      <c r="I70" s="95">
        <v>100</v>
      </c>
      <c r="J70" s="95">
        <v>107.10187245972227</v>
      </c>
      <c r="K70" s="95">
        <v>99.066938173841919</v>
      </c>
      <c r="L70" s="95">
        <v>102.4215889130359</v>
      </c>
      <c r="M70" s="95">
        <v>98.969066053896157</v>
      </c>
      <c r="N70" s="95">
        <v>100.36799697321264</v>
      </c>
      <c r="O70" s="95">
        <v>99.366625076501776</v>
      </c>
      <c r="P70" s="95">
        <v>88.589269765554619</v>
      </c>
      <c r="Q70" s="95">
        <v>93.963240605960166</v>
      </c>
      <c r="R70" s="95">
        <v>82.670885814999821</v>
      </c>
      <c r="S70" s="95">
        <v>85.409563191991396</v>
      </c>
      <c r="T70" s="95"/>
      <c r="U70" s="97">
        <v>65</v>
      </c>
    </row>
    <row r="71" spans="1:21" s="72" customFormat="1" ht="12.75" customHeight="1">
      <c r="A71" s="69">
        <v>66</v>
      </c>
      <c r="B71" s="70" t="s">
        <v>117</v>
      </c>
      <c r="C71" s="71" t="s">
        <v>118</v>
      </c>
      <c r="D71" s="98"/>
      <c r="E71" s="98"/>
      <c r="F71" s="98"/>
      <c r="G71" s="98"/>
      <c r="H71" s="98"/>
      <c r="I71" s="95">
        <v>100</v>
      </c>
      <c r="J71" s="95">
        <v>103.30145040917616</v>
      </c>
      <c r="K71" s="95">
        <v>102.85534318355462</v>
      </c>
      <c r="L71" s="95">
        <v>102.99763303440204</v>
      </c>
      <c r="M71" s="95">
        <v>99.716347283047767</v>
      </c>
      <c r="N71" s="95">
        <v>102.14300531927587</v>
      </c>
      <c r="O71" s="95">
        <v>102.73492955084774</v>
      </c>
      <c r="P71" s="95">
        <v>96.275691783213745</v>
      </c>
      <c r="Q71" s="95">
        <v>97.787456760001135</v>
      </c>
      <c r="R71" s="95">
        <v>92.174124373459762</v>
      </c>
      <c r="S71" s="95">
        <v>91.336869765004636</v>
      </c>
      <c r="T71" s="95"/>
      <c r="U71" s="97">
        <v>66</v>
      </c>
    </row>
    <row r="72" spans="1:21" s="72" customFormat="1" ht="12.75" customHeight="1">
      <c r="A72" s="69">
        <v>67</v>
      </c>
      <c r="B72" s="70" t="s">
        <v>119</v>
      </c>
      <c r="C72" s="71" t="s">
        <v>120</v>
      </c>
      <c r="D72" s="98"/>
      <c r="E72" s="98"/>
      <c r="F72" s="98"/>
      <c r="G72" s="98"/>
      <c r="H72" s="98"/>
      <c r="I72" s="95">
        <v>100</v>
      </c>
      <c r="J72" s="95">
        <v>104.42728091791874</v>
      </c>
      <c r="K72" s="95">
        <v>97.655558627571281</v>
      </c>
      <c r="L72" s="95">
        <v>91.007564941468615</v>
      </c>
      <c r="M72" s="95">
        <v>86.25930774976834</v>
      </c>
      <c r="N72" s="95">
        <v>85.745821170853887</v>
      </c>
      <c r="O72" s="101" t="s">
        <v>126</v>
      </c>
      <c r="P72" s="101" t="s">
        <v>126</v>
      </c>
      <c r="Q72" s="101" t="s">
        <v>126</v>
      </c>
      <c r="R72" s="101" t="s">
        <v>126</v>
      </c>
      <c r="S72" s="101" t="s">
        <v>126</v>
      </c>
      <c r="T72" s="101"/>
      <c r="U72" s="97">
        <v>67</v>
      </c>
    </row>
    <row r="73" spans="1:21" s="72" customFormat="1" ht="9.9499999999999993" customHeight="1">
      <c r="A73" s="83"/>
      <c r="B73" s="100"/>
      <c r="C73" s="99"/>
      <c r="D73" s="98"/>
      <c r="E73" s="98"/>
      <c r="F73" s="98"/>
      <c r="G73" s="98"/>
      <c r="H73" s="9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7"/>
    </row>
    <row r="74" spans="1:21" s="72" customFormat="1" ht="15" customHeight="1">
      <c r="A74" s="83">
        <v>68</v>
      </c>
      <c r="B74" s="84"/>
      <c r="C74" s="85" t="s">
        <v>121</v>
      </c>
      <c r="D74" s="96"/>
      <c r="E74" s="96"/>
      <c r="F74" s="96"/>
      <c r="G74" s="96"/>
      <c r="H74" s="96"/>
      <c r="I74" s="95">
        <v>100</v>
      </c>
      <c r="J74" s="95">
        <v>98.083235056915427</v>
      </c>
      <c r="K74" s="95">
        <v>96.638295558065622</v>
      </c>
      <c r="L74" s="95">
        <v>98.046356224781704</v>
      </c>
      <c r="M74" s="95">
        <v>97.714244739645906</v>
      </c>
      <c r="N74" s="95">
        <v>98.007647146510749</v>
      </c>
      <c r="O74" s="95">
        <v>96.166535990972406</v>
      </c>
      <c r="P74" s="95">
        <v>90.833423285249268</v>
      </c>
      <c r="Q74" s="95">
        <v>89.677862608423069</v>
      </c>
      <c r="R74" s="95">
        <v>88.170012260216467</v>
      </c>
      <c r="S74" s="95">
        <v>89.386914235171957</v>
      </c>
      <c r="T74" s="95"/>
      <c r="U74" s="94">
        <v>68</v>
      </c>
    </row>
    <row r="75" spans="1:21" ht="9.9499999999999993" customHeight="1">
      <c r="A75" s="86"/>
      <c r="B75" s="82" t="s">
        <v>122</v>
      </c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86"/>
    </row>
    <row r="76" spans="1:21" ht="15" customHeight="1">
      <c r="B76" s="87" t="s">
        <v>125</v>
      </c>
      <c r="C76" s="88"/>
    </row>
    <row r="77" spans="1:21" ht="12" customHeight="1">
      <c r="B77" s="87" t="s">
        <v>124</v>
      </c>
      <c r="C77" s="88"/>
    </row>
    <row r="78" spans="1:21" ht="12" customHeight="1">
      <c r="B78" s="87" t="s">
        <v>123</v>
      </c>
    </row>
    <row r="79" spans="1:21" ht="12" customHeight="1">
      <c r="B79" s="88"/>
      <c r="C79" s="91"/>
    </row>
    <row r="80" spans="1:21" ht="12" customHeight="1">
      <c r="B80" s="88"/>
      <c r="C80" s="90"/>
    </row>
    <row r="81" spans="2:20" ht="12" customHeight="1">
      <c r="B81" s="88"/>
      <c r="C81" s="89"/>
      <c r="L81" s="53"/>
      <c r="M81" s="53"/>
      <c r="N81" s="53"/>
      <c r="O81" s="53"/>
      <c r="P81" s="53"/>
      <c r="Q81" s="53"/>
      <c r="R81" s="53"/>
      <c r="S81" s="53"/>
      <c r="T81" s="53"/>
    </row>
    <row r="82" spans="2:20" ht="12" customHeight="1">
      <c r="B82" s="88"/>
      <c r="C82" s="89"/>
      <c r="L82" s="53"/>
      <c r="M82" s="53"/>
      <c r="N82" s="53"/>
      <c r="O82" s="53"/>
      <c r="P82" s="53"/>
      <c r="Q82" s="53"/>
      <c r="R82" s="53"/>
      <c r="S82" s="53"/>
      <c r="T82" s="53"/>
    </row>
    <row r="83" spans="2:20" ht="12" customHeight="1">
      <c r="B83" s="88"/>
      <c r="C83" s="89"/>
      <c r="L83" s="53"/>
      <c r="M83" s="53"/>
      <c r="N83" s="53"/>
      <c r="O83" s="53"/>
      <c r="P83" s="53"/>
      <c r="Q83" s="53"/>
      <c r="R83" s="53"/>
      <c r="S83" s="53"/>
      <c r="T83" s="53"/>
    </row>
    <row r="84" spans="2:20" ht="12" customHeight="1">
      <c r="B84" s="88"/>
      <c r="C84" s="89"/>
      <c r="L84" s="53"/>
      <c r="M84" s="53"/>
      <c r="N84" s="53"/>
      <c r="O84" s="53"/>
      <c r="P84" s="53"/>
      <c r="Q84" s="53"/>
      <c r="R84" s="53"/>
      <c r="S84" s="53"/>
      <c r="T84" s="53"/>
    </row>
    <row r="85" spans="2:20" ht="12" customHeight="1">
      <c r="B85" s="88"/>
      <c r="C85" s="89"/>
      <c r="L85" s="53"/>
      <c r="M85" s="53"/>
      <c r="N85" s="53"/>
      <c r="O85" s="53"/>
      <c r="P85" s="53"/>
      <c r="Q85" s="53"/>
      <c r="R85" s="53"/>
      <c r="S85" s="53"/>
      <c r="T85" s="53"/>
    </row>
    <row r="86" spans="2:20" ht="12" customHeight="1">
      <c r="B86" s="88"/>
      <c r="C86" s="89"/>
      <c r="L86" s="53"/>
      <c r="M86" s="53"/>
      <c r="N86" s="53"/>
      <c r="O86" s="53"/>
      <c r="P86" s="53"/>
      <c r="Q86" s="53"/>
      <c r="R86" s="53"/>
      <c r="S86" s="53"/>
      <c r="T86" s="53"/>
    </row>
    <row r="87" spans="2:20" ht="15" customHeight="1">
      <c r="B87" s="88"/>
      <c r="C87" s="89"/>
      <c r="L87" s="53"/>
      <c r="M87" s="53"/>
      <c r="N87" s="53"/>
      <c r="O87" s="53"/>
      <c r="P87" s="53"/>
      <c r="Q87" s="53"/>
      <c r="R87" s="53"/>
      <c r="S87" s="53"/>
      <c r="T87" s="53"/>
    </row>
    <row r="88" spans="2:20" ht="15" customHeight="1">
      <c r="B88" s="88"/>
      <c r="C88" s="89"/>
      <c r="L88" s="53"/>
      <c r="M88" s="53"/>
      <c r="N88" s="53"/>
      <c r="O88" s="53"/>
      <c r="P88" s="53"/>
      <c r="Q88" s="53"/>
      <c r="R88" s="53"/>
      <c r="S88" s="53"/>
      <c r="T88" s="53"/>
    </row>
    <row r="89" spans="2:20" ht="15" customHeight="1">
      <c r="B89" s="88"/>
      <c r="C89" s="89"/>
      <c r="L89" s="53"/>
      <c r="M89" s="53"/>
      <c r="N89" s="53"/>
      <c r="O89" s="53"/>
      <c r="P89" s="53"/>
      <c r="Q89" s="53"/>
      <c r="R89" s="53"/>
      <c r="S89" s="53"/>
      <c r="T89" s="53"/>
    </row>
    <row r="90" spans="2:20" ht="15" customHeight="1">
      <c r="B90" s="88"/>
      <c r="C90" s="89"/>
      <c r="L90" s="53"/>
      <c r="M90" s="53"/>
      <c r="N90" s="53"/>
      <c r="O90" s="53"/>
      <c r="P90" s="53"/>
      <c r="Q90" s="53"/>
      <c r="R90" s="53"/>
      <c r="S90" s="53"/>
      <c r="T90" s="53"/>
    </row>
    <row r="91" spans="2:20" ht="15" customHeight="1">
      <c r="B91" s="88"/>
      <c r="C91" s="89"/>
      <c r="L91" s="53"/>
      <c r="M91" s="53"/>
      <c r="N91" s="53"/>
      <c r="O91" s="53"/>
      <c r="P91" s="53"/>
      <c r="Q91" s="53"/>
      <c r="R91" s="53"/>
      <c r="S91" s="53"/>
      <c r="T91" s="53"/>
    </row>
    <row r="92" spans="2:20" ht="15" customHeight="1">
      <c r="B92" s="88"/>
      <c r="C92" s="89"/>
      <c r="L92" s="53"/>
      <c r="M92" s="53"/>
      <c r="N92" s="53"/>
      <c r="O92" s="53"/>
      <c r="P92" s="53"/>
      <c r="Q92" s="53"/>
      <c r="R92" s="53"/>
      <c r="S92" s="53"/>
      <c r="T92" s="53"/>
    </row>
    <row r="93" spans="2:20" ht="15" customHeight="1">
      <c r="B93" s="88"/>
      <c r="C93" s="89"/>
      <c r="L93" s="53"/>
      <c r="M93" s="53"/>
      <c r="N93" s="53"/>
      <c r="O93" s="53"/>
      <c r="P93" s="53"/>
      <c r="Q93" s="53"/>
      <c r="R93" s="53"/>
      <c r="S93" s="53"/>
      <c r="T93" s="53"/>
    </row>
    <row r="94" spans="2:20" ht="15" customHeight="1">
      <c r="B94" s="88"/>
      <c r="C94" s="89"/>
      <c r="L94" s="53"/>
      <c r="M94" s="53"/>
      <c r="N94" s="53"/>
      <c r="O94" s="53"/>
      <c r="P94" s="53"/>
      <c r="Q94" s="53"/>
      <c r="R94" s="53"/>
      <c r="S94" s="53"/>
      <c r="T94" s="53"/>
    </row>
    <row r="95" spans="2:20" ht="15" customHeight="1">
      <c r="B95" s="88"/>
      <c r="C95" s="89"/>
      <c r="L95" s="53"/>
      <c r="M95" s="53"/>
      <c r="N95" s="53"/>
      <c r="O95" s="53"/>
      <c r="P95" s="53"/>
      <c r="Q95" s="53"/>
      <c r="R95" s="53"/>
      <c r="S95" s="53"/>
      <c r="T95" s="53"/>
    </row>
    <row r="96" spans="2:20" ht="15" customHeight="1">
      <c r="B96" s="88"/>
      <c r="C96" s="89"/>
      <c r="L96" s="53"/>
      <c r="M96" s="53"/>
      <c r="N96" s="53"/>
      <c r="O96" s="53"/>
      <c r="P96" s="53"/>
      <c r="Q96" s="53"/>
      <c r="R96" s="53"/>
      <c r="S96" s="53"/>
      <c r="T96" s="53"/>
    </row>
    <row r="97" spans="2:20" ht="15" customHeight="1">
      <c r="B97" s="88"/>
      <c r="C97" s="89"/>
      <c r="L97" s="53"/>
      <c r="M97" s="53"/>
      <c r="N97" s="53"/>
      <c r="O97" s="53"/>
      <c r="P97" s="53"/>
      <c r="Q97" s="53"/>
      <c r="R97" s="53"/>
      <c r="S97" s="53"/>
      <c r="T97" s="53"/>
    </row>
    <row r="98" spans="2:20" ht="15" customHeight="1">
      <c r="B98" s="88"/>
      <c r="C98" s="89"/>
      <c r="L98" s="53"/>
      <c r="M98" s="53"/>
      <c r="N98" s="53"/>
      <c r="O98" s="53"/>
      <c r="P98" s="53"/>
      <c r="Q98" s="53"/>
      <c r="R98" s="53"/>
      <c r="S98" s="53"/>
      <c r="T98" s="53"/>
    </row>
    <row r="99" spans="2:20" ht="15" customHeight="1">
      <c r="B99" s="88"/>
      <c r="C99" s="89"/>
      <c r="L99" s="53"/>
      <c r="M99" s="53"/>
      <c r="N99" s="53"/>
      <c r="O99" s="53"/>
      <c r="P99" s="53"/>
      <c r="Q99" s="53"/>
      <c r="R99" s="53"/>
      <c r="S99" s="53"/>
      <c r="T99" s="53"/>
    </row>
    <row r="100" spans="2:20" ht="15" customHeight="1">
      <c r="B100" s="88"/>
      <c r="C100" s="89"/>
      <c r="L100" s="53"/>
      <c r="M100" s="53"/>
      <c r="N100" s="53"/>
      <c r="O100" s="53"/>
      <c r="P100" s="53"/>
      <c r="Q100" s="53"/>
      <c r="R100" s="53"/>
      <c r="S100" s="53"/>
      <c r="T100" s="53"/>
    </row>
    <row r="101" spans="2:20" ht="15" customHeight="1">
      <c r="B101" s="88"/>
      <c r="C101" s="89"/>
      <c r="L101" s="53"/>
      <c r="M101" s="53"/>
      <c r="N101" s="53"/>
      <c r="O101" s="53"/>
      <c r="P101" s="53"/>
      <c r="Q101" s="53"/>
      <c r="R101" s="53"/>
      <c r="S101" s="53"/>
      <c r="T101" s="53"/>
    </row>
    <row r="102" spans="2:20" ht="15" customHeight="1">
      <c r="B102" s="88"/>
      <c r="C102" s="89"/>
      <c r="L102" s="53"/>
      <c r="M102" s="53"/>
      <c r="N102" s="53"/>
      <c r="O102" s="53"/>
      <c r="P102" s="53"/>
      <c r="Q102" s="53"/>
      <c r="R102" s="53"/>
      <c r="S102" s="53"/>
      <c r="T102" s="53"/>
    </row>
    <row r="103" spans="2:20" ht="15" customHeight="1">
      <c r="B103" s="88"/>
      <c r="C103" s="89"/>
      <c r="L103" s="53"/>
      <c r="M103" s="53"/>
      <c r="N103" s="53"/>
      <c r="O103" s="53"/>
      <c r="P103" s="53"/>
      <c r="Q103" s="53"/>
      <c r="R103" s="53"/>
      <c r="S103" s="53"/>
      <c r="T103" s="53"/>
    </row>
    <row r="104" spans="2:20" ht="15" customHeight="1">
      <c r="B104" s="88"/>
      <c r="C104" s="89"/>
      <c r="L104" s="53"/>
      <c r="M104" s="53"/>
      <c r="N104" s="53"/>
      <c r="O104" s="53"/>
      <c r="P104" s="53"/>
      <c r="Q104" s="53"/>
      <c r="R104" s="53"/>
      <c r="S104" s="53"/>
      <c r="T104" s="53"/>
    </row>
    <row r="105" spans="2:20" ht="15" customHeight="1">
      <c r="B105" s="88"/>
      <c r="C105" s="89"/>
      <c r="L105" s="53"/>
      <c r="M105" s="53"/>
      <c r="N105" s="53"/>
      <c r="O105" s="53"/>
      <c r="P105" s="53"/>
      <c r="Q105" s="53"/>
      <c r="R105" s="53"/>
      <c r="S105" s="53"/>
      <c r="T105" s="53"/>
    </row>
    <row r="106" spans="2:20" ht="15" customHeight="1">
      <c r="B106" s="88"/>
      <c r="C106" s="89"/>
      <c r="L106" s="53"/>
      <c r="M106" s="53"/>
      <c r="N106" s="53"/>
      <c r="O106" s="53"/>
      <c r="P106" s="53"/>
      <c r="Q106" s="53"/>
      <c r="R106" s="53"/>
      <c r="S106" s="53"/>
      <c r="T106" s="53"/>
    </row>
    <row r="107" spans="2:20" ht="15" customHeight="1">
      <c r="B107" s="88"/>
      <c r="C107" s="89"/>
      <c r="L107" s="53"/>
      <c r="M107" s="53"/>
      <c r="N107" s="53"/>
      <c r="O107" s="53"/>
      <c r="P107" s="53"/>
      <c r="Q107" s="53"/>
      <c r="R107" s="53"/>
      <c r="S107" s="53"/>
      <c r="T107" s="53"/>
    </row>
    <row r="108" spans="2:20" ht="15" customHeight="1">
      <c r="B108" s="88"/>
      <c r="C108" s="89"/>
      <c r="L108" s="53"/>
      <c r="M108" s="53"/>
      <c r="N108" s="53"/>
      <c r="O108" s="53"/>
      <c r="P108" s="53"/>
      <c r="Q108" s="53"/>
      <c r="R108" s="53"/>
      <c r="S108" s="53"/>
      <c r="T108" s="53"/>
    </row>
    <row r="109" spans="2:20" ht="15" customHeight="1">
      <c r="B109" s="88"/>
      <c r="C109" s="89"/>
      <c r="L109" s="53"/>
      <c r="M109" s="53"/>
      <c r="N109" s="53"/>
      <c r="O109" s="53"/>
      <c r="P109" s="53"/>
      <c r="Q109" s="53"/>
      <c r="R109" s="53"/>
      <c r="S109" s="53"/>
      <c r="T109" s="53"/>
    </row>
    <row r="110" spans="2:20" ht="15" customHeight="1">
      <c r="B110" s="88"/>
      <c r="C110" s="89"/>
      <c r="L110" s="53"/>
      <c r="M110" s="53"/>
      <c r="N110" s="53"/>
      <c r="O110" s="53"/>
      <c r="P110" s="53"/>
      <c r="Q110" s="53"/>
      <c r="R110" s="53"/>
      <c r="S110" s="53"/>
      <c r="T110" s="53"/>
    </row>
    <row r="111" spans="2:20" ht="15" customHeight="1">
      <c r="B111" s="88"/>
      <c r="C111" s="89"/>
      <c r="L111" s="53"/>
      <c r="M111" s="53"/>
      <c r="N111" s="53"/>
      <c r="O111" s="53"/>
      <c r="P111" s="53"/>
      <c r="Q111" s="53"/>
      <c r="R111" s="53"/>
      <c r="S111" s="53"/>
      <c r="T111" s="53"/>
    </row>
    <row r="112" spans="2:20" ht="15" customHeight="1">
      <c r="B112" s="88"/>
      <c r="C112" s="89"/>
      <c r="L112" s="53"/>
      <c r="M112" s="53"/>
      <c r="N112" s="53"/>
      <c r="O112" s="53"/>
      <c r="P112" s="53"/>
      <c r="Q112" s="53"/>
      <c r="R112" s="53"/>
      <c r="S112" s="53"/>
      <c r="T112" s="53"/>
    </row>
    <row r="113" spans="2:20" ht="15" customHeight="1">
      <c r="B113" s="88"/>
      <c r="C113" s="89"/>
      <c r="L113" s="53"/>
      <c r="M113" s="53"/>
      <c r="N113" s="53"/>
      <c r="O113" s="53"/>
      <c r="P113" s="53"/>
      <c r="Q113" s="53"/>
      <c r="R113" s="53"/>
      <c r="S113" s="53"/>
      <c r="T113" s="53"/>
    </row>
    <row r="114" spans="2:20" ht="15" customHeight="1">
      <c r="B114" s="88"/>
      <c r="C114" s="89"/>
      <c r="L114" s="53"/>
      <c r="M114" s="53"/>
      <c r="N114" s="53"/>
      <c r="O114" s="53"/>
      <c r="P114" s="53"/>
      <c r="Q114" s="53"/>
      <c r="R114" s="53"/>
      <c r="S114" s="53"/>
      <c r="T114" s="53"/>
    </row>
    <row r="115" spans="2:20" ht="15" customHeight="1">
      <c r="B115" s="88"/>
      <c r="C115" s="89"/>
      <c r="L115" s="53"/>
      <c r="M115" s="53"/>
      <c r="N115" s="53"/>
      <c r="O115" s="53"/>
      <c r="P115" s="53"/>
      <c r="Q115" s="53"/>
      <c r="R115" s="53"/>
      <c r="S115" s="53"/>
      <c r="T115" s="53"/>
    </row>
    <row r="116" spans="2:20" ht="15" customHeight="1">
      <c r="B116" s="88"/>
      <c r="C116" s="89"/>
      <c r="L116" s="53"/>
      <c r="M116" s="53"/>
      <c r="N116" s="53"/>
      <c r="O116" s="53"/>
      <c r="P116" s="53"/>
      <c r="Q116" s="53"/>
      <c r="R116" s="53"/>
      <c r="S116" s="53"/>
      <c r="T116" s="53"/>
    </row>
    <row r="117" spans="2:20" ht="15" customHeight="1">
      <c r="B117" s="88"/>
      <c r="C117" s="89"/>
      <c r="L117" s="53"/>
      <c r="M117" s="53"/>
      <c r="N117" s="53"/>
      <c r="O117" s="53"/>
      <c r="P117" s="53"/>
      <c r="Q117" s="53"/>
      <c r="R117" s="53"/>
      <c r="S117" s="53"/>
      <c r="T117" s="53"/>
    </row>
    <row r="118" spans="2:20" ht="15" customHeight="1">
      <c r="B118" s="88"/>
      <c r="C118" s="89"/>
      <c r="L118" s="53"/>
      <c r="M118" s="53"/>
      <c r="N118" s="53"/>
      <c r="O118" s="53"/>
      <c r="P118" s="53"/>
      <c r="Q118" s="53"/>
      <c r="R118" s="53"/>
      <c r="S118" s="53"/>
      <c r="T118" s="53"/>
    </row>
    <row r="119" spans="2:20" ht="15" customHeight="1">
      <c r="B119" s="88"/>
      <c r="C119" s="89"/>
      <c r="L119" s="53"/>
      <c r="M119" s="53"/>
      <c r="N119" s="53"/>
      <c r="O119" s="53"/>
      <c r="P119" s="53"/>
      <c r="Q119" s="53"/>
      <c r="R119" s="53"/>
      <c r="S119" s="53"/>
      <c r="T119" s="53"/>
    </row>
    <row r="120" spans="2:20" ht="15" customHeight="1">
      <c r="B120" s="88"/>
      <c r="C120" s="89"/>
      <c r="L120" s="53"/>
      <c r="M120" s="53"/>
      <c r="N120" s="53"/>
      <c r="O120" s="53"/>
      <c r="P120" s="53"/>
      <c r="Q120" s="53"/>
      <c r="R120" s="53"/>
      <c r="S120" s="53"/>
      <c r="T120" s="53"/>
    </row>
    <row r="121" spans="2:20" ht="15" customHeight="1">
      <c r="B121" s="88"/>
      <c r="C121" s="89"/>
      <c r="L121" s="53"/>
      <c r="M121" s="53"/>
      <c r="N121" s="53"/>
      <c r="O121" s="53"/>
      <c r="P121" s="53"/>
      <c r="Q121" s="53"/>
      <c r="R121" s="53"/>
      <c r="S121" s="53"/>
      <c r="T121" s="53"/>
    </row>
    <row r="122" spans="2:20" ht="15" customHeight="1">
      <c r="B122" s="88"/>
      <c r="C122" s="89"/>
      <c r="L122" s="53"/>
      <c r="M122" s="53"/>
      <c r="N122" s="53"/>
      <c r="O122" s="53"/>
      <c r="P122" s="53"/>
      <c r="Q122" s="53"/>
      <c r="R122" s="53"/>
      <c r="S122" s="53"/>
      <c r="T122" s="53"/>
    </row>
    <row r="123" spans="2:20" ht="15" customHeight="1">
      <c r="B123" s="88"/>
      <c r="C123" s="89"/>
      <c r="L123" s="53"/>
      <c r="M123" s="53"/>
      <c r="N123" s="53"/>
      <c r="O123" s="53"/>
      <c r="P123" s="53"/>
      <c r="Q123" s="53"/>
      <c r="R123" s="53"/>
      <c r="S123" s="53"/>
      <c r="T123" s="53"/>
    </row>
    <row r="124" spans="2:20" ht="15" customHeight="1">
      <c r="B124" s="88"/>
      <c r="C124" s="89"/>
      <c r="L124" s="53"/>
      <c r="M124" s="53"/>
      <c r="N124" s="53"/>
      <c r="O124" s="53"/>
      <c r="P124" s="53"/>
      <c r="Q124" s="53"/>
      <c r="R124" s="53"/>
      <c r="S124" s="53"/>
      <c r="T124" s="53"/>
    </row>
    <row r="125" spans="2:20" ht="15" customHeight="1">
      <c r="B125" s="88"/>
      <c r="C125" s="89"/>
      <c r="L125" s="53"/>
      <c r="M125" s="53"/>
      <c r="N125" s="53"/>
      <c r="O125" s="53"/>
      <c r="P125" s="53"/>
      <c r="Q125" s="53"/>
      <c r="R125" s="53"/>
      <c r="S125" s="53"/>
      <c r="T125" s="53"/>
    </row>
    <row r="126" spans="2:20" ht="15" customHeight="1">
      <c r="B126" s="88"/>
      <c r="C126" s="89"/>
      <c r="L126" s="53"/>
      <c r="M126" s="53"/>
      <c r="N126" s="53"/>
      <c r="O126" s="53"/>
      <c r="P126" s="53"/>
      <c r="Q126" s="53"/>
      <c r="R126" s="53"/>
      <c r="S126" s="53"/>
      <c r="T126" s="53"/>
    </row>
    <row r="127" spans="2:20" ht="15" customHeight="1">
      <c r="B127" s="88"/>
      <c r="C127" s="89"/>
      <c r="L127" s="53"/>
      <c r="M127" s="53"/>
      <c r="N127" s="53"/>
      <c r="O127" s="53"/>
      <c r="P127" s="53"/>
      <c r="Q127" s="53"/>
      <c r="R127" s="53"/>
      <c r="S127" s="53"/>
      <c r="T127" s="53"/>
    </row>
    <row r="128" spans="2:20" ht="15" customHeight="1">
      <c r="B128" s="88"/>
      <c r="C128" s="89"/>
      <c r="L128" s="53"/>
      <c r="M128" s="53"/>
      <c r="N128" s="53"/>
      <c r="O128" s="53"/>
      <c r="P128" s="53"/>
      <c r="Q128" s="53"/>
      <c r="R128" s="53"/>
      <c r="S128" s="53"/>
      <c r="T128" s="53"/>
    </row>
    <row r="129" spans="2:20" ht="15" customHeight="1">
      <c r="B129" s="88"/>
      <c r="C129" s="89"/>
      <c r="L129" s="53"/>
      <c r="M129" s="53"/>
      <c r="N129" s="53"/>
      <c r="O129" s="53"/>
      <c r="P129" s="53"/>
      <c r="Q129" s="53"/>
      <c r="R129" s="53"/>
      <c r="S129" s="53"/>
      <c r="T129" s="53"/>
    </row>
    <row r="130" spans="2:20" ht="15" customHeight="1">
      <c r="B130" s="88"/>
      <c r="C130" s="89"/>
      <c r="L130" s="53"/>
      <c r="M130" s="53"/>
      <c r="N130" s="53"/>
      <c r="O130" s="53"/>
      <c r="P130" s="53"/>
      <c r="Q130" s="53"/>
      <c r="R130" s="53"/>
      <c r="S130" s="53"/>
      <c r="T130" s="53"/>
    </row>
    <row r="131" spans="2:20" ht="15" customHeight="1">
      <c r="B131" s="88"/>
      <c r="C131" s="89"/>
      <c r="L131" s="53"/>
      <c r="M131" s="53"/>
      <c r="N131" s="53"/>
      <c r="O131" s="53"/>
      <c r="P131" s="53"/>
      <c r="Q131" s="53"/>
      <c r="R131" s="53"/>
      <c r="S131" s="53"/>
      <c r="T131" s="53"/>
    </row>
    <row r="132" spans="2:20" ht="15" customHeight="1">
      <c r="B132" s="88"/>
      <c r="C132" s="89"/>
      <c r="L132" s="53"/>
      <c r="M132" s="53"/>
      <c r="N132" s="53"/>
      <c r="O132" s="53"/>
      <c r="P132" s="53"/>
      <c r="Q132" s="53"/>
      <c r="R132" s="53"/>
      <c r="S132" s="53"/>
      <c r="T132" s="53"/>
    </row>
    <row r="133" spans="2:20" ht="15" customHeight="1">
      <c r="B133" s="88"/>
      <c r="C133" s="89"/>
      <c r="L133" s="53"/>
      <c r="M133" s="53"/>
      <c r="N133" s="53"/>
      <c r="O133" s="53"/>
      <c r="P133" s="53"/>
      <c r="Q133" s="53"/>
      <c r="R133" s="53"/>
      <c r="S133" s="53"/>
      <c r="T133" s="53"/>
    </row>
    <row r="134" spans="2:20" ht="15" customHeight="1">
      <c r="B134" s="88"/>
      <c r="C134" s="89"/>
      <c r="L134" s="53"/>
      <c r="M134" s="53"/>
      <c r="N134" s="53"/>
      <c r="O134" s="53"/>
      <c r="P134" s="53"/>
      <c r="Q134" s="53"/>
      <c r="R134" s="53"/>
      <c r="S134" s="53"/>
      <c r="T134" s="53"/>
    </row>
    <row r="135" spans="2:20" ht="15" customHeight="1">
      <c r="B135" s="88"/>
      <c r="C135" s="89"/>
      <c r="L135" s="53"/>
      <c r="M135" s="53"/>
      <c r="N135" s="53"/>
      <c r="O135" s="53"/>
      <c r="P135" s="53"/>
      <c r="Q135" s="53"/>
      <c r="R135" s="53"/>
      <c r="S135" s="53"/>
      <c r="T135" s="53"/>
    </row>
    <row r="136" spans="2:20" ht="15" customHeight="1">
      <c r="B136" s="88"/>
      <c r="C136" s="89"/>
      <c r="L136" s="53"/>
      <c r="M136" s="53"/>
      <c r="N136" s="53"/>
      <c r="O136" s="53"/>
      <c r="P136" s="53"/>
      <c r="Q136" s="53"/>
      <c r="R136" s="53"/>
      <c r="S136" s="53"/>
      <c r="T136" s="53"/>
    </row>
    <row r="137" spans="2:20" ht="15" customHeight="1">
      <c r="B137" s="88"/>
      <c r="C137" s="89"/>
      <c r="L137" s="53"/>
      <c r="M137" s="53"/>
      <c r="N137" s="53"/>
      <c r="O137" s="53"/>
      <c r="P137" s="53"/>
      <c r="Q137" s="53"/>
      <c r="R137" s="53"/>
      <c r="S137" s="53"/>
      <c r="T137" s="53"/>
    </row>
    <row r="138" spans="2:20" ht="15" customHeight="1">
      <c r="B138" s="88"/>
      <c r="C138" s="89"/>
      <c r="L138" s="53"/>
      <c r="M138" s="53"/>
      <c r="N138" s="53"/>
      <c r="O138" s="53"/>
      <c r="P138" s="53"/>
      <c r="Q138" s="53"/>
      <c r="R138" s="53"/>
      <c r="S138" s="53"/>
      <c r="T138" s="53"/>
    </row>
    <row r="139" spans="2:20" ht="15" customHeight="1">
      <c r="B139" s="88"/>
      <c r="C139" s="89"/>
      <c r="L139" s="53"/>
      <c r="M139" s="53"/>
      <c r="N139" s="53"/>
      <c r="O139" s="53"/>
      <c r="P139" s="53"/>
      <c r="Q139" s="53"/>
      <c r="R139" s="53"/>
      <c r="S139" s="53"/>
      <c r="T139" s="53"/>
    </row>
    <row r="140" spans="2:20" ht="15" customHeight="1">
      <c r="B140" s="88"/>
      <c r="C140" s="89"/>
      <c r="L140" s="53"/>
      <c r="M140" s="53"/>
      <c r="N140" s="53"/>
      <c r="O140" s="53"/>
      <c r="P140" s="53"/>
      <c r="Q140" s="53"/>
      <c r="R140" s="53"/>
      <c r="S140" s="53"/>
      <c r="T140" s="53"/>
    </row>
    <row r="141" spans="2:20" ht="15" customHeight="1">
      <c r="B141" s="88"/>
      <c r="C141" s="89"/>
      <c r="L141" s="53"/>
      <c r="M141" s="53"/>
      <c r="N141" s="53"/>
      <c r="O141" s="53"/>
      <c r="P141" s="53"/>
      <c r="Q141" s="53"/>
      <c r="R141" s="53"/>
      <c r="S141" s="53"/>
      <c r="T141" s="53"/>
    </row>
    <row r="142" spans="2:20" ht="15" customHeight="1">
      <c r="B142" s="88"/>
      <c r="C142" s="89"/>
      <c r="L142" s="53"/>
      <c r="M142" s="53"/>
      <c r="N142" s="53"/>
      <c r="O142" s="53"/>
      <c r="P142" s="53"/>
      <c r="Q142" s="53"/>
      <c r="R142" s="53"/>
      <c r="S142" s="53"/>
      <c r="T142" s="53"/>
    </row>
    <row r="143" spans="2:20" ht="15" customHeight="1">
      <c r="B143" s="88"/>
      <c r="C143" s="89"/>
      <c r="L143" s="53"/>
      <c r="M143" s="53"/>
      <c r="N143" s="53"/>
      <c r="O143" s="53"/>
      <c r="P143" s="53"/>
      <c r="Q143" s="53"/>
      <c r="R143" s="53"/>
      <c r="S143" s="53"/>
      <c r="T143" s="53"/>
    </row>
    <row r="144" spans="2:20" ht="15" customHeight="1">
      <c r="B144" s="88"/>
      <c r="C144" s="89"/>
      <c r="L144" s="53"/>
      <c r="M144" s="53"/>
      <c r="N144" s="53"/>
      <c r="O144" s="53"/>
      <c r="P144" s="53"/>
      <c r="Q144" s="53"/>
      <c r="R144" s="53"/>
      <c r="S144" s="53"/>
      <c r="T144" s="53"/>
    </row>
    <row r="145" spans="2:20" ht="15" customHeight="1">
      <c r="B145" s="88"/>
      <c r="C145" s="89"/>
      <c r="L145" s="53"/>
      <c r="M145" s="53"/>
      <c r="N145" s="53"/>
      <c r="O145" s="53"/>
      <c r="P145" s="53"/>
      <c r="Q145" s="53"/>
      <c r="R145" s="53"/>
      <c r="S145" s="53"/>
      <c r="T145" s="53"/>
    </row>
    <row r="146" spans="2:20" ht="15" customHeight="1">
      <c r="B146" s="88"/>
      <c r="C146" s="89"/>
      <c r="L146" s="53"/>
      <c r="M146" s="53"/>
      <c r="N146" s="53"/>
      <c r="O146" s="53"/>
      <c r="P146" s="53"/>
      <c r="Q146" s="53"/>
      <c r="R146" s="53"/>
      <c r="S146" s="53"/>
      <c r="T146" s="53"/>
    </row>
    <row r="147" spans="2:20" ht="15" customHeight="1">
      <c r="B147" s="88"/>
      <c r="C147" s="89"/>
      <c r="L147" s="53"/>
      <c r="M147" s="53"/>
      <c r="N147" s="53"/>
      <c r="O147" s="53"/>
      <c r="P147" s="53"/>
      <c r="Q147" s="53"/>
      <c r="R147" s="53"/>
      <c r="S147" s="53"/>
      <c r="T147" s="53"/>
    </row>
    <row r="148" spans="2:20" ht="15" customHeight="1">
      <c r="B148" s="88"/>
      <c r="C148" s="89"/>
      <c r="L148" s="53"/>
      <c r="M148" s="53"/>
      <c r="N148" s="53"/>
      <c r="O148" s="53"/>
      <c r="P148" s="53"/>
      <c r="Q148" s="53"/>
      <c r="R148" s="53"/>
      <c r="S148" s="53"/>
      <c r="T148" s="53"/>
    </row>
    <row r="149" spans="2:20" ht="15" customHeight="1">
      <c r="B149" s="88"/>
      <c r="C149" s="89"/>
      <c r="L149" s="53"/>
      <c r="M149" s="53"/>
      <c r="N149" s="53"/>
      <c r="O149" s="53"/>
      <c r="P149" s="53"/>
      <c r="Q149" s="53"/>
      <c r="R149" s="53"/>
      <c r="S149" s="53"/>
      <c r="T149" s="53"/>
    </row>
    <row r="150" spans="2:20" ht="15" customHeight="1">
      <c r="B150" s="88"/>
      <c r="C150" s="89"/>
      <c r="L150" s="53"/>
      <c r="M150" s="53"/>
      <c r="N150" s="53"/>
      <c r="O150" s="53"/>
      <c r="P150" s="53"/>
      <c r="Q150" s="53"/>
      <c r="R150" s="53"/>
      <c r="S150" s="53"/>
      <c r="T150" s="53"/>
    </row>
    <row r="151" spans="2:20" ht="15" customHeight="1">
      <c r="B151" s="88"/>
      <c r="C151" s="89"/>
      <c r="L151" s="53"/>
      <c r="M151" s="53"/>
      <c r="N151" s="53"/>
      <c r="O151" s="53"/>
      <c r="P151" s="53"/>
      <c r="Q151" s="53"/>
      <c r="R151" s="53"/>
      <c r="S151" s="53"/>
      <c r="T151" s="53"/>
    </row>
    <row r="152" spans="2:20" ht="15" customHeight="1">
      <c r="B152" s="88"/>
      <c r="C152" s="89"/>
      <c r="L152" s="53"/>
      <c r="M152" s="53"/>
      <c r="N152" s="53"/>
      <c r="O152" s="53"/>
      <c r="P152" s="53"/>
      <c r="Q152" s="53"/>
      <c r="R152" s="53"/>
      <c r="S152" s="53"/>
      <c r="T152" s="53"/>
    </row>
    <row r="153" spans="2:20" ht="15" customHeight="1">
      <c r="B153" s="88"/>
      <c r="C153" s="89"/>
      <c r="L153" s="53"/>
      <c r="M153" s="53"/>
      <c r="N153" s="53"/>
      <c r="O153" s="53"/>
      <c r="P153" s="53"/>
      <c r="Q153" s="53"/>
      <c r="R153" s="53"/>
      <c r="S153" s="53"/>
      <c r="T153" s="53"/>
    </row>
    <row r="154" spans="2:20" ht="15" customHeight="1">
      <c r="B154" s="88"/>
      <c r="C154" s="89"/>
      <c r="L154" s="53"/>
      <c r="M154" s="53"/>
      <c r="N154" s="53"/>
      <c r="O154" s="53"/>
      <c r="P154" s="53"/>
      <c r="Q154" s="53"/>
      <c r="R154" s="53"/>
      <c r="S154" s="53"/>
      <c r="T154" s="53"/>
    </row>
    <row r="155" spans="2:20" ht="15" customHeight="1">
      <c r="B155" s="88"/>
      <c r="C155" s="89"/>
      <c r="L155" s="53"/>
      <c r="M155" s="53"/>
      <c r="N155" s="53"/>
      <c r="O155" s="53"/>
      <c r="P155" s="53"/>
      <c r="Q155" s="53"/>
      <c r="R155" s="53"/>
      <c r="S155" s="53"/>
      <c r="T155" s="53"/>
    </row>
    <row r="156" spans="2:20" ht="15" customHeight="1">
      <c r="B156" s="88"/>
      <c r="C156" s="89"/>
      <c r="L156" s="53"/>
      <c r="M156" s="53"/>
      <c r="N156" s="53"/>
      <c r="O156" s="53"/>
      <c r="P156" s="53"/>
      <c r="Q156" s="53"/>
      <c r="R156" s="53"/>
      <c r="S156" s="53"/>
      <c r="T156" s="53"/>
    </row>
    <row r="157" spans="2:20" ht="15" customHeight="1">
      <c r="B157" s="88"/>
      <c r="C157" s="89"/>
      <c r="L157" s="53"/>
      <c r="M157" s="53"/>
      <c r="N157" s="53"/>
      <c r="O157" s="53"/>
      <c r="P157" s="53"/>
      <c r="Q157" s="53"/>
      <c r="R157" s="53"/>
      <c r="S157" s="53"/>
      <c r="T157" s="53"/>
    </row>
    <row r="158" spans="2:20" ht="15" customHeight="1">
      <c r="B158" s="88"/>
      <c r="C158" s="89"/>
      <c r="L158" s="53"/>
      <c r="M158" s="53"/>
      <c r="N158" s="53"/>
      <c r="O158" s="53"/>
      <c r="P158" s="53"/>
      <c r="Q158" s="53"/>
      <c r="R158" s="53"/>
      <c r="S158" s="53"/>
      <c r="T158" s="53"/>
    </row>
    <row r="159" spans="2:20" ht="15" customHeight="1">
      <c r="B159" s="88"/>
      <c r="C159" s="89"/>
      <c r="L159" s="53"/>
      <c r="M159" s="53"/>
      <c r="N159" s="53"/>
      <c r="O159" s="53"/>
      <c r="P159" s="53"/>
      <c r="Q159" s="53"/>
      <c r="R159" s="53"/>
      <c r="S159" s="53"/>
      <c r="T159" s="53"/>
    </row>
    <row r="160" spans="2:20" ht="15" customHeight="1">
      <c r="B160" s="88"/>
      <c r="C160" s="89"/>
      <c r="L160" s="53"/>
      <c r="M160" s="53"/>
      <c r="N160" s="53"/>
      <c r="O160" s="53"/>
      <c r="P160" s="53"/>
      <c r="Q160" s="53"/>
      <c r="R160" s="53"/>
      <c r="S160" s="53"/>
      <c r="T160" s="53"/>
    </row>
    <row r="161" spans="2:20" ht="15" customHeight="1">
      <c r="B161" s="88"/>
      <c r="C161" s="89"/>
      <c r="L161" s="53"/>
      <c r="M161" s="53"/>
      <c r="N161" s="53"/>
      <c r="O161" s="53"/>
      <c r="P161" s="53"/>
      <c r="Q161" s="53"/>
      <c r="R161" s="53"/>
      <c r="S161" s="53"/>
      <c r="T161" s="53"/>
    </row>
    <row r="162" spans="2:20" ht="15" customHeight="1">
      <c r="B162" s="88"/>
      <c r="C162" s="89"/>
      <c r="L162" s="53"/>
      <c r="M162" s="53"/>
      <c r="N162" s="53"/>
      <c r="O162" s="53"/>
      <c r="P162" s="53"/>
      <c r="Q162" s="53"/>
      <c r="R162" s="53"/>
      <c r="S162" s="53"/>
      <c r="T162" s="53"/>
    </row>
    <row r="163" spans="2:20" ht="15" customHeight="1">
      <c r="B163" s="88"/>
      <c r="C163" s="89"/>
      <c r="L163" s="53"/>
      <c r="M163" s="53"/>
      <c r="N163" s="53"/>
      <c r="O163" s="53"/>
      <c r="P163" s="53"/>
      <c r="Q163" s="53"/>
      <c r="R163" s="53"/>
      <c r="S163" s="53"/>
      <c r="T163" s="53"/>
    </row>
    <row r="164" spans="2:20" ht="15" customHeight="1">
      <c r="B164" s="88"/>
      <c r="C164" s="89"/>
      <c r="L164" s="53"/>
      <c r="M164" s="53"/>
      <c r="N164" s="53"/>
      <c r="O164" s="53"/>
      <c r="P164" s="53"/>
      <c r="Q164" s="53"/>
      <c r="R164" s="53"/>
      <c r="S164" s="53"/>
      <c r="T164" s="53"/>
    </row>
    <row r="165" spans="2:20" ht="15" customHeight="1">
      <c r="B165" s="88"/>
      <c r="C165" s="89"/>
      <c r="L165" s="53"/>
      <c r="M165" s="53"/>
      <c r="N165" s="53"/>
      <c r="O165" s="53"/>
      <c r="P165" s="53"/>
      <c r="Q165" s="53"/>
      <c r="R165" s="53"/>
      <c r="S165" s="53"/>
      <c r="T165" s="53"/>
    </row>
    <row r="166" spans="2:20" ht="15" customHeight="1">
      <c r="B166" s="88"/>
      <c r="C166" s="89"/>
      <c r="L166" s="53"/>
      <c r="M166" s="53"/>
      <c r="N166" s="53"/>
      <c r="O166" s="53"/>
      <c r="P166" s="53"/>
      <c r="Q166" s="53"/>
      <c r="R166" s="53"/>
      <c r="S166" s="53"/>
      <c r="T166" s="53"/>
    </row>
    <row r="167" spans="2:20" ht="15" customHeight="1">
      <c r="B167" s="88"/>
      <c r="C167" s="89"/>
      <c r="L167" s="53"/>
      <c r="M167" s="53"/>
      <c r="N167" s="53"/>
      <c r="O167" s="53"/>
      <c r="P167" s="53"/>
      <c r="Q167" s="53"/>
      <c r="R167" s="53"/>
      <c r="S167" s="53"/>
      <c r="T167" s="53"/>
    </row>
    <row r="168" spans="2:20" ht="15" customHeight="1">
      <c r="B168" s="88"/>
      <c r="C168" s="89"/>
      <c r="L168" s="53"/>
      <c r="M168" s="53"/>
      <c r="N168" s="53"/>
      <c r="O168" s="53"/>
      <c r="P168" s="53"/>
      <c r="Q168" s="53"/>
      <c r="R168" s="53"/>
      <c r="S168" s="53"/>
      <c r="T168" s="53"/>
    </row>
    <row r="169" spans="2:20" ht="15" customHeight="1">
      <c r="B169" s="88"/>
      <c r="C169" s="89"/>
      <c r="L169" s="53"/>
      <c r="M169" s="53"/>
      <c r="N169" s="53"/>
      <c r="O169" s="53"/>
      <c r="P169" s="53"/>
      <c r="Q169" s="53"/>
      <c r="R169" s="53"/>
      <c r="S169" s="53"/>
      <c r="T169" s="53"/>
    </row>
    <row r="170" spans="2:20" ht="15" customHeight="1">
      <c r="B170" s="88"/>
      <c r="C170" s="89"/>
      <c r="L170" s="53"/>
      <c r="M170" s="53"/>
      <c r="N170" s="53"/>
      <c r="O170" s="53"/>
      <c r="P170" s="53"/>
      <c r="Q170" s="53"/>
      <c r="R170" s="53"/>
      <c r="S170" s="53"/>
      <c r="T170" s="53"/>
    </row>
    <row r="171" spans="2:20" ht="15" customHeight="1">
      <c r="B171" s="88"/>
      <c r="C171" s="89"/>
      <c r="L171" s="53"/>
      <c r="M171" s="53"/>
      <c r="N171" s="53"/>
      <c r="O171" s="53"/>
      <c r="P171" s="53"/>
      <c r="Q171" s="53"/>
      <c r="R171" s="53"/>
      <c r="S171" s="53"/>
      <c r="T171" s="53"/>
    </row>
    <row r="172" spans="2:20" ht="15" customHeight="1">
      <c r="B172" s="88"/>
      <c r="C172" s="89"/>
      <c r="L172" s="53"/>
      <c r="M172" s="53"/>
      <c r="N172" s="53"/>
      <c r="O172" s="53"/>
      <c r="P172" s="53"/>
      <c r="Q172" s="53"/>
      <c r="R172" s="53"/>
      <c r="S172" s="53"/>
      <c r="T172" s="53"/>
    </row>
    <row r="173" spans="2:20" ht="15" customHeight="1">
      <c r="B173" s="88"/>
      <c r="C173" s="89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2:20" ht="15" customHeight="1">
      <c r="B174" s="88"/>
      <c r="C174" s="89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2:20" ht="15" customHeight="1">
      <c r="B175" s="88"/>
      <c r="C175" s="89"/>
      <c r="L175" s="53"/>
      <c r="M175" s="53"/>
      <c r="N175" s="53"/>
      <c r="O175" s="53"/>
      <c r="P175" s="53"/>
      <c r="Q175" s="53"/>
      <c r="R175" s="53"/>
      <c r="S175" s="53"/>
      <c r="T175" s="53"/>
    </row>
    <row r="176" spans="2:20" ht="15" customHeight="1">
      <c r="B176" s="88"/>
      <c r="C176" s="89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2:20" ht="15" customHeight="1">
      <c r="B177" s="88"/>
      <c r="C177" s="89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2:20" ht="15" customHeight="1">
      <c r="B178" s="88"/>
      <c r="C178" s="89"/>
      <c r="L178" s="53"/>
      <c r="M178" s="53"/>
      <c r="N178" s="53"/>
      <c r="O178" s="53"/>
      <c r="P178" s="53"/>
      <c r="Q178" s="53"/>
      <c r="R178" s="53"/>
      <c r="S178" s="53"/>
      <c r="T178" s="53"/>
    </row>
    <row r="179" spans="2:20" ht="15" customHeight="1">
      <c r="B179" s="88"/>
      <c r="C179" s="89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2:20" ht="15" customHeight="1">
      <c r="B180" s="88"/>
      <c r="C180" s="89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2:20" ht="15" customHeight="1">
      <c r="B181" s="88"/>
      <c r="C181" s="89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2:20" ht="15" customHeight="1">
      <c r="B182" s="88"/>
      <c r="C182" s="89"/>
      <c r="L182" s="53"/>
      <c r="M182" s="53"/>
      <c r="N182" s="53"/>
      <c r="O182" s="53"/>
      <c r="P182" s="53"/>
      <c r="Q182" s="53"/>
      <c r="R182" s="53"/>
      <c r="S182" s="53"/>
      <c r="T182" s="53"/>
    </row>
    <row r="183" spans="2:20" ht="15" customHeight="1">
      <c r="B183" s="88"/>
      <c r="C183" s="89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2:20" ht="15" customHeight="1">
      <c r="B184" s="88"/>
      <c r="C184" s="89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2:20" ht="15" customHeight="1">
      <c r="C185" s="89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2:20" ht="15" customHeight="1">
      <c r="C186" s="89"/>
      <c r="L186" s="53"/>
      <c r="M186" s="53"/>
      <c r="N186" s="53"/>
      <c r="O186" s="53"/>
      <c r="P186" s="53"/>
      <c r="Q186" s="53"/>
      <c r="R186" s="53"/>
      <c r="S186" s="53"/>
      <c r="T186" s="53"/>
    </row>
    <row r="187" spans="2:20" ht="15" customHeight="1">
      <c r="C187" s="89"/>
      <c r="L187" s="53"/>
      <c r="M187" s="53"/>
      <c r="N187" s="53"/>
      <c r="O187" s="53"/>
      <c r="P187" s="53"/>
      <c r="Q187" s="53"/>
      <c r="R187" s="53"/>
      <c r="S187" s="53"/>
      <c r="T187" s="53"/>
    </row>
    <row r="188" spans="2:20" ht="15" customHeight="1">
      <c r="C188" s="89"/>
      <c r="L188" s="53"/>
      <c r="M188" s="53"/>
      <c r="N188" s="53"/>
      <c r="O188" s="53"/>
      <c r="P188" s="53"/>
      <c r="Q188" s="53"/>
      <c r="R188" s="53"/>
      <c r="S188" s="53"/>
      <c r="T188" s="53"/>
    </row>
    <row r="189" spans="2:20" ht="15" customHeight="1">
      <c r="C189" s="89"/>
      <c r="L189" s="53"/>
      <c r="M189" s="53"/>
      <c r="N189" s="53"/>
      <c r="O189" s="53"/>
      <c r="P189" s="53"/>
      <c r="Q189" s="53"/>
      <c r="R189" s="53"/>
      <c r="S189" s="53"/>
      <c r="T189" s="53"/>
    </row>
    <row r="190" spans="2:20" ht="15" customHeight="1">
      <c r="C190" s="89"/>
      <c r="L190" s="53"/>
      <c r="M190" s="53"/>
      <c r="N190" s="53"/>
      <c r="O190" s="53"/>
      <c r="P190" s="53"/>
      <c r="Q190" s="53"/>
      <c r="R190" s="53"/>
      <c r="S190" s="53"/>
      <c r="T190" s="53"/>
    </row>
    <row r="191" spans="2:20" ht="15" customHeight="1">
      <c r="C191" s="89"/>
      <c r="L191" s="53"/>
      <c r="M191" s="53"/>
      <c r="N191" s="53"/>
      <c r="O191" s="53"/>
      <c r="P191" s="53"/>
      <c r="Q191" s="53"/>
      <c r="R191" s="53"/>
      <c r="S191" s="53"/>
      <c r="T191" s="53"/>
    </row>
    <row r="192" spans="2:20" ht="15" customHeight="1">
      <c r="C192" s="89"/>
      <c r="L192" s="53"/>
      <c r="M192" s="53"/>
      <c r="N192" s="53"/>
      <c r="O192" s="53"/>
      <c r="P192" s="53"/>
      <c r="Q192" s="53"/>
      <c r="R192" s="53"/>
      <c r="S192" s="53"/>
      <c r="T192" s="53"/>
    </row>
    <row r="193" spans="3:20" ht="15" customHeight="1">
      <c r="C193" s="89"/>
      <c r="L193" s="53"/>
      <c r="M193" s="53"/>
      <c r="N193" s="53"/>
      <c r="O193" s="53"/>
      <c r="P193" s="53"/>
      <c r="Q193" s="53"/>
      <c r="R193" s="53"/>
      <c r="S193" s="53"/>
      <c r="T193" s="53"/>
    </row>
    <row r="194" spans="3:20" ht="15" customHeight="1">
      <c r="C194" s="89"/>
      <c r="L194" s="53"/>
      <c r="M194" s="53"/>
      <c r="N194" s="53"/>
      <c r="O194" s="53"/>
      <c r="P194" s="53"/>
      <c r="Q194" s="53"/>
      <c r="R194" s="53"/>
      <c r="S194" s="53"/>
      <c r="T194" s="53"/>
    </row>
    <row r="195" spans="3:20" ht="15" customHeight="1">
      <c r="C195" s="89"/>
      <c r="L195" s="53"/>
      <c r="M195" s="53"/>
      <c r="N195" s="53"/>
      <c r="O195" s="53"/>
      <c r="P195" s="53"/>
      <c r="Q195" s="53"/>
      <c r="R195" s="53"/>
      <c r="S195" s="53"/>
      <c r="T195" s="53"/>
    </row>
    <row r="196" spans="3:20" ht="15" customHeight="1">
      <c r="C196" s="89"/>
      <c r="L196" s="53"/>
      <c r="M196" s="53"/>
      <c r="N196" s="53"/>
      <c r="O196" s="53"/>
      <c r="P196" s="53"/>
      <c r="Q196" s="53"/>
      <c r="R196" s="53"/>
      <c r="S196" s="53"/>
      <c r="T196" s="53"/>
    </row>
    <row r="197" spans="3:20" ht="15" customHeight="1">
      <c r="C197" s="89"/>
      <c r="L197" s="53"/>
      <c r="M197" s="53"/>
      <c r="N197" s="53"/>
      <c r="O197" s="53"/>
      <c r="P197" s="53"/>
      <c r="Q197" s="53"/>
      <c r="R197" s="53"/>
      <c r="S197" s="53"/>
      <c r="T197" s="53"/>
    </row>
    <row r="198" spans="3:20" ht="15" customHeight="1">
      <c r="C198" s="89"/>
      <c r="L198" s="53"/>
      <c r="M198" s="53"/>
      <c r="N198" s="53"/>
      <c r="O198" s="53"/>
      <c r="P198" s="53"/>
      <c r="Q198" s="53"/>
      <c r="R198" s="53"/>
      <c r="S198" s="53"/>
      <c r="T198" s="53"/>
    </row>
    <row r="199" spans="3:20" ht="15" customHeight="1">
      <c r="C199" s="89"/>
      <c r="L199" s="53"/>
      <c r="M199" s="53"/>
      <c r="N199" s="53"/>
      <c r="O199" s="53"/>
      <c r="P199" s="53"/>
      <c r="Q199" s="53"/>
      <c r="R199" s="53"/>
      <c r="S199" s="53"/>
      <c r="T199" s="53"/>
    </row>
    <row r="200" spans="3:20" ht="15" customHeight="1">
      <c r="C200" s="89"/>
      <c r="L200" s="53"/>
      <c r="M200" s="53"/>
      <c r="N200" s="53"/>
      <c r="O200" s="53"/>
      <c r="P200" s="53"/>
      <c r="Q200" s="53"/>
      <c r="R200" s="53"/>
      <c r="S200" s="53"/>
      <c r="T200" s="53"/>
    </row>
    <row r="201" spans="3:20" ht="15" customHeight="1">
      <c r="C201" s="89"/>
      <c r="L201" s="53"/>
      <c r="M201" s="53"/>
      <c r="N201" s="53"/>
      <c r="O201" s="53"/>
      <c r="P201" s="53"/>
      <c r="Q201" s="53"/>
      <c r="R201" s="53"/>
      <c r="S201" s="53"/>
      <c r="T201" s="53"/>
    </row>
    <row r="202" spans="3:20" ht="15" customHeight="1">
      <c r="C202" s="89"/>
      <c r="L202" s="53"/>
      <c r="M202" s="53"/>
      <c r="N202" s="53"/>
      <c r="O202" s="53"/>
      <c r="P202" s="53"/>
      <c r="Q202" s="53"/>
      <c r="R202" s="53"/>
      <c r="S202" s="53"/>
      <c r="T202" s="53"/>
    </row>
    <row r="203" spans="3:20" ht="15" customHeight="1">
      <c r="C203" s="89"/>
      <c r="L203" s="53"/>
      <c r="M203" s="53"/>
      <c r="N203" s="53"/>
      <c r="O203" s="53"/>
      <c r="P203" s="53"/>
      <c r="Q203" s="53"/>
      <c r="R203" s="53"/>
      <c r="S203" s="53"/>
      <c r="T203" s="53"/>
    </row>
    <row r="204" spans="3:20" ht="15" customHeight="1">
      <c r="C204" s="89"/>
      <c r="L204" s="53"/>
      <c r="M204" s="53"/>
      <c r="N204" s="53"/>
      <c r="O204" s="53"/>
      <c r="P204" s="53"/>
      <c r="Q204" s="53"/>
      <c r="R204" s="53"/>
      <c r="S204" s="53"/>
      <c r="T204" s="53"/>
    </row>
    <row r="205" spans="3:20" ht="15" customHeight="1">
      <c r="C205" s="89"/>
      <c r="L205" s="53"/>
      <c r="M205" s="53"/>
      <c r="N205" s="53"/>
      <c r="O205" s="53"/>
      <c r="P205" s="53"/>
      <c r="Q205" s="53"/>
      <c r="R205" s="53"/>
      <c r="S205" s="53"/>
      <c r="T205" s="53"/>
    </row>
    <row r="206" spans="3:20" ht="15" customHeight="1">
      <c r="C206" s="89"/>
      <c r="L206" s="53"/>
      <c r="M206" s="53"/>
      <c r="N206" s="53"/>
      <c r="O206" s="53"/>
      <c r="P206" s="53"/>
      <c r="Q206" s="53"/>
      <c r="R206" s="53"/>
      <c r="S206" s="53"/>
      <c r="T206" s="53"/>
    </row>
    <row r="207" spans="3:20" ht="15" customHeight="1">
      <c r="C207" s="89"/>
      <c r="L207" s="53"/>
      <c r="M207" s="53"/>
      <c r="N207" s="53"/>
      <c r="O207" s="53"/>
      <c r="P207" s="53"/>
      <c r="Q207" s="53"/>
      <c r="R207" s="53"/>
      <c r="S207" s="53"/>
      <c r="T207" s="53"/>
    </row>
    <row r="208" spans="3:20" ht="15" customHeight="1">
      <c r="C208" s="89"/>
      <c r="L208" s="53"/>
      <c r="M208" s="53"/>
      <c r="N208" s="53"/>
      <c r="O208" s="53"/>
      <c r="P208" s="53"/>
      <c r="Q208" s="53"/>
      <c r="R208" s="53"/>
      <c r="S208" s="53"/>
      <c r="T208" s="53"/>
    </row>
    <row r="209" spans="3:20" ht="15" customHeight="1">
      <c r="C209" s="89"/>
      <c r="L209" s="53"/>
      <c r="M209" s="53"/>
      <c r="N209" s="53"/>
      <c r="O209" s="53"/>
      <c r="P209" s="53"/>
      <c r="Q209" s="53"/>
      <c r="R209" s="53"/>
      <c r="S209" s="53"/>
      <c r="T209" s="53"/>
    </row>
    <row r="210" spans="3:20" ht="15" customHeight="1">
      <c r="C210" s="89"/>
      <c r="L210" s="53"/>
      <c r="M210" s="53"/>
      <c r="N210" s="53"/>
      <c r="O210" s="53"/>
      <c r="P210" s="53"/>
      <c r="Q210" s="53"/>
      <c r="R210" s="53"/>
      <c r="S210" s="53"/>
      <c r="T210" s="53"/>
    </row>
    <row r="211" spans="3:20" ht="15" customHeight="1">
      <c r="C211" s="89"/>
      <c r="L211" s="53"/>
      <c r="M211" s="53"/>
      <c r="N211" s="53"/>
      <c r="O211" s="53"/>
      <c r="P211" s="53"/>
      <c r="Q211" s="53"/>
      <c r="R211" s="53"/>
      <c r="S211" s="53"/>
      <c r="T211" s="53"/>
    </row>
    <row r="212" spans="3:20" ht="15" customHeight="1">
      <c r="L212" s="53"/>
      <c r="M212" s="53"/>
      <c r="N212" s="53"/>
      <c r="O212" s="53"/>
      <c r="P212" s="53"/>
      <c r="Q212" s="53"/>
      <c r="R212" s="53"/>
      <c r="S212" s="53"/>
      <c r="T212" s="53"/>
    </row>
    <row r="213" spans="3:20" ht="15" customHeight="1">
      <c r="L213" s="53"/>
      <c r="M213" s="53"/>
      <c r="N213" s="53"/>
      <c r="O213" s="53"/>
      <c r="P213" s="53"/>
      <c r="Q213" s="53"/>
      <c r="R213" s="53"/>
      <c r="S213" s="53"/>
      <c r="T213" s="53"/>
    </row>
    <row r="214" spans="3:20" ht="15" customHeight="1">
      <c r="L214" s="53"/>
      <c r="M214" s="53"/>
      <c r="N214" s="53"/>
      <c r="O214" s="53"/>
      <c r="P214" s="53"/>
      <c r="Q214" s="53"/>
      <c r="R214" s="53"/>
      <c r="S214" s="53"/>
      <c r="T214" s="53"/>
    </row>
    <row r="215" spans="3:20" ht="15" customHeight="1">
      <c r="L215" s="53"/>
      <c r="M215" s="53"/>
      <c r="N215" s="53"/>
      <c r="O215" s="53"/>
      <c r="P215" s="53"/>
      <c r="Q215" s="53"/>
      <c r="R215" s="53"/>
      <c r="S215" s="53"/>
      <c r="T215" s="53"/>
    </row>
    <row r="216" spans="3:20" ht="15" customHeight="1">
      <c r="L216" s="53"/>
      <c r="M216" s="53"/>
      <c r="N216" s="53"/>
      <c r="O216" s="53"/>
      <c r="P216" s="53"/>
      <c r="Q216" s="53"/>
      <c r="R216" s="53"/>
      <c r="S216" s="53"/>
      <c r="T216" s="53"/>
    </row>
    <row r="217" spans="3:20" ht="15" customHeight="1">
      <c r="L217" s="53"/>
      <c r="M217" s="53"/>
      <c r="N217" s="53"/>
      <c r="O217" s="53"/>
      <c r="P217" s="53"/>
      <c r="Q217" s="53"/>
      <c r="R217" s="53"/>
      <c r="S217" s="53"/>
      <c r="T217" s="53"/>
    </row>
    <row r="218" spans="3:20" ht="15" customHeight="1">
      <c r="L218" s="53"/>
      <c r="M218" s="53"/>
      <c r="N218" s="53"/>
      <c r="O218" s="53"/>
      <c r="P218" s="53"/>
      <c r="Q218" s="53"/>
      <c r="R218" s="53"/>
      <c r="S218" s="53"/>
      <c r="T218" s="53"/>
    </row>
    <row r="219" spans="3:20" ht="15" customHeight="1">
      <c r="L219" s="53"/>
      <c r="M219" s="53"/>
      <c r="N219" s="53"/>
      <c r="O219" s="53"/>
      <c r="P219" s="53"/>
      <c r="Q219" s="53"/>
      <c r="R219" s="53"/>
      <c r="S219" s="53"/>
      <c r="T219" s="53"/>
    </row>
    <row r="220" spans="3:20" ht="15" customHeight="1">
      <c r="L220" s="53"/>
      <c r="M220" s="53"/>
      <c r="N220" s="53"/>
      <c r="O220" s="53"/>
      <c r="P220" s="53"/>
      <c r="Q220" s="53"/>
      <c r="R220" s="53"/>
      <c r="S220" s="53"/>
      <c r="T220" s="53"/>
    </row>
    <row r="221" spans="3:20" ht="15" customHeight="1">
      <c r="L221" s="53"/>
      <c r="M221" s="53"/>
      <c r="N221" s="53"/>
      <c r="O221" s="53"/>
      <c r="P221" s="53"/>
      <c r="Q221" s="53"/>
      <c r="R221" s="53"/>
      <c r="S221" s="53"/>
      <c r="T221" s="53"/>
    </row>
    <row r="222" spans="3:20" ht="15" customHeight="1">
      <c r="L222" s="53"/>
      <c r="M222" s="53"/>
      <c r="N222" s="53"/>
      <c r="O222" s="53"/>
      <c r="P222" s="53"/>
      <c r="Q222" s="53"/>
      <c r="R222" s="53"/>
      <c r="S222" s="53"/>
      <c r="T222" s="53"/>
    </row>
    <row r="223" spans="3:20" ht="15" customHeight="1">
      <c r="L223" s="53"/>
      <c r="M223" s="53"/>
      <c r="N223" s="53"/>
      <c r="O223" s="53"/>
      <c r="P223" s="53"/>
      <c r="Q223" s="53"/>
      <c r="R223" s="53"/>
      <c r="S223" s="53"/>
      <c r="T223" s="53"/>
    </row>
    <row r="224" spans="3:20" ht="15" customHeight="1">
      <c r="L224" s="53"/>
      <c r="M224" s="53"/>
      <c r="N224" s="53"/>
      <c r="O224" s="53"/>
      <c r="P224" s="53"/>
      <c r="Q224" s="53"/>
      <c r="R224" s="53"/>
      <c r="S224" s="53"/>
      <c r="T224" s="53"/>
    </row>
    <row r="225" s="53" customFormat="1" ht="15" customHeight="1"/>
    <row r="226" s="53" customFormat="1" ht="15" customHeight="1"/>
    <row r="227" s="53" customFormat="1" ht="15" customHeight="1"/>
    <row r="228" s="53" customFormat="1" ht="15" customHeight="1"/>
    <row r="229" s="53" customFormat="1" ht="15" customHeight="1"/>
    <row r="230" s="53" customFormat="1" ht="15" customHeight="1"/>
    <row r="231" s="53" customFormat="1" ht="15" customHeight="1"/>
    <row r="232" s="53" customFormat="1" ht="15" customHeight="1"/>
    <row r="233" s="53" customFormat="1" ht="15" customHeight="1"/>
    <row r="234" s="53" customFormat="1" ht="15" customHeight="1"/>
    <row r="235" s="53" customFormat="1" ht="15" customHeight="1"/>
    <row r="236" s="53" customFormat="1" ht="15" customHeight="1"/>
    <row r="237" s="53" customFormat="1" ht="15" customHeight="1"/>
    <row r="238" s="53" customFormat="1" ht="15" customHeight="1"/>
    <row r="239" s="53" customFormat="1" ht="15" customHeight="1"/>
    <row r="240" s="53" customFormat="1" ht="15" customHeight="1"/>
    <row r="241" s="53" customFormat="1" ht="15" customHeight="1"/>
    <row r="242" s="53" customFormat="1" ht="15" customHeight="1"/>
    <row r="243" s="53" customFormat="1" ht="15" customHeight="1"/>
    <row r="244" s="53" customFormat="1" ht="15" customHeight="1"/>
    <row r="245" s="53" customFormat="1" ht="15" customHeight="1"/>
    <row r="246" s="53" customFormat="1" ht="15" customHeight="1"/>
    <row r="247" s="53" customFormat="1" ht="15" customHeight="1"/>
    <row r="248" s="53" customFormat="1" ht="15" customHeight="1"/>
    <row r="249" s="53" customFormat="1" ht="15" customHeight="1"/>
    <row r="250" s="53" customFormat="1" ht="15" customHeight="1"/>
    <row r="251" s="53" customFormat="1" ht="15" customHeight="1"/>
    <row r="252" s="53" customFormat="1" ht="15" customHeight="1"/>
    <row r="253" s="53" customFormat="1" ht="15" customHeight="1"/>
    <row r="254" s="53" customFormat="1" ht="15" customHeight="1"/>
    <row r="255" s="53" customFormat="1" ht="15" customHeight="1"/>
    <row r="256" s="53" customFormat="1" ht="15" customHeight="1"/>
    <row r="257" s="53" customFormat="1" ht="15" customHeight="1"/>
    <row r="258" s="53" customFormat="1" ht="15" customHeight="1"/>
    <row r="259" s="53" customFormat="1" ht="15" customHeight="1"/>
    <row r="260" s="53" customFormat="1" ht="15" customHeight="1"/>
    <row r="261" s="53" customFormat="1" ht="15" customHeight="1"/>
    <row r="262" s="53" customFormat="1" ht="15" customHeight="1"/>
    <row r="263" s="53" customFormat="1" ht="15" customHeight="1"/>
    <row r="264" s="53" customFormat="1" ht="15" customHeight="1"/>
    <row r="265" s="53" customFormat="1" ht="15" customHeight="1"/>
    <row r="266" s="53" customFormat="1" ht="15" customHeight="1"/>
    <row r="267" s="53" customFormat="1" ht="15" customHeight="1"/>
    <row r="268" s="53" customFormat="1" ht="15" customHeight="1"/>
    <row r="269" s="53" customFormat="1" ht="15" customHeight="1"/>
    <row r="270" s="53" customFormat="1" ht="15" customHeight="1"/>
    <row r="271" s="53" customFormat="1" ht="15" customHeight="1"/>
    <row r="272" s="53" customFormat="1" ht="15" customHeight="1"/>
    <row r="273" s="53" customFormat="1" ht="15" customHeight="1"/>
    <row r="274" s="53" customFormat="1" ht="15" customHeight="1"/>
    <row r="275" s="53" customFormat="1" ht="15" customHeight="1"/>
    <row r="276" s="53" customFormat="1" ht="15" customHeight="1"/>
    <row r="277" s="53" customFormat="1" ht="15" customHeight="1"/>
    <row r="278" s="53" customFormat="1" ht="15" customHeight="1"/>
    <row r="279" s="53" customFormat="1" ht="15" customHeight="1"/>
    <row r="280" s="53" customFormat="1" ht="15" customHeight="1"/>
    <row r="281" s="53" customFormat="1" ht="15" customHeight="1"/>
    <row r="282" s="53" customFormat="1" ht="15" customHeight="1"/>
    <row r="283" s="53" customFormat="1" ht="15" customHeight="1"/>
    <row r="284" s="53" customFormat="1" ht="15" customHeight="1"/>
    <row r="285" s="53" customFormat="1" ht="15" customHeight="1"/>
    <row r="286" s="53" customFormat="1" ht="15" customHeight="1"/>
    <row r="287" s="53" customFormat="1" ht="15" customHeight="1"/>
    <row r="288" s="53" customFormat="1" ht="15" customHeight="1"/>
    <row r="289" s="53" customFormat="1" ht="15" customHeight="1"/>
    <row r="290" s="53" customFormat="1" ht="15" customHeight="1"/>
    <row r="291" s="53" customFormat="1" ht="15" customHeight="1"/>
    <row r="292" s="53" customFormat="1" ht="15" customHeight="1"/>
    <row r="293" s="53" customFormat="1" ht="15" customHeight="1"/>
    <row r="294" s="53" customFormat="1" ht="15" customHeight="1"/>
    <row r="295" s="53" customFormat="1" ht="15" customHeight="1"/>
    <row r="296" s="53" customFormat="1" ht="15" customHeight="1"/>
    <row r="297" s="53" customFormat="1" ht="15" customHeight="1"/>
    <row r="298" s="53" customFormat="1" ht="15" customHeight="1"/>
    <row r="299" s="53" customFormat="1" ht="15" customHeight="1"/>
    <row r="300" s="53" customFormat="1" ht="15" customHeight="1"/>
    <row r="301" s="53" customFormat="1" ht="15" customHeight="1"/>
    <row r="302" s="53" customFormat="1" ht="15" customHeight="1"/>
    <row r="303" s="53" customFormat="1" ht="15" customHeight="1"/>
    <row r="304" s="53" customFormat="1" ht="15" customHeight="1"/>
    <row r="305" s="53" customFormat="1" ht="15" customHeight="1"/>
    <row r="306" s="53" customFormat="1" ht="15" customHeight="1"/>
    <row r="307" s="53" customFormat="1" ht="15" customHeight="1"/>
    <row r="308" s="53" customFormat="1" ht="15" customHeight="1"/>
    <row r="309" s="53" customFormat="1" ht="15" customHeight="1"/>
    <row r="310" s="53" customFormat="1" ht="15" customHeight="1"/>
    <row r="311" s="53" customFormat="1" ht="15" customHeight="1"/>
    <row r="312" s="53" customFormat="1" ht="15" customHeight="1"/>
    <row r="313" s="53" customFormat="1" ht="15" customHeight="1"/>
    <row r="314" s="53" customFormat="1" ht="15" customHeight="1"/>
    <row r="315" s="53" customFormat="1" ht="15" customHeight="1"/>
    <row r="316" s="53" customFormat="1" ht="15" customHeight="1"/>
    <row r="317" s="53" customFormat="1" ht="15" customHeight="1"/>
    <row r="318" s="53" customFormat="1" ht="15" customHeight="1"/>
    <row r="319" s="53" customFormat="1" ht="15" customHeight="1"/>
    <row r="320" s="53" customFormat="1" ht="15" customHeight="1"/>
    <row r="321" s="53" customFormat="1" ht="15" customHeight="1"/>
    <row r="322" s="53" customFormat="1" ht="15" customHeight="1"/>
    <row r="323" s="53" customFormat="1" ht="15" customHeight="1"/>
    <row r="324" s="53" customFormat="1" ht="15" customHeight="1"/>
    <row r="325" s="53" customFormat="1" ht="15" customHeight="1"/>
    <row r="326" s="53" customFormat="1" ht="15" customHeight="1"/>
    <row r="327" s="53" customFormat="1" ht="15" customHeight="1"/>
    <row r="328" s="53" customFormat="1" ht="15" customHeight="1"/>
    <row r="329" s="53" customFormat="1" ht="15" customHeight="1"/>
    <row r="330" s="53" customFormat="1" ht="15" customHeight="1"/>
    <row r="331" s="53" customFormat="1" ht="15" customHeight="1"/>
    <row r="332" s="53" customFormat="1" ht="15" customHeight="1"/>
    <row r="333" s="53" customFormat="1" ht="15" customHeight="1"/>
    <row r="334" s="53" customFormat="1" ht="15" customHeight="1"/>
    <row r="335" s="53" customFormat="1" ht="15" customHeight="1"/>
    <row r="336" s="53" customFormat="1" ht="15" customHeight="1"/>
    <row r="337" s="53" customFormat="1" ht="15" customHeight="1"/>
    <row r="338" s="53" customFormat="1" ht="15" customHeight="1"/>
    <row r="339" s="53" customFormat="1" ht="15" customHeight="1"/>
    <row r="340" s="53" customFormat="1" ht="15" customHeight="1"/>
    <row r="341" s="53" customFormat="1" ht="15" customHeight="1"/>
    <row r="342" s="53" customFormat="1" ht="15" customHeight="1"/>
    <row r="343" s="53" customFormat="1" ht="15" customHeight="1"/>
    <row r="344" s="53" customFormat="1" ht="15" customHeight="1"/>
    <row r="345" s="53" customFormat="1" ht="15" customHeight="1"/>
    <row r="346" s="53" customFormat="1" ht="15" customHeight="1"/>
    <row r="347" s="53" customFormat="1" ht="15" customHeight="1"/>
    <row r="348" s="53" customFormat="1" ht="15" customHeight="1"/>
    <row r="349" s="53" customFormat="1" ht="15" customHeight="1"/>
    <row r="350" s="53" customFormat="1" ht="15" customHeight="1"/>
    <row r="351" s="53" customFormat="1" ht="15" customHeight="1"/>
    <row r="352" s="53" customFormat="1" ht="15" customHeight="1"/>
    <row r="353" s="53" customFormat="1" ht="15" customHeight="1"/>
    <row r="354" s="53" customFormat="1" ht="15" customHeight="1"/>
    <row r="355" s="53" customFormat="1" ht="15" customHeight="1"/>
    <row r="356" s="53" customFormat="1" ht="15" customHeight="1"/>
    <row r="357" s="53" customFormat="1" ht="15" customHeight="1"/>
    <row r="358" s="53" customFormat="1" ht="15" customHeight="1"/>
    <row r="359" s="53" customFormat="1" ht="15" customHeight="1"/>
    <row r="360" s="53" customFormat="1" ht="15" customHeight="1"/>
    <row r="361" s="53" customFormat="1" ht="15" customHeight="1"/>
    <row r="362" s="53" customFormat="1" ht="15" customHeight="1"/>
    <row r="363" s="53" customFormat="1" ht="15" customHeight="1"/>
    <row r="364" s="53" customFormat="1" ht="15" customHeight="1"/>
    <row r="365" s="53" customFormat="1" ht="15" customHeight="1"/>
    <row r="366" s="53" customFormat="1" ht="15" customHeight="1"/>
    <row r="367" s="53" customFormat="1" ht="15" customHeight="1"/>
    <row r="368" s="53" customFormat="1" ht="15" customHeight="1"/>
    <row r="369" s="53" customFormat="1" ht="15" customHeight="1"/>
    <row r="370" s="53" customFormat="1" ht="15" customHeight="1"/>
    <row r="371" s="53" customFormat="1" ht="15" customHeight="1"/>
    <row r="372" s="53" customFormat="1" ht="15" customHeight="1"/>
    <row r="373" s="53" customFormat="1" ht="15" customHeight="1"/>
    <row r="374" s="53" customFormat="1" ht="15" customHeight="1"/>
    <row r="375" s="53" customFormat="1" ht="15" customHeight="1"/>
    <row r="376" s="53" customFormat="1" ht="15" customHeight="1"/>
    <row r="377" s="53" customFormat="1" ht="15" customHeight="1"/>
    <row r="378" s="53" customFormat="1" ht="15" customHeight="1"/>
    <row r="379" s="53" customFormat="1" ht="15" customHeight="1"/>
    <row r="380" s="53" customFormat="1" ht="15" customHeight="1"/>
    <row r="381" s="53" customFormat="1" ht="15" customHeight="1"/>
    <row r="382" s="53" customFormat="1" ht="15" customHeight="1"/>
    <row r="383" s="53" customFormat="1" ht="15" customHeight="1"/>
    <row r="384" s="53" customFormat="1" ht="15" customHeight="1"/>
    <row r="385" s="53" customFormat="1" ht="15" customHeight="1"/>
    <row r="386" s="53" customFormat="1" ht="15" customHeight="1"/>
    <row r="387" s="53" customFormat="1" ht="15" customHeight="1"/>
    <row r="388" s="53" customFormat="1" ht="15" customHeight="1"/>
    <row r="389" s="53" customFormat="1" ht="15" customHeight="1"/>
    <row r="390" s="53" customFormat="1" ht="15" customHeight="1"/>
    <row r="391" s="53" customFormat="1" ht="15" customHeight="1"/>
    <row r="392" s="53" customFormat="1" ht="15" customHeight="1"/>
    <row r="393" s="53" customFormat="1" ht="15" customHeight="1"/>
    <row r="394" s="53" customFormat="1" ht="15" customHeight="1"/>
    <row r="395" s="53" customFormat="1" ht="15" customHeight="1"/>
    <row r="396" s="53" customFormat="1" ht="15" customHeight="1"/>
    <row r="397" s="53" customFormat="1" ht="15" customHeight="1"/>
    <row r="398" s="53" customFormat="1" ht="15" customHeight="1"/>
    <row r="399" s="53" customFormat="1" ht="15" customHeight="1"/>
    <row r="400" s="53" customFormat="1" ht="15" customHeight="1"/>
    <row r="401" s="53" customFormat="1" ht="15" customHeight="1"/>
    <row r="402" s="53" customFormat="1" ht="15" customHeight="1"/>
    <row r="403" s="53" customFormat="1" ht="15" customHeight="1"/>
    <row r="404" s="53" customFormat="1" ht="15" customHeight="1"/>
    <row r="405" s="53" customFormat="1" ht="15" customHeight="1"/>
    <row r="406" s="53" customFormat="1" ht="15" customHeight="1"/>
    <row r="407" s="53" customFormat="1" ht="15" customHeight="1"/>
    <row r="408" s="53" customFormat="1" ht="15" customHeight="1"/>
    <row r="409" s="53" customFormat="1" ht="15" customHeight="1"/>
    <row r="410" s="53" customFormat="1" ht="15" customHeight="1"/>
    <row r="411" s="53" customFormat="1" ht="15" customHeight="1"/>
    <row r="412" s="53" customFormat="1" ht="15" customHeight="1"/>
    <row r="413" s="53" customFormat="1" ht="15" customHeight="1"/>
    <row r="414" s="53" customFormat="1" ht="15" customHeight="1"/>
    <row r="415" s="53" customFormat="1" ht="15" customHeight="1"/>
    <row r="416" s="53" customFormat="1" ht="15" customHeight="1"/>
    <row r="417" s="53" customFormat="1" ht="15" customHeight="1"/>
    <row r="418" s="53" customFormat="1" ht="15" customHeight="1"/>
    <row r="419" s="53" customFormat="1" ht="15" customHeight="1"/>
    <row r="420" s="53" customFormat="1" ht="15" customHeight="1"/>
    <row r="421" s="53" customFormat="1" ht="15" customHeight="1"/>
    <row r="422" s="53" customFormat="1" ht="15" customHeight="1"/>
    <row r="423" s="53" customFormat="1" ht="15" customHeight="1"/>
    <row r="424" s="53" customFormat="1" ht="15" customHeight="1"/>
    <row r="425" s="53" customFormat="1" ht="15" customHeight="1"/>
    <row r="426" s="53" customFormat="1" ht="15" customHeight="1"/>
    <row r="427" s="53" customFormat="1" ht="15" customHeight="1"/>
    <row r="428" s="53" customFormat="1" ht="15" customHeight="1"/>
    <row r="429" s="53" customFormat="1" ht="15" customHeight="1"/>
    <row r="430" s="53" customFormat="1" ht="15" customHeight="1"/>
    <row r="431" s="53" customFormat="1" ht="15" customHeight="1"/>
    <row r="432" s="53" customFormat="1" ht="15" customHeight="1"/>
    <row r="433" s="53" customFormat="1" ht="15" customHeight="1"/>
    <row r="434" s="53" customFormat="1" ht="15" customHeight="1"/>
    <row r="435" s="53" customFormat="1" ht="15" customHeight="1"/>
    <row r="436" s="53" customFormat="1" ht="15" customHeight="1"/>
    <row r="437" s="53" customFormat="1" ht="15" customHeight="1"/>
    <row r="438" s="53" customFormat="1" ht="15" customHeight="1"/>
    <row r="439" s="53" customFormat="1" ht="15" customHeight="1"/>
    <row r="440" s="53" customFormat="1" ht="15" customHeight="1"/>
    <row r="441" s="53" customFormat="1" ht="15" customHeight="1"/>
    <row r="442" s="53" customFormat="1" ht="15" customHeight="1"/>
    <row r="443" s="53" customFormat="1" ht="15" customHeight="1"/>
    <row r="444" s="53" customFormat="1" ht="15" customHeight="1"/>
    <row r="445" s="53" customFormat="1" ht="15" customHeight="1"/>
    <row r="446" s="53" customFormat="1" ht="15" customHeight="1"/>
    <row r="447" s="53" customFormat="1" ht="15" customHeight="1"/>
    <row r="448" s="53" customFormat="1" ht="15" customHeight="1"/>
    <row r="449" s="53" customFormat="1" ht="15" customHeight="1"/>
    <row r="450" s="53" customFormat="1" ht="15" customHeight="1"/>
    <row r="451" s="53" customFormat="1" ht="15" customHeight="1"/>
    <row r="452" s="53" customFormat="1" ht="15" customHeight="1"/>
    <row r="453" s="53" customFormat="1" ht="15" customHeight="1"/>
    <row r="454" s="53" customFormat="1" ht="15" customHeight="1"/>
    <row r="455" s="53" customFormat="1" ht="15" customHeight="1"/>
    <row r="456" s="53" customFormat="1" ht="15" customHeight="1"/>
    <row r="457" s="53" customFormat="1" ht="15" customHeight="1"/>
    <row r="458" s="53" customFormat="1" ht="15" customHeight="1"/>
    <row r="459" s="53" customFormat="1" ht="15" customHeight="1"/>
    <row r="460" s="53" customFormat="1" ht="15" customHeight="1"/>
    <row r="461" s="53" customFormat="1" ht="15" customHeight="1"/>
    <row r="462" s="53" customFormat="1" ht="15" customHeight="1"/>
    <row r="463" s="53" customFormat="1" ht="15" customHeight="1"/>
    <row r="464" s="53" customFormat="1" ht="15" customHeight="1"/>
    <row r="465" s="53" customFormat="1" ht="15" customHeight="1"/>
    <row r="466" s="53" customFormat="1" ht="15" customHeight="1"/>
    <row r="467" s="53" customFormat="1" ht="15" customHeight="1"/>
    <row r="468" s="53" customFormat="1" ht="15" customHeight="1"/>
    <row r="469" s="53" customFormat="1" ht="15" customHeight="1"/>
    <row r="470" s="53" customFormat="1" ht="15" customHeight="1"/>
    <row r="471" s="53" customFormat="1" ht="15" customHeight="1"/>
    <row r="472" s="53" customFormat="1" ht="15" customHeight="1"/>
    <row r="473" s="53" customFormat="1" ht="15" customHeight="1"/>
    <row r="474" s="53" customFormat="1" ht="15" customHeight="1"/>
    <row r="475" s="53" customFormat="1" ht="15" customHeight="1"/>
    <row r="476" s="53" customFormat="1" ht="15" customHeight="1"/>
    <row r="477" s="53" customFormat="1" ht="15" customHeight="1"/>
    <row r="478" s="53" customFormat="1" ht="15" customHeight="1"/>
    <row r="479" s="53" customFormat="1" ht="15" customHeight="1"/>
    <row r="480" s="53" customFormat="1" ht="15" customHeight="1"/>
    <row r="481" s="53" customFormat="1" ht="15" customHeight="1"/>
    <row r="482" s="53" customFormat="1" ht="15" customHeight="1"/>
    <row r="483" s="53" customFormat="1" ht="15" customHeight="1"/>
    <row r="484" s="53" customFormat="1" ht="15" customHeight="1"/>
    <row r="485" s="53" customFormat="1" ht="15" customHeight="1"/>
    <row r="486" s="53" customFormat="1" ht="15" customHeight="1"/>
    <row r="487" s="53" customFormat="1" ht="15" customHeight="1"/>
    <row r="488" s="53" customFormat="1" ht="15" customHeight="1"/>
    <row r="489" s="53" customFormat="1" ht="15" customHeight="1"/>
    <row r="490" s="53" customFormat="1" ht="15" customHeight="1"/>
    <row r="491" s="53" customFormat="1" ht="15" customHeight="1"/>
    <row r="492" s="53" customFormat="1" ht="15" customHeight="1"/>
    <row r="493" s="53" customFormat="1" ht="15" customHeight="1"/>
    <row r="494" s="53" customFormat="1" ht="15" customHeight="1"/>
    <row r="495" s="53" customFormat="1" ht="15" customHeight="1"/>
    <row r="496" s="53" customFormat="1" ht="15" customHeight="1"/>
    <row r="497" s="53" customFormat="1" ht="15" customHeight="1"/>
    <row r="498" s="53" customFormat="1" ht="15" customHeight="1"/>
    <row r="499" s="53" customFormat="1" ht="15" customHeight="1"/>
    <row r="500" s="53" customFormat="1" ht="15" customHeight="1"/>
    <row r="501" s="53" customFormat="1" ht="15" customHeight="1"/>
    <row r="502" s="53" customFormat="1" ht="15" customHeight="1"/>
    <row r="503" s="53" customFormat="1" ht="15" customHeight="1"/>
    <row r="504" s="53" customFormat="1" ht="15" customHeight="1"/>
    <row r="505" s="53" customFormat="1" ht="15" customHeight="1"/>
    <row r="506" s="53" customFormat="1" ht="15" customHeight="1"/>
    <row r="507" s="53" customFormat="1" ht="15" customHeight="1"/>
    <row r="508" s="53" customFormat="1" ht="15" customHeight="1"/>
    <row r="509" s="53" customFormat="1" ht="15" customHeight="1"/>
    <row r="510" s="53" customFormat="1" ht="15" customHeight="1"/>
    <row r="511" s="53" customFormat="1" ht="15" customHeight="1"/>
    <row r="512" s="53" customFormat="1" ht="15" customHeight="1"/>
    <row r="513" s="53" customFormat="1" ht="15" customHeight="1"/>
    <row r="514" s="53" customFormat="1" ht="15" customHeight="1"/>
    <row r="515" s="53" customFormat="1" ht="15" customHeight="1"/>
    <row r="516" s="53" customFormat="1" ht="15" customHeight="1"/>
    <row r="517" s="53" customFormat="1" ht="15" customHeight="1"/>
    <row r="518" s="53" customFormat="1" ht="15" customHeight="1"/>
    <row r="519" s="53" customFormat="1" ht="15" customHeight="1"/>
    <row r="520" s="53" customFormat="1" ht="15" customHeight="1"/>
    <row r="521" s="53" customFormat="1" ht="15" customHeight="1"/>
    <row r="522" s="53" customFormat="1" ht="15" customHeight="1"/>
    <row r="523" s="53" customFormat="1" ht="15" customHeight="1"/>
    <row r="524" s="53" customFormat="1" ht="15" customHeight="1"/>
    <row r="525" s="53" customFormat="1" ht="15" customHeight="1"/>
    <row r="526" s="53" customFormat="1" ht="15" customHeight="1"/>
    <row r="527" s="53" customFormat="1" ht="15" customHeight="1"/>
    <row r="528" s="53" customFormat="1" ht="15" customHeight="1"/>
    <row r="529" s="53" customFormat="1" ht="15" customHeight="1"/>
    <row r="530" s="53" customFormat="1" ht="15" customHeight="1"/>
    <row r="531" s="53" customFormat="1" ht="15" customHeight="1"/>
    <row r="532" s="53" customFormat="1" ht="15" customHeight="1"/>
    <row r="533" s="53" customFormat="1" ht="15" customHeight="1"/>
    <row r="534" s="53" customFormat="1" ht="15" customHeight="1"/>
    <row r="535" s="53" customFormat="1" ht="15" customHeight="1"/>
    <row r="536" s="53" customFormat="1" ht="15" customHeight="1"/>
    <row r="537" s="53" customFormat="1" ht="15" customHeight="1"/>
    <row r="538" s="53" customFormat="1" ht="15" customHeight="1"/>
    <row r="539" s="53" customFormat="1" ht="15" customHeight="1"/>
    <row r="540" s="53" customFormat="1" ht="15" customHeight="1"/>
    <row r="541" s="53" customFormat="1" ht="15" customHeight="1"/>
    <row r="542" s="53" customFormat="1" ht="15" customHeight="1"/>
    <row r="543" s="53" customFormat="1" ht="15" customHeight="1"/>
    <row r="544" s="53" customFormat="1" ht="15" customHeight="1"/>
    <row r="545" s="53" customFormat="1" ht="15" customHeight="1"/>
    <row r="546" s="53" customFormat="1" ht="15" customHeight="1"/>
    <row r="547" s="53" customFormat="1" ht="15" customHeight="1"/>
    <row r="548" s="53" customFormat="1" ht="15" customHeight="1"/>
    <row r="549" s="53" customFormat="1" ht="15" customHeight="1"/>
    <row r="550" s="53" customFormat="1" ht="15" customHeight="1"/>
    <row r="551" s="53" customFormat="1" ht="15" customHeight="1"/>
    <row r="552" s="53" customFormat="1" ht="15" customHeight="1"/>
    <row r="553" s="53" customFormat="1" ht="15" customHeight="1"/>
    <row r="554" s="53" customFormat="1" ht="15" customHeight="1"/>
    <row r="555" s="53" customFormat="1" ht="15" customHeight="1"/>
    <row r="556" s="53" customFormat="1" ht="15" customHeight="1"/>
    <row r="557" s="53" customFormat="1" ht="15" customHeight="1"/>
    <row r="558" s="53" customFormat="1" ht="15" customHeight="1"/>
    <row r="559" s="53" customFormat="1" ht="15" customHeight="1"/>
    <row r="560" s="53" customFormat="1" ht="15" customHeight="1"/>
    <row r="561" s="53" customFormat="1" ht="15" customHeight="1"/>
    <row r="562" s="53" customFormat="1" ht="15" customHeight="1"/>
    <row r="563" s="53" customFormat="1" ht="15" customHeight="1"/>
    <row r="564" s="53" customFormat="1" ht="15" customHeight="1"/>
    <row r="565" s="53" customFormat="1" ht="15" customHeight="1"/>
    <row r="566" s="53" customFormat="1" ht="15" customHeight="1"/>
    <row r="567" s="53" customFormat="1" ht="15" customHeight="1"/>
    <row r="568" s="53" customFormat="1" ht="15" customHeight="1"/>
    <row r="569" s="53" customFormat="1" ht="15" customHeight="1"/>
    <row r="570" s="53" customFormat="1" ht="15" customHeight="1"/>
    <row r="571" s="53" customFormat="1" ht="15" customHeight="1"/>
    <row r="572" s="53" customFormat="1" ht="15" customHeight="1"/>
    <row r="573" s="53" customFormat="1" ht="15" customHeight="1"/>
    <row r="574" s="53" customFormat="1" ht="15" customHeight="1"/>
    <row r="575" s="53" customFormat="1" ht="15" customHeight="1"/>
    <row r="576" s="53" customFormat="1" ht="15" customHeight="1"/>
    <row r="577" s="53" customFormat="1" ht="15" customHeight="1"/>
    <row r="578" s="53" customFormat="1" ht="15" customHeight="1"/>
    <row r="579" s="53" customFormat="1" ht="15" customHeight="1"/>
    <row r="580" s="53" customFormat="1" ht="15" customHeight="1"/>
    <row r="581" s="53" customFormat="1" ht="15" customHeight="1"/>
    <row r="582" s="53" customFormat="1" ht="15" customHeight="1"/>
    <row r="583" s="53" customFormat="1" ht="15" customHeight="1"/>
    <row r="584" s="53" customFormat="1" ht="15" customHeight="1"/>
    <row r="585" s="53" customFormat="1" ht="15" customHeight="1"/>
    <row r="586" s="53" customFormat="1" ht="15" customHeight="1"/>
    <row r="587" s="53" customFormat="1" ht="15" customHeight="1"/>
    <row r="588" s="53" customFormat="1" ht="15" customHeight="1"/>
    <row r="589" s="53" customFormat="1" ht="15" customHeight="1"/>
    <row r="590" s="53" customFormat="1" ht="15" customHeight="1"/>
    <row r="591" s="53" customFormat="1" ht="15" customHeight="1"/>
    <row r="592" s="53" customFormat="1" ht="15" customHeight="1"/>
    <row r="593" s="53" customFormat="1" ht="15" customHeight="1"/>
    <row r="594" s="53" customFormat="1" ht="15" customHeight="1"/>
    <row r="595" s="53" customFormat="1" ht="15" customHeight="1"/>
    <row r="596" s="53" customFormat="1" ht="15" customHeight="1"/>
    <row r="597" s="53" customFormat="1" ht="15" customHeight="1"/>
    <row r="598" s="53" customFormat="1" ht="15" customHeight="1"/>
    <row r="599" s="53" customFormat="1" ht="15" customHeight="1"/>
    <row r="600" s="53" customFormat="1" ht="15" customHeight="1"/>
    <row r="601" s="53" customFormat="1" ht="15" customHeight="1"/>
    <row r="602" s="53" customFormat="1" ht="15" customHeight="1"/>
    <row r="603" s="53" customFormat="1" ht="15" customHeight="1"/>
    <row r="604" s="53" customFormat="1" ht="15" customHeight="1"/>
    <row r="605" s="53" customFormat="1" ht="15" customHeight="1"/>
    <row r="606" s="53" customFormat="1" ht="15" customHeight="1"/>
    <row r="607" s="53" customFormat="1" ht="15" customHeight="1"/>
    <row r="608" s="53" customFormat="1" ht="15" customHeight="1"/>
    <row r="609" s="53" customFormat="1" ht="15" customHeight="1"/>
    <row r="610" s="53" customFormat="1" ht="15" customHeight="1"/>
    <row r="611" s="53" customFormat="1" ht="15" customHeight="1"/>
    <row r="612" s="53" customFormat="1" ht="15" customHeight="1"/>
    <row r="613" s="53" customFormat="1" ht="15" customHeight="1"/>
    <row r="614" s="53" customFormat="1" ht="15" customHeight="1"/>
    <row r="615" s="53" customFormat="1" ht="15" customHeight="1"/>
    <row r="616" s="53" customFormat="1" ht="15" customHeight="1"/>
    <row r="617" s="53" customFormat="1" ht="15" customHeight="1"/>
    <row r="618" s="53" customFormat="1" ht="15" customHeight="1"/>
    <row r="619" s="53" customFormat="1" ht="15" customHeight="1"/>
    <row r="620" s="53" customFormat="1" ht="15" customHeight="1"/>
    <row r="621" s="53" customFormat="1" ht="15" customHeight="1"/>
    <row r="622" s="53" customFormat="1" ht="15" customHeight="1"/>
    <row r="623" s="53" customFormat="1" ht="15" customHeight="1"/>
    <row r="624" s="53" customFormat="1" ht="15" customHeight="1"/>
    <row r="625" s="53" customFormat="1" ht="15" customHeight="1"/>
    <row r="626" s="53" customFormat="1" ht="15" customHeight="1"/>
    <row r="627" s="53" customFormat="1" ht="15" customHeight="1"/>
    <row r="628" s="53" customFormat="1" ht="15" customHeight="1"/>
    <row r="629" s="53" customFormat="1" ht="15" customHeight="1"/>
    <row r="630" s="53" customFormat="1" ht="15" customHeight="1"/>
    <row r="631" s="53" customFormat="1" ht="15" customHeight="1"/>
    <row r="632" s="53" customFormat="1" ht="15" customHeight="1"/>
    <row r="633" s="53" customFormat="1" ht="15" customHeight="1"/>
    <row r="634" s="53" customFormat="1" ht="15" customHeight="1"/>
    <row r="635" s="53" customFormat="1" ht="15" customHeight="1"/>
    <row r="636" s="53" customFormat="1" ht="15" customHeight="1"/>
    <row r="637" s="53" customFormat="1" ht="15" customHeight="1"/>
    <row r="638" s="53" customFormat="1" ht="15" customHeight="1"/>
    <row r="639" s="53" customFormat="1" ht="15" customHeight="1"/>
    <row r="640" s="53" customFormat="1" ht="15" customHeight="1"/>
    <row r="641" s="53" customFormat="1" ht="15" customHeight="1"/>
    <row r="642" s="53" customFormat="1" ht="15" customHeight="1"/>
    <row r="643" s="53" customFormat="1" ht="15" customHeight="1"/>
    <row r="644" s="53" customFormat="1" ht="15" customHeight="1"/>
    <row r="645" s="53" customFormat="1" ht="15" customHeight="1"/>
    <row r="646" s="53" customFormat="1" ht="15" customHeight="1"/>
    <row r="647" s="53" customFormat="1" ht="15" customHeight="1"/>
    <row r="648" s="53" customFormat="1" ht="15" customHeight="1"/>
    <row r="649" s="53" customFormat="1" ht="15" customHeight="1"/>
    <row r="650" s="53" customFormat="1" ht="15" customHeight="1"/>
    <row r="651" s="53" customFormat="1" ht="15" customHeight="1"/>
    <row r="652" s="53" customFormat="1" ht="15" customHeight="1"/>
    <row r="653" s="53" customFormat="1" ht="15" customHeight="1"/>
    <row r="654" s="53" customFormat="1" ht="15" customHeight="1"/>
    <row r="655" s="53" customFormat="1" ht="15" customHeight="1"/>
    <row r="656" s="53" customFormat="1" ht="15" customHeight="1"/>
    <row r="657" s="53" customFormat="1" ht="15" customHeight="1"/>
    <row r="658" s="53" customFormat="1" ht="15" customHeight="1"/>
    <row r="659" s="53" customFormat="1" ht="15" customHeight="1"/>
    <row r="660" s="53" customFormat="1" ht="15" customHeight="1"/>
    <row r="661" s="53" customFormat="1" ht="15" customHeight="1"/>
    <row r="662" s="53" customFormat="1" ht="15" customHeight="1"/>
    <row r="663" s="53" customFormat="1" ht="15" customHeight="1"/>
    <row r="664" s="53" customFormat="1" ht="15" customHeight="1"/>
    <row r="665" s="53" customFormat="1" ht="15" customHeight="1"/>
    <row r="666" s="53" customFormat="1" ht="15" customHeight="1"/>
    <row r="667" s="53" customFormat="1" ht="15" customHeight="1"/>
    <row r="668" s="53" customFormat="1" ht="15" customHeight="1"/>
    <row r="669" s="53" customFormat="1" ht="15" customHeight="1"/>
    <row r="670" s="53" customFormat="1" ht="15" customHeight="1"/>
    <row r="671" s="53" customFormat="1" ht="15" customHeight="1"/>
    <row r="672" s="53" customFormat="1" ht="15" customHeight="1"/>
    <row r="673" s="53" customFormat="1" ht="15" customHeight="1"/>
    <row r="674" s="53" customFormat="1" ht="15" customHeight="1"/>
    <row r="675" s="53" customFormat="1" ht="15" customHeight="1"/>
    <row r="676" s="53" customFormat="1" ht="15" customHeight="1"/>
    <row r="677" s="53" customFormat="1" ht="15" customHeight="1"/>
    <row r="678" s="53" customFormat="1" ht="15" customHeight="1"/>
    <row r="679" s="53" customFormat="1" ht="15" customHeight="1"/>
    <row r="680" s="53" customFormat="1" ht="15" customHeight="1"/>
    <row r="681" s="53" customFormat="1" ht="15" customHeight="1"/>
    <row r="682" s="53" customFormat="1" ht="15" customHeight="1"/>
    <row r="683" s="53" customFormat="1" ht="15" customHeight="1"/>
    <row r="684" s="53" customFormat="1" ht="15" customHeight="1"/>
    <row r="685" s="53" customFormat="1" ht="15" customHeight="1"/>
    <row r="686" s="53" customFormat="1" ht="15" customHeight="1"/>
    <row r="687" s="53" customFormat="1" ht="15" customHeight="1"/>
    <row r="688" s="53" customFormat="1" ht="15" customHeight="1"/>
    <row r="689" s="53" customFormat="1" ht="15" customHeight="1"/>
    <row r="690" s="53" customFormat="1" ht="15" customHeight="1"/>
    <row r="691" s="53" customFormat="1" ht="15" customHeight="1"/>
    <row r="692" s="53" customFormat="1" ht="15" customHeight="1"/>
    <row r="693" s="53" customFormat="1" ht="15" customHeight="1"/>
    <row r="694" s="53" customFormat="1" ht="15" customHeight="1"/>
    <row r="695" s="53" customFormat="1" ht="15" customHeight="1"/>
    <row r="696" s="53" customFormat="1" ht="15" customHeight="1"/>
    <row r="697" s="53" customFormat="1" ht="15" customHeight="1"/>
    <row r="698" s="53" customFormat="1" ht="15" customHeight="1"/>
    <row r="699" s="53" customFormat="1" ht="15" customHeight="1"/>
    <row r="700" s="53" customFormat="1" ht="15" customHeight="1"/>
    <row r="701" s="53" customFormat="1" ht="15" customHeight="1"/>
    <row r="702" s="53" customFormat="1" ht="15" customHeight="1"/>
    <row r="703" s="53" customFormat="1" ht="15" customHeight="1"/>
    <row r="704" s="53" customFormat="1" ht="15" customHeight="1"/>
    <row r="705" s="53" customFormat="1" ht="15" customHeight="1"/>
    <row r="706" s="53" customFormat="1" ht="15" customHeight="1"/>
    <row r="707" s="53" customFormat="1" ht="15" customHeight="1"/>
    <row r="708" s="53" customFormat="1" ht="15" customHeight="1"/>
    <row r="709" s="53" customFormat="1" ht="15" customHeight="1"/>
    <row r="710" s="53" customFormat="1" ht="15" customHeight="1"/>
    <row r="711" s="53" customFormat="1" ht="15" customHeight="1"/>
    <row r="712" s="53" customFormat="1" ht="15" customHeight="1"/>
    <row r="713" s="53" customFormat="1" ht="15" customHeight="1"/>
    <row r="714" s="53" customFormat="1" ht="15" customHeight="1"/>
    <row r="715" s="53" customFormat="1" ht="15" customHeight="1"/>
    <row r="716" s="53" customFormat="1" ht="15" customHeight="1"/>
    <row r="717" s="53" customFormat="1" ht="15" customHeight="1"/>
    <row r="718" s="53" customFormat="1" ht="15" customHeight="1"/>
    <row r="719" s="53" customFormat="1" ht="15" customHeight="1"/>
    <row r="720" s="53" customFormat="1" ht="15" customHeight="1"/>
    <row r="721" s="53" customFormat="1" ht="15" customHeight="1"/>
    <row r="722" s="53" customFormat="1" ht="15" customHeight="1"/>
    <row r="723" s="53" customFormat="1" ht="15" customHeight="1"/>
    <row r="724" s="53" customFormat="1" ht="15" customHeight="1"/>
    <row r="725" s="53" customFormat="1" ht="15" customHeight="1"/>
    <row r="726" s="53" customFormat="1" ht="15" customHeight="1"/>
    <row r="727" s="53" customFormat="1" ht="15" customHeight="1"/>
    <row r="728" s="53" customFormat="1" ht="15" customHeight="1"/>
    <row r="729" s="53" customFormat="1" ht="15" customHeight="1"/>
    <row r="730" s="53" customFormat="1" ht="15" customHeight="1"/>
    <row r="731" s="53" customFormat="1" ht="15" customHeight="1"/>
    <row r="732" s="53" customFormat="1" ht="15" customHeight="1"/>
    <row r="733" s="53" customFormat="1" ht="15" customHeight="1"/>
    <row r="734" s="53" customFormat="1" ht="15" customHeight="1"/>
    <row r="735" s="53" customFormat="1" ht="15" customHeight="1"/>
    <row r="736" s="53" customFormat="1" ht="15" customHeight="1"/>
    <row r="737" s="53" customFormat="1" ht="15" customHeight="1"/>
    <row r="738" s="53" customFormat="1" ht="15" customHeight="1"/>
    <row r="739" s="53" customFormat="1" ht="15" customHeight="1"/>
    <row r="740" s="53" customFormat="1" ht="15" customHeight="1"/>
    <row r="741" s="53" customFormat="1" ht="15" customHeight="1"/>
    <row r="742" s="53" customFormat="1" ht="15" customHeight="1"/>
    <row r="743" s="53" customFormat="1" ht="15" customHeight="1"/>
    <row r="744" s="53" customFormat="1" ht="15" customHeight="1"/>
    <row r="745" s="53" customFormat="1" ht="15" customHeight="1"/>
    <row r="746" s="53" customFormat="1" ht="15" customHeight="1"/>
    <row r="747" s="53" customFormat="1" ht="15" customHeight="1"/>
    <row r="748" s="53" customFormat="1" ht="15" customHeight="1"/>
    <row r="749" s="53" customFormat="1" ht="15" customHeight="1"/>
    <row r="750" s="53" customFormat="1" ht="15" customHeight="1"/>
    <row r="751" s="53" customFormat="1" ht="15" customHeight="1"/>
    <row r="752" s="53" customFormat="1" ht="15" customHeight="1"/>
    <row r="753" s="53" customFormat="1" ht="15" customHeight="1"/>
    <row r="754" s="53" customFormat="1" ht="15" customHeight="1"/>
    <row r="755" s="53" customFormat="1" ht="15" customHeight="1"/>
    <row r="756" s="53" customFormat="1" ht="15" customHeight="1"/>
    <row r="757" s="53" customFormat="1" ht="15" customHeight="1"/>
    <row r="758" s="53" customFormat="1" ht="15" customHeight="1"/>
    <row r="759" s="53" customFormat="1" ht="15" customHeight="1"/>
    <row r="760" s="53" customFormat="1" ht="15" customHeight="1"/>
    <row r="761" s="53" customFormat="1" ht="15" customHeight="1"/>
    <row r="762" s="53" customFormat="1" ht="15" customHeight="1"/>
    <row r="763" s="53" customFormat="1" ht="15" customHeight="1"/>
    <row r="764" s="53" customFormat="1" ht="15" customHeight="1"/>
    <row r="765" s="53" customFormat="1" ht="15" customHeight="1"/>
    <row r="766" s="53" customFormat="1" ht="15" customHeight="1"/>
    <row r="767" s="53" customFormat="1" ht="15" customHeight="1"/>
    <row r="768" s="53" customFormat="1" ht="15" customHeight="1"/>
    <row r="769" s="53" customFormat="1" ht="15" customHeight="1"/>
    <row r="770" s="53" customFormat="1" ht="15" customHeight="1"/>
    <row r="771" s="53" customFormat="1" ht="15" customHeight="1"/>
    <row r="772" s="53" customFormat="1" ht="15" customHeight="1"/>
    <row r="773" s="53" customFormat="1" ht="15" customHeight="1"/>
    <row r="774" s="53" customFormat="1" ht="15" customHeight="1"/>
    <row r="775" s="53" customFormat="1" ht="15" customHeight="1"/>
    <row r="776" s="53" customFormat="1" ht="15" customHeight="1"/>
    <row r="777" s="53" customFormat="1" ht="15" customHeight="1"/>
    <row r="778" s="53" customFormat="1" ht="15" customHeight="1"/>
    <row r="779" s="53" customFormat="1" ht="15" customHeight="1"/>
    <row r="780" s="53" customFormat="1" ht="15" customHeight="1"/>
    <row r="781" s="53" customFormat="1" ht="15" customHeight="1"/>
    <row r="782" s="53" customFormat="1" ht="15" customHeight="1"/>
    <row r="783" s="53" customFormat="1" ht="15" customHeight="1"/>
    <row r="784" s="53" customFormat="1" ht="15" customHeight="1"/>
    <row r="785" s="53" customFormat="1" ht="15" customHeight="1"/>
    <row r="786" s="53" customFormat="1" ht="15" customHeight="1"/>
    <row r="787" s="53" customFormat="1" ht="15" customHeight="1"/>
    <row r="788" s="53" customFormat="1" ht="15" customHeight="1"/>
    <row r="789" s="53" customFormat="1" ht="15" customHeight="1"/>
    <row r="790" s="53" customFormat="1" ht="15" customHeight="1"/>
    <row r="791" s="53" customFormat="1" ht="15" customHeight="1"/>
    <row r="792" s="53" customFormat="1" ht="15" customHeight="1"/>
    <row r="793" s="53" customFormat="1" ht="15" customHeight="1"/>
    <row r="794" s="53" customFormat="1" ht="15" customHeight="1"/>
    <row r="795" s="53" customFormat="1" ht="15" customHeight="1"/>
    <row r="796" s="53" customFormat="1" ht="15" customHeight="1"/>
    <row r="797" s="53" customFormat="1" ht="15" customHeight="1"/>
    <row r="798" s="53" customFormat="1" ht="15" customHeight="1"/>
    <row r="799" s="53" customFormat="1" ht="15" customHeight="1"/>
    <row r="800" s="53" customFormat="1" ht="15" customHeight="1"/>
    <row r="801" s="53" customFormat="1" ht="15" customHeight="1"/>
    <row r="802" s="53" customFormat="1" ht="15" customHeight="1"/>
    <row r="803" s="53" customFormat="1" ht="15" customHeight="1"/>
    <row r="804" s="53" customFormat="1" ht="15" customHeight="1"/>
    <row r="805" s="53" customFormat="1" ht="15" customHeight="1"/>
    <row r="806" s="53" customFormat="1" ht="15" customHeight="1"/>
    <row r="807" s="53" customFormat="1" ht="15" customHeight="1"/>
    <row r="808" s="53" customFormat="1" ht="15" customHeight="1"/>
    <row r="809" s="53" customFormat="1" ht="15" customHeight="1"/>
    <row r="810" s="53" customFormat="1" ht="15" customHeight="1"/>
    <row r="811" s="53" customFormat="1" ht="15" customHeight="1"/>
    <row r="812" s="53" customFormat="1" ht="15" customHeight="1"/>
    <row r="813" s="53" customFormat="1" ht="15" customHeight="1"/>
    <row r="814" s="53" customFormat="1" ht="15" customHeight="1"/>
    <row r="815" s="53" customFormat="1" ht="15" customHeight="1"/>
    <row r="816" s="53" customFormat="1" ht="15" customHeight="1"/>
    <row r="817" s="53" customFormat="1" ht="15" customHeight="1"/>
    <row r="818" s="53" customFormat="1" ht="15" customHeight="1"/>
    <row r="819" s="53" customFormat="1" ht="15" customHeight="1"/>
    <row r="820" s="53" customFormat="1" ht="15" customHeight="1"/>
    <row r="821" s="53" customFormat="1" ht="15" customHeight="1"/>
    <row r="822" s="53" customFormat="1" ht="15" customHeight="1"/>
    <row r="823" s="53" customFormat="1" ht="15" customHeight="1"/>
    <row r="824" s="53" customFormat="1" ht="15" customHeight="1"/>
    <row r="825" s="53" customFormat="1" ht="15" customHeight="1"/>
    <row r="826" s="53" customFormat="1" ht="15" customHeight="1"/>
    <row r="827" s="53" customFormat="1" ht="15" customHeight="1"/>
    <row r="828" s="53" customFormat="1" ht="15" customHeight="1"/>
    <row r="829" s="53" customFormat="1" ht="15" customHeight="1"/>
    <row r="830" s="53" customFormat="1" ht="15" customHeight="1"/>
    <row r="831" s="53" customFormat="1" ht="15" customHeight="1"/>
    <row r="832" s="53" customFormat="1" ht="15" customHeight="1"/>
    <row r="833" s="53" customFormat="1" ht="15" customHeight="1"/>
    <row r="834" s="53" customFormat="1" ht="15" customHeight="1"/>
    <row r="835" s="53" customFormat="1" ht="15" customHeight="1"/>
    <row r="836" s="53" customFormat="1" ht="15" customHeight="1"/>
    <row r="837" s="53" customFormat="1" ht="15" customHeight="1"/>
    <row r="838" s="53" customFormat="1" ht="15" customHeight="1"/>
    <row r="839" s="53" customFormat="1" ht="15" customHeight="1"/>
    <row r="840" s="53" customFormat="1" ht="15" customHeight="1"/>
    <row r="841" s="53" customFormat="1" ht="15" customHeight="1"/>
    <row r="842" s="53" customFormat="1" ht="15" customHeight="1"/>
    <row r="843" s="53" customFormat="1" ht="15" customHeight="1"/>
    <row r="844" s="53" customFormat="1" ht="15" customHeight="1"/>
    <row r="845" s="53" customFormat="1" ht="15" customHeight="1"/>
    <row r="846" s="53" customFormat="1" ht="15" customHeight="1"/>
    <row r="847" s="53" customFormat="1" ht="15" customHeight="1"/>
    <row r="848" s="53" customFormat="1" ht="15" customHeight="1"/>
    <row r="849" s="53" customFormat="1" ht="15" customHeight="1"/>
    <row r="850" s="53" customFormat="1" ht="15" customHeight="1"/>
    <row r="851" s="53" customFormat="1" ht="15" customHeight="1"/>
    <row r="852" s="53" customFormat="1" ht="15" customHeight="1"/>
    <row r="853" s="53" customFormat="1" ht="15" customHeight="1"/>
    <row r="854" s="53" customFormat="1" ht="15" customHeight="1"/>
    <row r="855" s="53" customFormat="1" ht="15" customHeight="1"/>
    <row r="856" s="53" customFormat="1" ht="15" customHeight="1"/>
    <row r="857" s="53" customFormat="1" ht="15" customHeight="1"/>
    <row r="858" s="53" customFormat="1" ht="15" customHeight="1"/>
    <row r="859" s="53" customFormat="1" ht="15" customHeight="1"/>
    <row r="860" s="53" customFormat="1" ht="15" customHeight="1"/>
    <row r="861" s="53" customFormat="1" ht="15" customHeight="1"/>
    <row r="862" s="53" customFormat="1" ht="15" customHeight="1"/>
    <row r="863" s="53" customFormat="1" ht="15" customHeight="1"/>
    <row r="864" s="53" customFormat="1" ht="15" customHeight="1"/>
    <row r="865" s="53" customFormat="1" ht="15" customHeight="1"/>
    <row r="866" s="53" customFormat="1" ht="15" customHeight="1"/>
    <row r="867" s="53" customFormat="1" ht="15" customHeight="1"/>
    <row r="868" s="53" customFormat="1" ht="15" customHeight="1"/>
    <row r="869" s="53" customFormat="1" ht="15" customHeight="1"/>
    <row r="870" s="53" customFormat="1" ht="15" customHeight="1"/>
    <row r="871" s="53" customFormat="1" ht="15" customHeight="1"/>
    <row r="872" s="53" customFormat="1" ht="15" customHeight="1"/>
    <row r="873" s="53" customFormat="1" ht="15" customHeight="1"/>
    <row r="874" s="53" customFormat="1" ht="15" customHeight="1"/>
    <row r="875" s="53" customFormat="1" ht="15" customHeight="1"/>
    <row r="876" s="53" customFormat="1" ht="15" customHeight="1"/>
    <row r="877" s="53" customFormat="1" ht="15" customHeight="1"/>
    <row r="878" s="53" customFormat="1" ht="15" customHeight="1"/>
    <row r="879" s="53" customFormat="1" ht="15" customHeight="1"/>
    <row r="880" s="53" customFormat="1" ht="15" customHeight="1"/>
    <row r="881" s="53" customFormat="1" ht="15" customHeight="1"/>
    <row r="882" s="53" customFormat="1" ht="15" customHeight="1"/>
    <row r="883" s="53" customFormat="1" ht="15" customHeight="1"/>
    <row r="884" s="53" customFormat="1" ht="15" customHeight="1"/>
    <row r="885" s="53" customFormat="1" ht="15" customHeight="1"/>
    <row r="886" s="53" customFormat="1" ht="15" customHeight="1"/>
    <row r="887" s="53" customFormat="1" ht="15" customHeight="1"/>
    <row r="888" s="53" customFormat="1" ht="15" customHeight="1"/>
    <row r="889" s="53" customFormat="1" ht="15" customHeight="1"/>
    <row r="890" s="53" customFormat="1" ht="15" customHeight="1"/>
    <row r="891" s="53" customFormat="1" ht="15" customHeight="1"/>
    <row r="892" s="53" customFormat="1" ht="15" customHeight="1"/>
    <row r="893" s="53" customFormat="1" ht="15" customHeight="1"/>
    <row r="894" s="53" customFormat="1" ht="15" customHeight="1"/>
    <row r="895" s="53" customFormat="1" ht="15" customHeight="1"/>
    <row r="896" s="53" customFormat="1" ht="15" customHeight="1"/>
    <row r="897" s="53" customFormat="1" ht="15" customHeight="1"/>
    <row r="898" s="53" customFormat="1" ht="15" customHeight="1"/>
    <row r="899" s="53" customFormat="1" ht="15" customHeight="1"/>
    <row r="900" s="53" customFormat="1" ht="15" customHeight="1"/>
    <row r="901" s="53" customFormat="1" ht="15" customHeight="1"/>
    <row r="902" s="53" customFormat="1" ht="15" customHeight="1"/>
    <row r="903" s="53" customFormat="1" ht="15" customHeight="1"/>
    <row r="904" s="53" customFormat="1" ht="15" customHeight="1"/>
    <row r="905" s="53" customFormat="1" ht="15" customHeight="1"/>
    <row r="906" s="53" customFormat="1" ht="15" customHeight="1"/>
    <row r="907" s="53" customFormat="1" ht="15" customHeight="1"/>
    <row r="908" s="53" customFormat="1" ht="15" customHeight="1"/>
    <row r="909" s="53" customFormat="1" ht="15" customHeight="1"/>
    <row r="910" s="53" customFormat="1" ht="15" customHeight="1"/>
    <row r="911" s="53" customFormat="1" ht="15" customHeight="1"/>
    <row r="912" s="53" customFormat="1" ht="15" customHeight="1"/>
    <row r="913" s="53" customFormat="1" ht="15" customHeight="1"/>
    <row r="914" s="53" customFormat="1" ht="15" customHeight="1"/>
    <row r="915" s="53" customFormat="1" ht="15" customHeight="1"/>
    <row r="916" s="53" customFormat="1" ht="15" customHeight="1"/>
    <row r="917" s="53" customFormat="1" ht="15" customHeight="1"/>
    <row r="918" s="53" customFormat="1" ht="15" customHeight="1"/>
    <row r="919" s="53" customFormat="1" ht="15" customHeight="1"/>
    <row r="920" s="53" customFormat="1" ht="15" customHeight="1"/>
    <row r="921" s="53" customFormat="1" ht="15" customHeight="1"/>
    <row r="922" s="53" customFormat="1" ht="15" customHeight="1"/>
    <row r="923" s="53" customFormat="1" ht="15" customHeight="1"/>
    <row r="924" s="53" customFormat="1" ht="15" customHeight="1"/>
    <row r="925" s="53" customFormat="1" ht="15" customHeight="1"/>
    <row r="926" s="53" customFormat="1" ht="15" customHeight="1"/>
    <row r="927" s="53" customFormat="1" ht="15" customHeight="1"/>
    <row r="928" s="53" customFormat="1" ht="15" customHeight="1"/>
    <row r="929" s="53" customFormat="1" ht="15" customHeight="1"/>
    <row r="930" s="53" customFormat="1" ht="15" customHeight="1"/>
    <row r="931" s="53" customFormat="1" ht="15" customHeight="1"/>
    <row r="932" s="53" customFormat="1" ht="15" customHeight="1"/>
    <row r="933" s="53" customFormat="1" ht="15" customHeight="1"/>
    <row r="934" s="53" customFormat="1" ht="15" customHeight="1"/>
    <row r="935" s="53" customFormat="1" ht="15" customHeight="1"/>
    <row r="936" s="53" customFormat="1" ht="15" customHeight="1"/>
    <row r="937" s="53" customFormat="1" ht="15" customHeight="1"/>
    <row r="938" s="53" customFormat="1" ht="15" customHeight="1"/>
    <row r="939" s="53" customFormat="1" ht="15" customHeight="1"/>
    <row r="940" s="53" customFormat="1" ht="15" customHeight="1"/>
    <row r="941" s="53" customFormat="1" ht="15" customHeight="1"/>
    <row r="942" s="53" customFormat="1" ht="15" customHeight="1"/>
    <row r="943" s="53" customFormat="1" ht="15" customHeight="1"/>
    <row r="944" s="53" customFormat="1" ht="15" customHeight="1"/>
    <row r="945" s="53" customFormat="1" ht="15" customHeight="1"/>
    <row r="946" s="53" customFormat="1" ht="15" customHeight="1"/>
    <row r="947" s="53" customFormat="1" ht="15" customHeight="1"/>
    <row r="948" s="53" customFormat="1" ht="15" customHeight="1"/>
    <row r="949" s="53" customFormat="1" ht="15" customHeight="1"/>
    <row r="950" s="53" customFormat="1" ht="15" customHeight="1"/>
    <row r="951" s="53" customFormat="1" ht="15" customHeight="1"/>
    <row r="952" s="53" customFormat="1" ht="15" customHeight="1"/>
    <row r="953" s="53" customFormat="1" ht="15" customHeight="1"/>
    <row r="954" s="53" customFormat="1" ht="15" customHeight="1"/>
    <row r="955" s="53" customFormat="1" ht="15" customHeight="1"/>
    <row r="956" s="53" customFormat="1" ht="15" customHeight="1"/>
    <row r="957" s="53" customFormat="1" ht="15" customHeight="1"/>
    <row r="958" s="53" customFormat="1" ht="15" customHeight="1"/>
    <row r="959" s="53" customFormat="1" ht="15" customHeight="1"/>
    <row r="960" s="53" customFormat="1" ht="15" customHeight="1"/>
    <row r="961" s="53" customFormat="1" ht="15" customHeight="1"/>
    <row r="962" s="53" customFormat="1" ht="15" customHeight="1"/>
    <row r="963" s="53" customFormat="1" ht="15" customHeight="1"/>
    <row r="964" s="53" customFormat="1" ht="15" customHeight="1"/>
    <row r="965" s="53" customFormat="1" ht="15" customHeight="1"/>
    <row r="966" s="53" customFormat="1" ht="15" customHeight="1"/>
    <row r="967" s="53" customFormat="1" ht="15" customHeight="1"/>
    <row r="968" s="53" customFormat="1" ht="15" customHeight="1"/>
    <row r="969" s="53" customFormat="1" ht="15" customHeight="1"/>
    <row r="970" s="53" customFormat="1" ht="15" customHeight="1"/>
    <row r="971" s="53" customFormat="1" ht="15" customHeight="1"/>
    <row r="972" s="53" customFormat="1" ht="15" customHeight="1"/>
    <row r="973" s="53" customFormat="1" ht="15" customHeight="1"/>
    <row r="974" s="53" customFormat="1" ht="15" customHeight="1"/>
    <row r="975" s="53" customFormat="1" ht="15" customHeight="1"/>
    <row r="976" s="53" customFormat="1" ht="15" customHeight="1"/>
    <row r="977" s="53" customFormat="1" ht="15" customHeight="1"/>
    <row r="978" s="53" customFormat="1" ht="15" customHeight="1"/>
    <row r="979" s="53" customFormat="1" ht="15" customHeight="1"/>
    <row r="980" s="53" customFormat="1" ht="15" customHeight="1"/>
    <row r="981" s="53" customFormat="1" ht="15" customHeight="1"/>
    <row r="982" s="53" customFormat="1" ht="15" customHeight="1"/>
    <row r="983" s="53" customFormat="1" ht="15" customHeight="1"/>
    <row r="984" s="53" customFormat="1" ht="15" customHeight="1"/>
    <row r="985" s="53" customFormat="1" ht="15" customHeight="1"/>
    <row r="986" s="53" customFormat="1" ht="15" customHeight="1"/>
    <row r="987" s="53" customFormat="1" ht="15" customHeight="1"/>
    <row r="988" s="53" customFormat="1" ht="15" customHeight="1"/>
    <row r="989" s="53" customFormat="1" ht="15" customHeight="1"/>
    <row r="990" s="53" customFormat="1" ht="15" customHeight="1"/>
    <row r="991" s="53" customFormat="1" ht="15" customHeight="1"/>
    <row r="992" s="53" customFormat="1" ht="15" customHeight="1"/>
    <row r="993" s="53" customFormat="1" ht="15" customHeight="1"/>
    <row r="994" s="53" customFormat="1" ht="15" customHeight="1"/>
    <row r="995" s="53" customFormat="1" ht="15" customHeight="1"/>
    <row r="996" s="53" customFormat="1" ht="15" customHeight="1"/>
    <row r="997" s="53" customFormat="1" ht="15" customHeight="1"/>
    <row r="998" s="53" customFormat="1" ht="15" customHeight="1"/>
    <row r="999" s="53" customFormat="1" ht="15" customHeight="1"/>
    <row r="1000" s="53" customFormat="1" ht="15" customHeight="1"/>
    <row r="1001" s="53" customFormat="1" ht="15" customHeight="1"/>
    <row r="1002" s="53" customFormat="1" ht="15" customHeight="1"/>
    <row r="1003" s="53" customFormat="1" ht="15" customHeight="1"/>
    <row r="1004" s="53" customFormat="1" ht="15" customHeight="1"/>
    <row r="1005" s="53" customFormat="1" ht="15" customHeight="1"/>
    <row r="1006" s="53" customFormat="1" ht="15" customHeight="1"/>
    <row r="1007" s="53" customFormat="1" ht="15" customHeight="1"/>
    <row r="1008" s="53" customFormat="1" ht="15" customHeight="1"/>
    <row r="1009" s="53" customFormat="1" ht="15" customHeight="1"/>
    <row r="1010" s="53" customFormat="1" ht="15" customHeight="1"/>
    <row r="1011" s="53" customFormat="1" ht="15" customHeight="1"/>
    <row r="1012" s="53" customFormat="1" ht="15" customHeight="1"/>
    <row r="1013" s="53" customFormat="1" ht="15" customHeight="1"/>
    <row r="1014" s="53" customFormat="1" ht="15" customHeight="1"/>
    <row r="1015" s="53" customFormat="1" ht="15" customHeight="1"/>
    <row r="1016" s="53" customFormat="1" ht="15" customHeight="1"/>
    <row r="1017" s="53" customFormat="1" ht="15" customHeight="1"/>
    <row r="1018" s="53" customFormat="1" ht="15" customHeight="1"/>
    <row r="1019" s="53" customFormat="1" ht="15" customHeight="1"/>
    <row r="1020" s="53" customFormat="1" ht="15" customHeight="1"/>
    <row r="1021" s="53" customFormat="1" ht="15" customHeight="1"/>
    <row r="1022" s="53" customFormat="1" ht="15" customHeight="1"/>
    <row r="1023" s="53" customFormat="1" ht="15" customHeight="1"/>
    <row r="1024" s="53" customFormat="1" ht="15" customHeight="1"/>
    <row r="1025" s="53" customFormat="1" ht="15" customHeight="1"/>
    <row r="1026" s="53" customFormat="1" ht="15" customHeight="1"/>
    <row r="1027" s="53" customFormat="1" ht="15" customHeight="1"/>
    <row r="1028" s="53" customFormat="1" ht="15" customHeight="1"/>
    <row r="1029" s="53" customFormat="1" ht="15" customHeight="1"/>
    <row r="1030" s="53" customFormat="1" ht="15" customHeight="1"/>
    <row r="1031" s="53" customFormat="1" ht="15" customHeight="1"/>
    <row r="1032" s="53" customFormat="1" ht="15" customHeight="1"/>
    <row r="1033" s="53" customFormat="1" ht="15" customHeight="1"/>
    <row r="1034" s="53" customFormat="1" ht="15" customHeight="1"/>
    <row r="1035" s="53" customFormat="1" ht="15" customHeight="1"/>
    <row r="1036" s="53" customFormat="1" ht="15" customHeight="1"/>
    <row r="1037" s="53" customFormat="1" ht="15" customHeight="1"/>
    <row r="1038" s="53" customFormat="1" ht="15" customHeight="1"/>
    <row r="1039" s="53" customFormat="1" ht="15" customHeight="1"/>
    <row r="1040" s="53" customFormat="1" ht="15" customHeight="1"/>
    <row r="1041" s="53" customFormat="1" ht="15" customHeight="1"/>
    <row r="1042" s="53" customFormat="1" ht="15" customHeight="1"/>
    <row r="1043" s="53" customFormat="1" ht="15" customHeight="1"/>
    <row r="1044" s="53" customFormat="1" ht="15" customHeight="1"/>
    <row r="1045" s="53" customFormat="1" ht="15" customHeight="1"/>
    <row r="1046" s="53" customFormat="1" ht="15" customHeight="1"/>
    <row r="1047" s="53" customFormat="1" ht="15" customHeight="1"/>
    <row r="1048" s="53" customFormat="1" ht="15" customHeight="1"/>
    <row r="1049" s="53" customFormat="1" ht="15" customHeight="1"/>
    <row r="1050" s="53" customFormat="1" ht="15" customHeight="1"/>
    <row r="1051" s="53" customFormat="1" ht="15" customHeight="1"/>
    <row r="1052" s="53" customFormat="1" ht="15" customHeight="1"/>
    <row r="1053" s="53" customFormat="1" ht="15" customHeight="1"/>
    <row r="1054" s="53" customFormat="1" ht="15" customHeight="1"/>
    <row r="1055" s="53" customFormat="1" ht="15" customHeight="1"/>
    <row r="1056" s="53" customFormat="1" ht="15" customHeight="1"/>
    <row r="1057" s="53" customFormat="1" ht="15" customHeight="1"/>
    <row r="1058" s="53" customFormat="1" ht="15" customHeight="1"/>
    <row r="1059" s="53" customFormat="1" ht="15" customHeight="1"/>
    <row r="1060" s="53" customFormat="1" ht="15" customHeight="1"/>
    <row r="1061" s="53" customFormat="1" ht="15" customHeight="1"/>
    <row r="1062" s="53" customFormat="1" ht="15" customHeight="1"/>
    <row r="1063" s="53" customFormat="1" ht="15" customHeight="1"/>
    <row r="1064" s="53" customFormat="1" ht="15" customHeight="1"/>
    <row r="1065" s="53" customFormat="1" ht="15" customHeight="1"/>
    <row r="1066" s="53" customFormat="1" ht="15" customHeight="1"/>
    <row r="1067" s="53" customFormat="1" ht="15" customHeight="1"/>
    <row r="1068" s="53" customFormat="1" ht="15" customHeight="1"/>
    <row r="1069" s="53" customFormat="1" ht="15" customHeight="1"/>
    <row r="1070" s="53" customFormat="1" ht="15" customHeight="1"/>
    <row r="1071" s="53" customFormat="1" ht="15" customHeight="1"/>
    <row r="1072" s="53" customFormat="1" ht="15" customHeight="1"/>
    <row r="1073" s="53" customFormat="1" ht="15" customHeight="1"/>
    <row r="1074" s="53" customFormat="1" ht="15" customHeight="1"/>
    <row r="1075" s="53" customFormat="1" ht="15" customHeight="1"/>
    <row r="1076" s="53" customFormat="1" ht="15" customHeight="1"/>
    <row r="1077" s="53" customFormat="1" ht="15" customHeight="1"/>
    <row r="1078" s="53" customFormat="1" ht="15" customHeight="1"/>
    <row r="1079" s="53" customFormat="1" ht="15" customHeight="1"/>
    <row r="1080" s="53" customFormat="1" ht="15" customHeight="1"/>
    <row r="1081" s="53" customFormat="1" ht="15" customHeight="1"/>
    <row r="1082" s="53" customFormat="1" ht="15" customHeight="1"/>
    <row r="1083" s="53" customFormat="1" ht="15" customHeight="1"/>
    <row r="1084" s="53" customFormat="1" ht="15" customHeight="1"/>
    <row r="1085" s="53" customFormat="1" ht="15" customHeight="1"/>
    <row r="1086" s="53" customFormat="1" ht="15" customHeight="1"/>
    <row r="1087" s="53" customFormat="1" ht="15" customHeight="1"/>
    <row r="1088" s="53" customFormat="1" ht="15" customHeight="1"/>
    <row r="1089" s="53" customFormat="1" ht="15" customHeight="1"/>
    <row r="1090" s="53" customFormat="1" ht="15" customHeight="1"/>
    <row r="1091" s="53" customFormat="1" ht="15" customHeight="1"/>
    <row r="1092" s="53" customFormat="1" ht="15" customHeight="1"/>
    <row r="1093" s="53" customFormat="1" ht="15" customHeight="1"/>
    <row r="1094" s="53" customFormat="1" ht="15" customHeight="1"/>
    <row r="1095" s="53" customFormat="1" ht="15" customHeight="1"/>
    <row r="1096" s="53" customFormat="1" ht="15" customHeight="1"/>
    <row r="1097" s="53" customFormat="1" ht="15" customHeight="1"/>
    <row r="1098" s="53" customFormat="1" ht="15" customHeight="1"/>
    <row r="1099" s="53" customFormat="1" ht="15" customHeight="1"/>
    <row r="1100" s="53" customFormat="1" ht="15" customHeight="1"/>
    <row r="1101" s="53" customFormat="1" ht="15" customHeight="1"/>
    <row r="1102" s="53" customFormat="1" ht="15" customHeight="1"/>
    <row r="1103" s="53" customFormat="1" ht="15" customHeight="1"/>
    <row r="1104" s="53" customFormat="1" ht="15" customHeight="1"/>
    <row r="1105" s="53" customFormat="1" ht="15" customHeight="1"/>
    <row r="1106" s="53" customFormat="1" ht="15" customHeight="1"/>
    <row r="1107" s="53" customFormat="1" ht="15" customHeight="1"/>
    <row r="1108" s="53" customFormat="1" ht="15" customHeight="1"/>
    <row r="1109" s="53" customFormat="1" ht="15" customHeight="1"/>
    <row r="1110" s="53" customFormat="1" ht="15" customHeight="1"/>
    <row r="1111" s="53" customFormat="1" ht="15" customHeight="1"/>
    <row r="1112" s="53" customFormat="1" ht="15" customHeight="1"/>
    <row r="1113" s="53" customFormat="1" ht="15" customHeight="1"/>
    <row r="1114" s="53" customFormat="1" ht="15" customHeight="1"/>
    <row r="1115" s="53" customFormat="1" ht="15" customHeight="1"/>
    <row r="1116" s="53" customFormat="1" ht="15" customHeight="1"/>
    <row r="1117" s="53" customFormat="1" ht="15" customHeight="1"/>
    <row r="1118" s="53" customFormat="1" ht="15" customHeight="1"/>
    <row r="1119" s="53" customFormat="1" ht="15" customHeight="1"/>
    <row r="1120" s="53" customFormat="1" ht="15" customHeight="1"/>
    <row r="1121" s="53" customFormat="1" ht="15" customHeight="1"/>
    <row r="1122" s="53" customFormat="1" ht="15" customHeight="1"/>
    <row r="1123" s="53" customFormat="1" ht="15" customHeight="1"/>
    <row r="1124" s="53" customFormat="1" ht="15" customHeight="1"/>
    <row r="1125" s="53" customFormat="1" ht="15" customHeight="1"/>
    <row r="1126" s="53" customFormat="1" ht="15" customHeight="1"/>
    <row r="1127" s="53" customFormat="1" ht="15" customHeight="1"/>
    <row r="1128" s="53" customFormat="1" ht="15" customHeight="1"/>
    <row r="1129" s="53" customFormat="1" ht="15" customHeight="1"/>
    <row r="1130" s="53" customFormat="1" ht="15" customHeight="1"/>
    <row r="1131" s="53" customFormat="1" ht="15" customHeight="1"/>
    <row r="1132" s="53" customFormat="1" ht="15" customHeight="1"/>
    <row r="1133" s="53" customFormat="1" ht="15" customHeight="1"/>
    <row r="1134" s="53" customFormat="1" ht="15" customHeight="1"/>
    <row r="1135" s="53" customFormat="1" ht="15" customHeight="1"/>
    <row r="1136" s="53" customFormat="1" ht="15" customHeight="1"/>
    <row r="1137" s="53" customFormat="1" ht="15" customHeight="1"/>
    <row r="1138" s="53" customFormat="1" ht="15" customHeight="1"/>
    <row r="1139" s="53" customFormat="1" ht="15" customHeight="1"/>
    <row r="1140" s="53" customFormat="1" ht="15" customHeight="1"/>
    <row r="1141" s="53" customFormat="1" ht="15" customHeight="1"/>
    <row r="1142" s="53" customFormat="1" ht="15" customHeight="1"/>
    <row r="1143" s="53" customFormat="1" ht="15" customHeight="1"/>
    <row r="1144" s="53" customFormat="1" ht="15" customHeight="1"/>
    <row r="1145" s="53" customFormat="1" ht="15" customHeight="1"/>
    <row r="1146" s="53" customFormat="1" ht="15" customHeight="1"/>
    <row r="1147" s="53" customFormat="1" ht="15" customHeight="1"/>
    <row r="1148" s="53" customFormat="1" ht="15" customHeight="1"/>
    <row r="1149" s="53" customFormat="1" ht="15" customHeight="1"/>
    <row r="1150" s="53" customFormat="1" ht="15" customHeight="1"/>
    <row r="1151" s="53" customFormat="1" ht="15" customHeight="1"/>
    <row r="1152" s="53" customFormat="1" ht="15" customHeight="1"/>
    <row r="1153" s="53" customFormat="1" ht="15" customHeight="1"/>
    <row r="1154" s="53" customFormat="1" ht="15" customHeight="1"/>
    <row r="1155" s="53" customFormat="1" ht="15" customHeight="1"/>
    <row r="1156" s="53" customFormat="1" ht="15" customHeight="1"/>
    <row r="1157" s="53" customFormat="1" ht="15" customHeight="1"/>
    <row r="1158" s="53" customFormat="1" ht="15" customHeight="1"/>
    <row r="1159" s="53" customFormat="1" ht="15" customHeight="1"/>
    <row r="1160" s="53" customFormat="1" ht="15" customHeight="1"/>
    <row r="1161" s="53" customFormat="1" ht="15" customHeight="1"/>
    <row r="1162" s="53" customFormat="1" ht="15" customHeight="1"/>
    <row r="1163" s="53" customFormat="1" ht="15" customHeight="1"/>
    <row r="1164" s="53" customFormat="1" ht="15" customHeight="1"/>
    <row r="1165" s="53" customFormat="1" ht="15" customHeight="1"/>
    <row r="1166" s="53" customFormat="1" ht="15" customHeight="1"/>
    <row r="1167" s="53" customFormat="1" ht="15" customHeight="1"/>
    <row r="1168" s="53" customFormat="1" ht="15" customHeight="1"/>
    <row r="1169" s="53" customFormat="1" ht="15" customHeight="1"/>
    <row r="1170" s="53" customFormat="1" ht="15" customHeight="1"/>
    <row r="1171" s="53" customFormat="1" ht="15" customHeight="1"/>
    <row r="1172" s="53" customFormat="1" ht="15" customHeight="1"/>
    <row r="1173" s="53" customFormat="1" ht="15" customHeight="1"/>
    <row r="1174" s="53" customFormat="1" ht="15" customHeight="1"/>
    <row r="1175" s="53" customFormat="1" ht="15" customHeight="1"/>
    <row r="1176" s="53" customFormat="1" ht="15" customHeight="1"/>
    <row r="1177" s="53" customFormat="1" ht="15" customHeight="1"/>
    <row r="1178" s="53" customFormat="1" ht="15" customHeight="1"/>
    <row r="1179" s="53" customFormat="1" ht="15" customHeight="1"/>
    <row r="1180" s="53" customFormat="1" ht="15" customHeight="1"/>
    <row r="1181" s="53" customFormat="1" ht="15" customHeight="1"/>
    <row r="1182" s="53" customFormat="1" ht="15" customHeight="1"/>
    <row r="1183" s="53" customFormat="1" ht="15" customHeight="1"/>
    <row r="1184" s="53" customFormat="1" ht="15" customHeight="1"/>
    <row r="1185" s="53" customFormat="1" ht="15" customHeight="1"/>
    <row r="1186" s="53" customFormat="1" ht="15" customHeight="1"/>
    <row r="1187" s="53" customFormat="1" ht="15" customHeight="1"/>
    <row r="1188" s="53" customFormat="1" ht="15" customHeight="1"/>
    <row r="1189" s="53" customFormat="1" ht="15" customHeight="1"/>
    <row r="1190" s="53" customFormat="1" ht="15" customHeight="1"/>
    <row r="1191" s="53" customFormat="1" ht="15" customHeight="1"/>
    <row r="1192" s="53" customFormat="1" ht="15" customHeight="1"/>
    <row r="1193" s="53" customFormat="1" ht="15" customHeight="1"/>
    <row r="1194" s="53" customFormat="1" ht="15" customHeight="1"/>
    <row r="1195" s="53" customFormat="1" ht="15" customHeight="1"/>
    <row r="1196" s="53" customFormat="1" ht="15" customHeight="1"/>
    <row r="1197" s="53" customFormat="1" ht="15" customHeight="1"/>
    <row r="1198" s="53" customFormat="1" ht="15" customHeight="1"/>
    <row r="1199" s="53" customFormat="1" ht="15" customHeight="1"/>
    <row r="1200" s="53" customFormat="1" ht="15" customHeight="1"/>
    <row r="1201" s="53" customFormat="1" ht="15" customHeight="1"/>
    <row r="1202" s="53" customFormat="1" ht="15" customHeight="1"/>
    <row r="1203" s="53" customFormat="1" ht="15" customHeight="1"/>
    <row r="1204" s="53" customFormat="1" ht="15" customHeight="1"/>
    <row r="1205" s="53" customFormat="1" ht="15" customHeight="1"/>
    <row r="1206" s="53" customFormat="1" ht="15" customHeight="1"/>
    <row r="1207" s="53" customFormat="1" ht="15" customHeight="1"/>
    <row r="1208" s="53" customFormat="1" ht="15" customHeight="1"/>
    <row r="1209" s="53" customFormat="1" ht="15" customHeight="1"/>
    <row r="1210" s="53" customFormat="1" ht="15" customHeight="1"/>
    <row r="1211" s="53" customFormat="1" ht="15" customHeight="1"/>
    <row r="1212" s="53" customFormat="1" ht="15" customHeight="1"/>
    <row r="1213" s="53" customFormat="1" ht="15" customHeight="1"/>
    <row r="1214" s="53" customFormat="1" ht="15" customHeight="1"/>
    <row r="1215" s="53" customFormat="1" ht="15" customHeight="1"/>
    <row r="1216" s="53" customFormat="1" ht="15" customHeight="1"/>
    <row r="1217" s="53" customFormat="1" ht="15" customHeight="1"/>
    <row r="1218" s="53" customFormat="1" ht="15" customHeight="1"/>
    <row r="1219" s="53" customFormat="1" ht="15" customHeight="1"/>
    <row r="1220" s="53" customFormat="1" ht="15" customHeight="1"/>
    <row r="1221" s="53" customFormat="1" ht="15" customHeight="1"/>
    <row r="1222" s="53" customFormat="1" ht="15" customHeight="1"/>
    <row r="1223" s="53" customFormat="1" ht="15" customHeight="1"/>
    <row r="1224" s="53" customFormat="1" ht="15" customHeight="1"/>
    <row r="1225" s="53" customFormat="1" ht="15" customHeight="1"/>
    <row r="1226" s="53" customFormat="1" ht="15" customHeight="1"/>
    <row r="1227" s="53" customFormat="1" ht="15" customHeight="1"/>
    <row r="1228" s="53" customFormat="1" ht="15" customHeight="1"/>
    <row r="1229" s="53" customFormat="1" ht="15" customHeight="1"/>
    <row r="1230" s="53" customFormat="1" ht="15" customHeight="1"/>
    <row r="1231" s="53" customFormat="1" ht="15" customHeight="1"/>
    <row r="1232" s="53" customFormat="1" ht="15" customHeight="1"/>
    <row r="1233" s="53" customFormat="1" ht="15" customHeight="1"/>
    <row r="1234" s="53" customFormat="1" ht="15" customHeight="1"/>
    <row r="1235" s="53" customFormat="1" ht="15" customHeight="1"/>
    <row r="1236" s="53" customFormat="1" ht="15" customHeight="1"/>
    <row r="1237" s="53" customFormat="1" ht="15" customHeight="1"/>
    <row r="1238" s="53" customFormat="1" ht="15" customHeight="1"/>
    <row r="1239" s="53" customFormat="1" ht="15" customHeight="1"/>
    <row r="1240" s="53" customFormat="1" ht="15" customHeight="1"/>
    <row r="1241" s="53" customFormat="1" ht="15" customHeight="1"/>
    <row r="1242" s="53" customFormat="1" ht="15" customHeight="1"/>
    <row r="1243" s="53" customFormat="1" ht="15" customHeight="1"/>
    <row r="1244" s="53" customFormat="1" ht="15" customHeight="1"/>
    <row r="1245" s="53" customFormat="1" ht="15" customHeight="1"/>
    <row r="1246" s="53" customFormat="1" ht="15" customHeight="1"/>
    <row r="1247" s="53" customFormat="1" ht="15" customHeight="1"/>
    <row r="1248" s="53" customFormat="1" ht="15" customHeight="1"/>
    <row r="1249" s="53" customFormat="1" ht="15" customHeight="1"/>
    <row r="1250" s="53" customFormat="1" ht="15" customHeight="1"/>
    <row r="1251" s="53" customFormat="1" ht="15" customHeight="1"/>
    <row r="1252" s="53" customFormat="1" ht="15" customHeight="1"/>
    <row r="1253" s="53" customFormat="1" ht="15" customHeight="1"/>
    <row r="1254" s="53" customFormat="1" ht="15" customHeight="1"/>
    <row r="1255" s="53" customFormat="1" ht="15" customHeight="1"/>
    <row r="1256" s="53" customFormat="1" ht="15" customHeight="1"/>
    <row r="1257" s="53" customFormat="1" ht="15" customHeight="1"/>
    <row r="1258" s="53" customFormat="1" ht="15" customHeight="1"/>
    <row r="1259" s="53" customFormat="1" ht="15" customHeight="1"/>
    <row r="1260" s="53" customFormat="1" ht="15" customHeight="1"/>
    <row r="1261" s="53" customFormat="1" ht="15" customHeight="1"/>
    <row r="1262" s="53" customFormat="1" ht="15" customHeight="1"/>
    <row r="1263" s="53" customFormat="1" ht="15" customHeight="1"/>
    <row r="1264" s="53" customFormat="1" ht="15" customHeight="1"/>
    <row r="1265" s="53" customFormat="1" ht="15" customHeight="1"/>
    <row r="1266" s="53" customFormat="1" ht="15" customHeight="1"/>
    <row r="1267" s="53" customFormat="1" ht="15" customHeight="1"/>
    <row r="1268" s="53" customFormat="1" ht="15" customHeight="1"/>
    <row r="1269" s="53" customFormat="1" ht="15" customHeight="1"/>
    <row r="1270" s="53" customFormat="1" ht="15" customHeight="1"/>
    <row r="1271" s="53" customFormat="1" ht="15" customHeight="1"/>
    <row r="1272" s="53" customFormat="1" ht="15" customHeight="1"/>
    <row r="1273" s="53" customFormat="1" ht="15" customHeight="1"/>
    <row r="1274" s="53" customFormat="1" ht="15" customHeight="1"/>
    <row r="1275" s="53" customFormat="1" ht="15" customHeight="1"/>
    <row r="1276" s="53" customFormat="1" ht="15" customHeight="1"/>
    <row r="1277" s="53" customFormat="1" ht="15" customHeight="1"/>
    <row r="1278" s="53" customFormat="1" ht="15" customHeight="1"/>
    <row r="1279" s="53" customFormat="1" ht="15" customHeight="1"/>
    <row r="1280" s="53" customFormat="1" ht="15" customHeight="1"/>
    <row r="1281" s="53" customFormat="1" ht="15" customHeight="1"/>
    <row r="1282" s="53" customFormat="1" ht="15" customHeight="1"/>
    <row r="1283" s="53" customFormat="1" ht="15" customHeight="1"/>
    <row r="1284" s="53" customFormat="1" ht="15" customHeight="1"/>
    <row r="1285" s="53" customFormat="1" ht="15" customHeight="1"/>
    <row r="1286" s="53" customFormat="1" ht="15" customHeight="1"/>
    <row r="1287" s="53" customFormat="1" ht="15" customHeight="1"/>
    <row r="1288" s="53" customFormat="1" ht="15" customHeight="1"/>
    <row r="1289" s="53" customFormat="1" ht="15" customHeight="1"/>
    <row r="1290" s="53" customFormat="1" ht="15" customHeight="1"/>
    <row r="1291" s="53" customFormat="1" ht="15" customHeight="1"/>
    <row r="1292" s="53" customFormat="1" ht="15" customHeight="1"/>
    <row r="1293" s="53" customFormat="1" ht="15" customHeight="1"/>
    <row r="1294" s="53" customFormat="1" ht="15" customHeight="1"/>
    <row r="1295" s="53" customFormat="1" ht="15" customHeight="1"/>
    <row r="1296" s="53" customFormat="1" ht="15" customHeight="1"/>
    <row r="1297" s="53" customFormat="1" ht="15" customHeight="1"/>
    <row r="1298" s="53" customFormat="1" ht="15" customHeight="1"/>
    <row r="1299" s="53" customFormat="1" ht="15" customHeight="1"/>
    <row r="1300" s="53" customFormat="1" ht="15" customHeight="1"/>
    <row r="1301" s="53" customFormat="1" ht="15" customHeight="1"/>
    <row r="1302" s="53" customFormat="1" ht="15" customHeight="1"/>
    <row r="1303" s="53" customFormat="1" ht="15" customHeight="1"/>
    <row r="1304" s="53" customFormat="1" ht="15" customHeight="1"/>
    <row r="1305" s="53" customFormat="1" ht="15" customHeight="1"/>
    <row r="1306" s="53" customFormat="1" ht="15" customHeight="1"/>
    <row r="1307" s="53" customFormat="1" ht="15" customHeight="1"/>
    <row r="1308" s="53" customFormat="1" ht="15" customHeight="1"/>
    <row r="1309" s="53" customFormat="1" ht="15" customHeight="1"/>
    <row r="1310" s="53" customFormat="1" ht="15" customHeight="1"/>
    <row r="1311" s="53" customFormat="1" ht="15" customHeight="1"/>
    <row r="1312" s="53" customFormat="1" ht="15" customHeight="1"/>
    <row r="1313" s="53" customFormat="1" ht="15" customHeight="1"/>
    <row r="1314" s="53" customFormat="1" ht="15" customHeight="1"/>
    <row r="1315" s="53" customFormat="1" ht="15" customHeight="1"/>
    <row r="1316" s="53" customFormat="1" ht="15" customHeight="1"/>
    <row r="1317" s="53" customFormat="1" ht="15" customHeight="1"/>
    <row r="1318" s="53" customFormat="1" ht="15" customHeight="1"/>
    <row r="1319" s="53" customFormat="1" ht="15" customHeight="1"/>
    <row r="1320" s="53" customFormat="1" ht="15" customHeight="1"/>
    <row r="1321" s="53" customFormat="1" ht="15" customHeight="1"/>
    <row r="1322" s="53" customFormat="1" ht="15" customHeight="1"/>
    <row r="1323" s="53" customFormat="1" ht="15" customHeight="1"/>
    <row r="1324" s="53" customFormat="1" ht="15" customHeight="1"/>
    <row r="1325" s="53" customFormat="1" ht="15" customHeight="1"/>
    <row r="1326" s="53" customFormat="1" ht="15" customHeight="1"/>
    <row r="1327" s="53" customFormat="1" ht="15" customHeight="1"/>
    <row r="1328" s="53" customFormat="1" ht="15" customHeight="1"/>
    <row r="1329" s="53" customFormat="1" ht="15" customHeight="1"/>
    <row r="1330" s="53" customFormat="1" ht="15" customHeight="1"/>
    <row r="1331" s="53" customFormat="1" ht="15" customHeight="1"/>
    <row r="1332" s="53" customFormat="1" ht="15" customHeight="1"/>
    <row r="1333" s="53" customFormat="1" ht="15" customHeight="1"/>
    <row r="1334" s="53" customFormat="1" ht="15" customHeight="1"/>
    <row r="1335" s="53" customFormat="1" ht="15" customHeight="1"/>
    <row r="1336" s="53" customFormat="1" ht="15" customHeight="1"/>
    <row r="1337" s="53" customFormat="1" ht="15" customHeight="1"/>
    <row r="1338" s="53" customFormat="1" ht="15" customHeight="1"/>
    <row r="1339" s="53" customFormat="1" ht="15" customHeight="1"/>
    <row r="1340" s="53" customFormat="1" ht="15" customHeight="1"/>
    <row r="1341" s="53" customFormat="1" ht="15" customHeight="1"/>
    <row r="1342" s="53" customFormat="1" ht="15" customHeight="1"/>
    <row r="1343" s="53" customFormat="1" ht="15" customHeight="1"/>
    <row r="1344" s="53" customFormat="1" ht="15" customHeight="1"/>
    <row r="1345" s="53" customFormat="1" ht="15" customHeight="1"/>
    <row r="1346" s="53" customFormat="1" ht="15" customHeight="1"/>
    <row r="1347" s="53" customFormat="1" ht="15" customHeight="1"/>
    <row r="1348" s="53" customFormat="1" ht="15" customHeight="1"/>
    <row r="1349" s="53" customFormat="1" ht="15" customHeight="1"/>
    <row r="1350" s="53" customFormat="1" ht="15" customHeight="1"/>
    <row r="1351" s="53" customFormat="1" ht="15" customHeight="1"/>
    <row r="1352" s="53" customFormat="1" ht="15" customHeight="1"/>
    <row r="1353" s="53" customFormat="1" ht="15" customHeight="1"/>
    <row r="1354" s="53" customFormat="1" ht="15" customHeight="1"/>
    <row r="1355" s="53" customFormat="1" ht="15" customHeight="1"/>
    <row r="1356" s="53" customFormat="1" ht="15" customHeight="1"/>
    <row r="1357" s="53" customFormat="1" ht="15" customHeight="1"/>
    <row r="1358" s="53" customFormat="1" ht="15" customHeight="1"/>
    <row r="1359" s="53" customFormat="1" ht="15" customHeight="1"/>
    <row r="1360" s="53" customFormat="1" ht="15" customHeight="1"/>
    <row r="1361" s="53" customFormat="1" ht="15" customHeight="1"/>
    <row r="1362" s="53" customFormat="1" ht="15" customHeight="1"/>
    <row r="1363" s="53" customFormat="1" ht="15" customHeight="1"/>
    <row r="1364" s="53" customFormat="1" ht="15" customHeight="1"/>
    <row r="1365" s="53" customFormat="1" ht="15" customHeight="1"/>
    <row r="1366" s="53" customFormat="1" ht="15" customHeight="1"/>
    <row r="1367" s="53" customFormat="1" ht="15" customHeight="1"/>
    <row r="1368" s="53" customFormat="1" ht="15" customHeight="1"/>
    <row r="1369" s="53" customFormat="1" ht="15" customHeight="1"/>
    <row r="1370" s="53" customFormat="1" ht="15" customHeight="1"/>
    <row r="1371" s="53" customFormat="1" ht="15" customHeight="1"/>
    <row r="1372" s="53" customFormat="1" ht="15" customHeight="1"/>
    <row r="1373" s="53" customFormat="1" ht="15" customHeight="1"/>
    <row r="1374" s="53" customFormat="1" ht="15" customHeight="1"/>
    <row r="1375" s="53" customFormat="1" ht="15" customHeight="1"/>
    <row r="1376" s="53" customFormat="1" ht="15" customHeight="1"/>
    <row r="1377" s="53" customFormat="1" ht="15" customHeight="1"/>
    <row r="1378" s="53" customFormat="1" ht="15" customHeight="1"/>
    <row r="1379" s="53" customFormat="1" ht="15" customHeight="1"/>
    <row r="1380" s="53" customFormat="1" ht="15" customHeight="1"/>
    <row r="1381" s="53" customFormat="1" ht="15" customHeight="1"/>
    <row r="1382" s="53" customFormat="1" ht="15" customHeight="1"/>
    <row r="1383" s="53" customFormat="1" ht="15" customHeight="1"/>
    <row r="1384" s="53" customFormat="1" ht="15" customHeight="1"/>
    <row r="1385" s="53" customFormat="1" ht="15" customHeight="1"/>
    <row r="1386" s="53" customFormat="1" ht="15" customHeight="1"/>
    <row r="1387" s="53" customFormat="1" ht="15" customHeight="1"/>
    <row r="1388" s="53" customFormat="1" ht="15" customHeight="1"/>
    <row r="1389" s="53" customFormat="1" ht="15" customHeight="1"/>
    <row r="1390" s="53" customFormat="1" ht="15" customHeight="1"/>
    <row r="1391" s="53" customFormat="1" ht="15" customHeight="1"/>
    <row r="1392" s="53" customFormat="1" ht="15" customHeight="1"/>
    <row r="1393" s="53" customFormat="1" ht="15" customHeight="1"/>
    <row r="1394" s="53" customFormat="1" ht="15" customHeight="1"/>
    <row r="1395" s="53" customFormat="1" ht="15" customHeight="1"/>
    <row r="1396" s="53" customFormat="1" ht="15" customHeight="1"/>
    <row r="1397" s="53" customFormat="1" ht="15" customHeight="1"/>
    <row r="1398" s="53" customFormat="1" ht="15" customHeight="1"/>
    <row r="1399" s="53" customFormat="1" ht="15" customHeight="1"/>
    <row r="1400" s="53" customFormat="1" ht="15" customHeight="1"/>
    <row r="1401" s="53" customFormat="1" ht="15" customHeight="1"/>
    <row r="1402" s="53" customFormat="1" ht="15" customHeight="1"/>
    <row r="1403" s="53" customFormat="1" ht="15" customHeight="1"/>
    <row r="1404" s="53" customFormat="1" ht="15" customHeight="1"/>
    <row r="1405" s="53" customFormat="1" ht="15" customHeight="1"/>
    <row r="1406" s="53" customFormat="1" ht="15" customHeight="1"/>
    <row r="1407" s="53" customFormat="1" ht="15" customHeight="1"/>
    <row r="1408" s="53" customFormat="1" ht="15" customHeight="1"/>
    <row r="1409" s="53" customFormat="1" ht="15" customHeight="1"/>
    <row r="1410" s="53" customFormat="1" ht="15" customHeight="1"/>
    <row r="1411" s="53" customFormat="1" ht="15" customHeight="1"/>
    <row r="1412" s="53" customFormat="1" ht="15" customHeight="1"/>
    <row r="1413" s="53" customFormat="1" ht="15" customHeight="1"/>
    <row r="1414" s="53" customFormat="1" ht="15" customHeight="1"/>
    <row r="1415" s="53" customFormat="1" ht="15" customHeight="1"/>
    <row r="1416" s="53" customFormat="1" ht="15" customHeight="1"/>
    <row r="1417" s="53" customFormat="1" ht="15" customHeight="1"/>
    <row r="1418" s="53" customFormat="1" ht="15" customHeight="1"/>
    <row r="1419" s="53" customFormat="1" ht="15" customHeight="1"/>
    <row r="1420" s="53" customFormat="1" ht="15" customHeight="1"/>
    <row r="1421" s="53" customFormat="1" ht="15" customHeight="1"/>
    <row r="1422" s="53" customFormat="1" ht="15" customHeight="1"/>
    <row r="1423" s="53" customFormat="1" ht="15" customHeight="1"/>
    <row r="1424" s="53" customFormat="1" ht="15" customHeight="1"/>
    <row r="1425" s="53" customFormat="1" ht="15" customHeight="1"/>
    <row r="1426" s="53" customFormat="1" ht="15" customHeight="1"/>
    <row r="1427" s="53" customFormat="1" ht="15" customHeight="1"/>
    <row r="1428" s="53" customFormat="1" ht="15" customHeight="1"/>
    <row r="1429" s="53" customFormat="1" ht="15" customHeight="1"/>
    <row r="1430" s="53" customFormat="1" ht="15" customHeight="1"/>
    <row r="1431" s="53" customFormat="1" ht="15" customHeight="1"/>
    <row r="1432" s="53" customFormat="1" ht="15" customHeight="1"/>
    <row r="1433" s="53" customFormat="1" ht="15" customHeight="1"/>
    <row r="1434" s="53" customFormat="1" ht="15" customHeight="1"/>
    <row r="1435" s="53" customFormat="1" ht="15" customHeight="1"/>
    <row r="1436" s="53" customFormat="1" ht="15" customHeight="1"/>
    <row r="1437" s="53" customFormat="1" ht="15" customHeight="1"/>
    <row r="1438" s="53" customFormat="1" ht="15" customHeight="1"/>
    <row r="1439" s="53" customFormat="1" ht="15" customHeight="1"/>
    <row r="1440" s="53" customFormat="1" ht="15" customHeight="1"/>
    <row r="1441" s="53" customFormat="1" ht="15" customHeight="1"/>
    <row r="1442" s="53" customFormat="1" ht="15" customHeight="1"/>
    <row r="1443" s="53" customFormat="1" ht="15" customHeight="1"/>
    <row r="1444" s="53" customFormat="1" ht="15" customHeight="1"/>
    <row r="1445" s="53" customFormat="1" ht="15" customHeight="1"/>
    <row r="1446" s="53" customFormat="1" ht="15" customHeight="1"/>
    <row r="1447" s="53" customFormat="1" ht="15" customHeight="1"/>
    <row r="1448" s="53" customFormat="1" ht="15" customHeight="1"/>
    <row r="1449" s="53" customFormat="1" ht="15" customHeight="1"/>
    <row r="1450" s="53" customFormat="1" ht="15" customHeight="1"/>
    <row r="1451" s="53" customFormat="1" ht="15" customHeight="1"/>
    <row r="1452" s="53" customFormat="1" ht="15" customHeight="1"/>
    <row r="1453" s="53" customFormat="1" ht="15" customHeight="1"/>
    <row r="1454" s="53" customFormat="1" ht="15" customHeight="1"/>
    <row r="1455" s="53" customFormat="1" ht="15" customHeight="1"/>
    <row r="1456" s="53" customFormat="1" ht="15" customHeight="1"/>
    <row r="1457" s="53" customFormat="1" ht="15" customHeight="1"/>
    <row r="1458" s="53" customFormat="1" ht="15" customHeight="1"/>
    <row r="1459" s="53" customFormat="1" ht="15" customHeight="1"/>
    <row r="1460" s="53" customFormat="1" ht="15" customHeight="1"/>
    <row r="1461" s="53" customFormat="1" ht="15" customHeight="1"/>
    <row r="1462" s="53" customFormat="1" ht="15" customHeight="1"/>
    <row r="1463" s="53" customFormat="1" ht="15" customHeight="1"/>
    <row r="1464" s="53" customFormat="1" ht="15" customHeight="1"/>
    <row r="1465" s="53" customFormat="1" ht="15" customHeight="1"/>
    <row r="1466" s="53" customFormat="1" ht="15" customHeight="1"/>
    <row r="1467" s="53" customFormat="1" ht="15" customHeight="1"/>
    <row r="1468" s="53" customFormat="1" ht="15" customHeight="1"/>
    <row r="1469" s="53" customFormat="1" ht="15" customHeight="1"/>
    <row r="1470" s="53" customFormat="1" ht="15" customHeight="1"/>
    <row r="1471" s="53" customFormat="1" ht="15" customHeight="1"/>
    <row r="1472" s="53" customFormat="1" ht="15" customHeight="1"/>
    <row r="1473" s="53" customFormat="1" ht="15" customHeight="1"/>
    <row r="1474" s="53" customFormat="1" ht="15" customHeight="1"/>
    <row r="1475" s="53" customFormat="1" ht="15" customHeight="1"/>
    <row r="1476" s="53" customFormat="1" ht="15" customHeight="1"/>
    <row r="1477" s="53" customFormat="1" ht="15" customHeight="1"/>
    <row r="1478" s="53" customFormat="1" ht="15" customHeight="1"/>
    <row r="1479" s="53" customFormat="1" ht="15" customHeight="1"/>
    <row r="1480" s="53" customFormat="1" ht="15" customHeight="1"/>
    <row r="1481" s="53" customFormat="1" ht="15" customHeight="1"/>
    <row r="1482" s="53" customFormat="1" ht="15" customHeight="1"/>
    <row r="1483" s="53" customFormat="1" ht="15" customHeight="1"/>
    <row r="1484" s="53" customFormat="1" ht="15" customHeight="1"/>
    <row r="1485" s="53" customFormat="1" ht="15" customHeight="1"/>
    <row r="1486" s="53" customFormat="1" ht="15" customHeight="1"/>
    <row r="1487" s="53" customFormat="1" ht="15" customHeight="1"/>
    <row r="1488" s="53" customFormat="1" ht="15" customHeight="1"/>
    <row r="1489" s="53" customFormat="1" ht="15" customHeight="1"/>
    <row r="1490" s="53" customFormat="1" ht="15" customHeight="1"/>
    <row r="1491" s="53" customFormat="1" ht="15" customHeight="1"/>
    <row r="1492" s="53" customFormat="1" ht="15" customHeight="1"/>
    <row r="1493" s="53" customFormat="1" ht="15" customHeight="1"/>
    <row r="1494" s="53" customFormat="1" ht="15" customHeight="1"/>
    <row r="1495" s="53" customFormat="1" ht="15" customHeight="1"/>
    <row r="1496" s="53" customFormat="1" ht="15" customHeight="1"/>
    <row r="1497" s="53" customFormat="1" ht="15" customHeight="1"/>
    <row r="1498" s="53" customFormat="1" ht="15" customHeight="1"/>
    <row r="1499" s="53" customFormat="1" ht="15" customHeight="1"/>
    <row r="1500" s="53" customFormat="1" ht="15" customHeight="1"/>
    <row r="1501" s="53" customFormat="1" ht="15" customHeight="1"/>
    <row r="1502" s="53" customFormat="1" ht="15" customHeight="1"/>
    <row r="1503" s="53" customFormat="1" ht="15" customHeight="1"/>
    <row r="1504" s="53" customFormat="1" ht="15" customHeight="1"/>
    <row r="1505" s="53" customFormat="1" ht="15" customHeight="1"/>
    <row r="1506" s="53" customFormat="1" ht="15" customHeight="1"/>
    <row r="1507" s="53" customFormat="1" ht="15" customHeight="1"/>
    <row r="1508" s="53" customFormat="1" ht="15" customHeight="1"/>
    <row r="1509" s="53" customFormat="1" ht="15" customHeight="1"/>
    <row r="1510" s="53" customFormat="1" ht="15" customHeight="1"/>
    <row r="1511" s="53" customFormat="1" ht="15" customHeight="1"/>
    <row r="1512" s="53" customFormat="1" ht="15" customHeight="1"/>
    <row r="1513" s="53" customFormat="1" ht="15" customHeight="1"/>
    <row r="1514" s="53" customFormat="1" ht="15" customHeight="1"/>
    <row r="1515" s="53" customFormat="1" ht="15" customHeight="1"/>
    <row r="1516" s="53" customFormat="1" ht="15" customHeight="1"/>
    <row r="1517" s="53" customFormat="1" ht="15" customHeight="1"/>
    <row r="1518" s="53" customFormat="1" ht="15" customHeight="1"/>
    <row r="1519" s="53" customFormat="1" ht="15" customHeight="1"/>
    <row r="1520" s="53" customFormat="1" ht="15" customHeight="1"/>
    <row r="1521" s="53" customFormat="1" ht="15" customHeight="1"/>
    <row r="1522" s="53" customFormat="1" ht="15" customHeight="1"/>
    <row r="1523" s="53" customFormat="1" ht="15" customHeight="1"/>
    <row r="1524" s="53" customFormat="1" ht="15" customHeight="1"/>
    <row r="1525" s="53" customFormat="1" ht="15" customHeight="1"/>
    <row r="1526" s="53" customFormat="1" ht="15" customHeight="1"/>
    <row r="1527" s="53" customFormat="1" ht="15" customHeight="1"/>
    <row r="1528" s="53" customFormat="1" ht="15" customHeight="1"/>
    <row r="1529" s="53" customFormat="1" ht="15" customHeight="1"/>
    <row r="1530" s="53" customFormat="1" ht="15" customHeight="1"/>
    <row r="1531" s="53" customFormat="1" ht="15" customHeight="1"/>
    <row r="1532" s="53" customFormat="1" ht="15" customHeight="1"/>
    <row r="1533" s="53" customFormat="1" ht="15" customHeight="1"/>
    <row r="1534" s="53" customFormat="1" ht="15" customHeight="1"/>
    <row r="1535" s="53" customFormat="1" ht="15" customHeight="1"/>
    <row r="1536" s="53" customFormat="1" ht="15" customHeight="1"/>
    <row r="1537" s="53" customFormat="1" ht="15" customHeight="1"/>
    <row r="1538" s="53" customFormat="1" ht="15" customHeight="1"/>
    <row r="1539" s="53" customFormat="1" ht="15" customHeight="1"/>
    <row r="1540" s="53" customFormat="1" ht="15" customHeight="1"/>
    <row r="1541" s="53" customFormat="1" ht="15" customHeight="1"/>
    <row r="1542" s="53" customFormat="1" ht="15" customHeight="1"/>
    <row r="1543" s="53" customFormat="1" ht="15" customHeight="1"/>
    <row r="1544" s="53" customFormat="1" ht="15" customHeight="1"/>
    <row r="1545" s="53" customFormat="1" ht="15" customHeight="1"/>
    <row r="1546" s="53" customFormat="1" ht="15" customHeight="1"/>
    <row r="1547" s="53" customFormat="1" ht="15" customHeight="1"/>
    <row r="1548" s="53" customFormat="1" ht="15" customHeight="1"/>
    <row r="1549" s="53" customFormat="1" ht="15" customHeight="1"/>
    <row r="1550" s="53" customFormat="1" ht="15" customHeight="1"/>
    <row r="1551" s="53" customFormat="1" ht="15" customHeight="1"/>
    <row r="1552" s="53" customFormat="1" ht="15" customHeight="1"/>
    <row r="1553" s="53" customFormat="1" ht="15" customHeight="1"/>
    <row r="1554" s="53" customFormat="1" ht="15" customHeight="1"/>
    <row r="1555" s="53" customFormat="1" ht="15" customHeight="1"/>
    <row r="1556" s="53" customFormat="1" ht="15" customHeight="1"/>
    <row r="1557" s="53" customFormat="1" ht="15" customHeight="1"/>
    <row r="1558" s="53" customFormat="1" ht="15" customHeight="1"/>
    <row r="1559" s="53" customFormat="1" ht="15" customHeight="1"/>
    <row r="1560" s="53" customFormat="1" ht="15" customHeight="1"/>
    <row r="1561" s="53" customFormat="1" ht="15" customHeight="1"/>
    <row r="1562" s="53" customFormat="1" ht="15" customHeight="1"/>
    <row r="1563" s="53" customFormat="1" ht="15" customHeight="1"/>
    <row r="1564" s="53" customFormat="1" ht="15" customHeight="1"/>
    <row r="1565" s="53" customFormat="1" ht="15" customHeight="1"/>
    <row r="1566" s="53" customFormat="1" ht="15" customHeight="1"/>
    <row r="1567" s="53" customFormat="1" ht="15" customHeight="1"/>
    <row r="1568" s="53" customFormat="1" ht="15" customHeight="1"/>
    <row r="1569" s="53" customFormat="1" ht="15" customHeight="1"/>
    <row r="1570" s="53" customFormat="1" ht="15" customHeight="1"/>
    <row r="1571" s="53" customFormat="1" ht="15" customHeight="1"/>
    <row r="1572" s="53" customFormat="1" ht="15" customHeight="1"/>
    <row r="1573" s="53" customFormat="1" ht="15" customHeight="1"/>
    <row r="1574" s="53" customFormat="1" ht="15" customHeight="1"/>
    <row r="1575" s="53" customFormat="1" ht="15" customHeight="1"/>
    <row r="1576" s="53" customFormat="1" ht="15" customHeight="1"/>
    <row r="1577" s="53" customFormat="1" ht="15" customHeight="1"/>
    <row r="1578" s="53" customFormat="1" ht="15" customHeight="1"/>
    <row r="1579" s="53" customFormat="1" ht="15" customHeight="1"/>
    <row r="1580" s="53" customFormat="1" ht="15" customHeight="1"/>
    <row r="1581" s="53" customFormat="1" ht="15" customHeight="1"/>
    <row r="1582" s="53" customFormat="1" ht="15" customHeight="1"/>
    <row r="1583" s="53" customFormat="1" ht="15" customHeight="1"/>
    <row r="1584" s="53" customFormat="1" ht="15" customHeight="1"/>
    <row r="1585" s="53" customFormat="1" ht="15" customHeight="1"/>
    <row r="1586" s="53" customFormat="1" ht="15" customHeight="1"/>
    <row r="1587" s="53" customFormat="1" ht="15" customHeight="1"/>
    <row r="1588" s="53" customFormat="1" ht="15" customHeight="1"/>
    <row r="1589" s="53" customFormat="1" ht="15" customHeight="1"/>
    <row r="1590" s="53" customFormat="1" ht="15" customHeight="1"/>
    <row r="1591" s="53" customFormat="1" ht="15" customHeight="1"/>
    <row r="1592" s="53" customFormat="1" ht="15" customHeight="1"/>
    <row r="1593" s="53" customFormat="1" ht="15" customHeight="1"/>
    <row r="1594" s="53" customFormat="1" ht="15" customHeight="1"/>
    <row r="1595" s="53" customFormat="1" ht="15" customHeight="1"/>
    <row r="1596" s="53" customFormat="1" ht="15" customHeight="1"/>
    <row r="1597" s="53" customFormat="1" ht="15" customHeight="1"/>
    <row r="1598" s="53" customFormat="1" ht="15" customHeight="1"/>
    <row r="1599" s="53" customFormat="1" ht="15" customHeight="1"/>
    <row r="1600" s="53" customFormat="1" ht="15" customHeight="1"/>
    <row r="1601" s="53" customFormat="1" ht="15" customHeight="1"/>
    <row r="1602" s="53" customFormat="1" ht="15" customHeight="1"/>
    <row r="1603" s="53" customFormat="1" ht="15" customHeight="1"/>
    <row r="1604" s="53" customFormat="1" ht="15" customHeight="1"/>
    <row r="1605" s="53" customFormat="1" ht="15" customHeight="1"/>
    <row r="1606" s="53" customFormat="1" ht="15" customHeight="1"/>
    <row r="1607" s="53" customFormat="1" ht="15" customHeight="1"/>
    <row r="1608" s="53" customFormat="1" ht="15" customHeight="1"/>
    <row r="1609" s="53" customFormat="1" ht="15" customHeight="1"/>
    <row r="1610" s="53" customFormat="1" ht="15" customHeight="1"/>
    <row r="1611" s="53" customFormat="1" ht="15" customHeight="1"/>
    <row r="1612" s="53" customFormat="1" ht="15" customHeight="1"/>
    <row r="1613" s="53" customFormat="1" ht="15" customHeight="1"/>
    <row r="1614" s="53" customFormat="1" ht="15" customHeight="1"/>
    <row r="1615" s="53" customFormat="1" ht="15" customHeight="1"/>
    <row r="1616" s="53" customFormat="1" ht="15" customHeight="1"/>
    <row r="1617" s="53" customFormat="1" ht="15" customHeight="1"/>
    <row r="1618" s="53" customFormat="1" ht="15" customHeight="1"/>
    <row r="1619" s="53" customFormat="1" ht="15" customHeight="1"/>
    <row r="1620" s="53" customFormat="1" ht="15" customHeight="1"/>
    <row r="1621" s="53" customFormat="1" ht="15" customHeight="1"/>
    <row r="1622" s="53" customFormat="1" ht="15" customHeight="1"/>
    <row r="1623" s="53" customFormat="1" ht="15" customHeight="1"/>
    <row r="1624" s="53" customFormat="1" ht="15" customHeight="1"/>
    <row r="1625" s="53" customFormat="1" ht="15" customHeight="1"/>
    <row r="1626" s="53" customFormat="1" ht="15" customHeight="1"/>
    <row r="1627" s="53" customFormat="1" ht="15" customHeight="1"/>
    <row r="1628" s="53" customFormat="1" ht="15" customHeight="1"/>
    <row r="1629" s="53" customFormat="1" ht="15" customHeight="1"/>
    <row r="1630" s="53" customFormat="1" ht="15" customHeight="1"/>
    <row r="1631" s="53" customFormat="1" ht="15" customHeight="1"/>
    <row r="1632" s="53" customFormat="1" ht="15" customHeight="1"/>
    <row r="1633" s="53" customFormat="1" ht="15" customHeight="1"/>
    <row r="1634" s="53" customFormat="1" ht="15" customHeight="1"/>
    <row r="1635" s="53" customFormat="1" ht="15" customHeight="1"/>
    <row r="1636" s="53" customFormat="1" ht="15" customHeight="1"/>
    <row r="1637" s="53" customFormat="1" ht="15" customHeight="1"/>
    <row r="1638" s="53" customFormat="1" ht="15" customHeight="1"/>
    <row r="1639" s="53" customFormat="1" ht="15" customHeight="1"/>
    <row r="1640" s="53" customFormat="1" ht="15" customHeight="1"/>
    <row r="1641" s="53" customFormat="1" ht="15" customHeight="1"/>
    <row r="1642" s="53" customFormat="1" ht="15" customHeight="1"/>
    <row r="1643" s="53" customFormat="1" ht="15" customHeight="1"/>
    <row r="1644" s="53" customFormat="1" ht="15" customHeight="1"/>
    <row r="1645" s="53" customFormat="1" ht="15" customHeight="1"/>
    <row r="1646" s="53" customFormat="1" ht="15" customHeight="1"/>
    <row r="1647" s="53" customFormat="1" ht="15" customHeight="1"/>
    <row r="1648" s="53" customFormat="1" ht="15" customHeight="1"/>
    <row r="1649" s="53" customFormat="1" ht="15" customHeight="1"/>
    <row r="1650" s="53" customFormat="1" ht="15" customHeight="1"/>
    <row r="1651" s="53" customFormat="1" ht="15" customHeight="1"/>
    <row r="1652" s="53" customFormat="1" ht="15" customHeight="1"/>
    <row r="1653" s="53" customFormat="1" ht="15" customHeight="1"/>
    <row r="1654" s="53" customFormat="1" ht="15" customHeight="1"/>
    <row r="1655" s="53" customFormat="1" ht="15" customHeight="1"/>
    <row r="1656" s="53" customFormat="1" ht="15" customHeight="1"/>
    <row r="1657" s="53" customFormat="1" ht="15" customHeight="1"/>
    <row r="1658" s="53" customFormat="1" ht="15" customHeight="1"/>
    <row r="1659" s="53" customFormat="1" ht="15" customHeight="1"/>
    <row r="1660" s="53" customFormat="1" ht="15" customHeight="1"/>
    <row r="1661" s="53" customFormat="1" ht="15" customHeight="1"/>
    <row r="1662" s="53" customFormat="1" ht="15" customHeight="1"/>
    <row r="1663" s="53" customFormat="1" ht="15" customHeight="1"/>
    <row r="1664" s="53" customFormat="1" ht="15" customHeight="1"/>
    <row r="1665" s="53" customFormat="1" ht="15" customHeight="1"/>
  </sheetData>
  <pageMargins left="0.59055118110236227" right="0.39370078740157483" top="0.59055118110236227" bottom="0.39370078740157483" header="0.11811023622047245" footer="0.11811023622047245"/>
  <pageSetup paperSize="9" scale="95" fitToWidth="2" orientation="portrait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35"/>
  <sheetViews>
    <sheetView showGridLines="0" zoomScaleNormal="100" workbookViewId="0">
      <pane xSplit="13" ySplit="1" topLeftCell="N2" activePane="bottomRight" state="frozen"/>
      <selection pane="topRight" activeCell="N1" sqref="N1"/>
      <selection pane="bottomLeft" activeCell="A2" sqref="A2"/>
      <selection pane="bottomRight" activeCell="AL6" sqref="AL6"/>
    </sheetView>
  </sheetViews>
  <sheetFormatPr baseColWidth="10" defaultColWidth="9.140625" defaultRowHeight="12.75"/>
  <cols>
    <col min="1" max="1" width="4.7109375" style="129" customWidth="1"/>
    <col min="2" max="2" width="6.28515625" style="129" customWidth="1"/>
    <col min="3" max="3" width="1.7109375" style="129" customWidth="1"/>
    <col min="4" max="4" width="43" style="129" bestFit="1" customWidth="1"/>
    <col min="5" max="13" width="0" style="129" hidden="1" customWidth="1"/>
    <col min="14" max="22" width="9.140625" style="129" customWidth="1"/>
    <col min="23" max="23" width="7.85546875" style="129" customWidth="1"/>
    <col min="24" max="27" width="9.140625" style="129"/>
    <col min="28" max="29" width="9.140625" style="129" customWidth="1"/>
    <col min="30" max="16384" width="9.140625" style="129"/>
  </cols>
  <sheetData>
    <row r="1" spans="1:38" s="132" customFormat="1" ht="12" customHeight="1">
      <c r="A1" s="149" t="s">
        <v>301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252" t="s">
        <v>313</v>
      </c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148"/>
      <c r="Z1" s="148"/>
      <c r="AA1" s="148"/>
      <c r="AB1" s="148"/>
    </row>
    <row r="2" spans="1:38" s="132" customFormat="1" ht="18" customHeight="1">
      <c r="A2" s="149" t="s">
        <v>300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38" s="132" customFormat="1" ht="15" customHeight="1">
      <c r="A3" s="147" t="s">
        <v>299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38" s="132" customFormat="1" ht="12" customHeight="1">
      <c r="A4" s="145"/>
      <c r="B4" s="146"/>
      <c r="C4" s="146"/>
      <c r="D4" s="145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</row>
    <row r="5" spans="1:38" s="132" customFormat="1" ht="18" customHeight="1">
      <c r="A5" s="143" t="s">
        <v>12</v>
      </c>
      <c r="B5" s="142" t="s">
        <v>294</v>
      </c>
      <c r="C5" s="141"/>
      <c r="D5" s="141" t="s">
        <v>293</v>
      </c>
      <c r="E5" s="140">
        <v>1991</v>
      </c>
      <c r="F5" s="140">
        <v>1992</v>
      </c>
      <c r="G5" s="140">
        <v>1993</v>
      </c>
      <c r="H5" s="140">
        <v>1994</v>
      </c>
      <c r="I5" s="140">
        <v>1995</v>
      </c>
      <c r="J5" s="140">
        <v>1996</v>
      </c>
      <c r="K5" s="140">
        <v>1997</v>
      </c>
      <c r="L5" s="140">
        <v>1998</v>
      </c>
      <c r="M5" s="140">
        <v>1999</v>
      </c>
      <c r="N5" s="140">
        <v>2000</v>
      </c>
      <c r="O5" s="140">
        <v>2001</v>
      </c>
      <c r="P5" s="140">
        <v>2002</v>
      </c>
      <c r="Q5" s="140">
        <v>2003</v>
      </c>
      <c r="R5" s="140">
        <v>2004</v>
      </c>
      <c r="S5" s="140">
        <v>2005</v>
      </c>
      <c r="T5" s="140">
        <v>2006</v>
      </c>
      <c r="U5" s="140">
        <v>2007</v>
      </c>
      <c r="V5" s="140">
        <v>2008</v>
      </c>
      <c r="W5" s="140">
        <v>2009</v>
      </c>
      <c r="X5" s="140">
        <v>2010</v>
      </c>
      <c r="Y5" s="140">
        <v>2011</v>
      </c>
      <c r="Z5" s="140">
        <v>2012</v>
      </c>
      <c r="AA5" s="140">
        <v>2013</v>
      </c>
      <c r="AB5" s="191">
        <v>2014</v>
      </c>
      <c r="AC5" s="191">
        <v>2015</v>
      </c>
      <c r="AD5" s="195">
        <v>2016</v>
      </c>
      <c r="AE5" s="201">
        <v>2017</v>
      </c>
      <c r="AF5" s="201">
        <v>2018</v>
      </c>
      <c r="AG5" s="207">
        <v>2019</v>
      </c>
      <c r="AH5" s="212">
        <v>2020</v>
      </c>
      <c r="AI5" s="212">
        <v>2021</v>
      </c>
      <c r="AJ5" s="212">
        <v>2022</v>
      </c>
      <c r="AK5" s="212">
        <v>2023</v>
      </c>
      <c r="AL5" s="212">
        <v>2024</v>
      </c>
    </row>
    <row r="6" spans="1:38" ht="24.95" customHeight="1">
      <c r="A6" s="139">
        <v>1</v>
      </c>
      <c r="B6" s="135" t="s">
        <v>15</v>
      </c>
      <c r="C6" s="130"/>
      <c r="D6" s="134" t="s">
        <v>292</v>
      </c>
      <c r="E6" s="133">
        <v>16.794</v>
      </c>
      <c r="F6" s="133">
        <v>16.363</v>
      </c>
      <c r="G6" s="133">
        <v>16.021000000000001</v>
      </c>
      <c r="H6" s="133">
        <v>16.981999999999999</v>
      </c>
      <c r="I6" s="133">
        <v>17.975000000000001</v>
      </c>
      <c r="J6" s="133">
        <v>19.119000000000003</v>
      </c>
      <c r="K6" s="133">
        <v>19.336000000000006</v>
      </c>
      <c r="L6" s="133">
        <v>18.801000000000002</v>
      </c>
      <c r="M6" s="133">
        <v>18.850000000000001</v>
      </c>
      <c r="N6" s="133">
        <v>20.173999999999996</v>
      </c>
      <c r="O6" s="133">
        <v>22.656000000000002</v>
      </c>
      <c r="P6" s="133">
        <v>18.908999999999999</v>
      </c>
      <c r="Q6" s="133">
        <v>17.384</v>
      </c>
      <c r="R6" s="133">
        <v>20.618000000000002</v>
      </c>
      <c r="S6" s="133">
        <v>15.798000000000002</v>
      </c>
      <c r="T6" s="133">
        <v>16.891000000000002</v>
      </c>
      <c r="U6" s="133">
        <v>18.666999999999998</v>
      </c>
      <c r="V6" s="133">
        <v>20.614999999999995</v>
      </c>
      <c r="W6" s="133">
        <v>16.248000000000001</v>
      </c>
      <c r="X6" s="133">
        <v>16.7</v>
      </c>
      <c r="Y6" s="133">
        <v>19.967000000000002</v>
      </c>
      <c r="Z6" s="133">
        <v>19.103999999999996</v>
      </c>
      <c r="AA6" s="133">
        <v>20.040000000000006</v>
      </c>
      <c r="AB6" s="192">
        <v>20.226000000000003</v>
      </c>
      <c r="AC6" s="192">
        <v>16.899000000000001</v>
      </c>
      <c r="AD6" s="194">
        <v>21.054000000000002</v>
      </c>
      <c r="AE6" s="202">
        <v>26.931999999999999</v>
      </c>
      <c r="AF6" s="202">
        <v>22.309000000000001</v>
      </c>
      <c r="AG6" s="208">
        <v>27.056999999999999</v>
      </c>
      <c r="AH6" s="210">
        <v>25.623999999999995</v>
      </c>
      <c r="AI6" s="210">
        <v>27.760999999999999</v>
      </c>
      <c r="AJ6" s="210">
        <v>39.68</v>
      </c>
      <c r="AK6" s="132">
        <v>39.204000000000001</v>
      </c>
      <c r="AL6" s="132">
        <v>39.584000000000003</v>
      </c>
    </row>
    <row r="7" spans="1:38" ht="12" customHeight="1">
      <c r="A7" s="121">
        <v>2</v>
      </c>
      <c r="B7" s="135" t="s">
        <v>17</v>
      </c>
      <c r="C7" s="130"/>
      <c r="D7" s="137" t="s">
        <v>291</v>
      </c>
      <c r="E7" s="133">
        <v>14.379999999999999</v>
      </c>
      <c r="F7" s="133">
        <v>13.778</v>
      </c>
      <c r="G7" s="133">
        <v>13.911000000000001</v>
      </c>
      <c r="H7" s="133">
        <v>14.679</v>
      </c>
      <c r="I7" s="133">
        <v>15.609000000000002</v>
      </c>
      <c r="J7" s="133">
        <v>16.906000000000002</v>
      </c>
      <c r="K7" s="133">
        <v>16.932000000000002</v>
      </c>
      <c r="L7" s="133">
        <v>16.282</v>
      </c>
      <c r="M7" s="133">
        <v>16.274999999999999</v>
      </c>
      <c r="N7" s="133">
        <v>18.260999999999996</v>
      </c>
      <c r="O7" s="133">
        <v>20.573000000000004</v>
      </c>
      <c r="P7" s="133">
        <v>16.728999999999999</v>
      </c>
      <c r="Q7" s="133">
        <v>15.376000000000001</v>
      </c>
      <c r="R7" s="133">
        <v>18.695</v>
      </c>
      <c r="S7" s="133">
        <v>13.699000000000002</v>
      </c>
      <c r="T7" s="133">
        <v>14.591000000000001</v>
      </c>
      <c r="U7" s="133">
        <v>15.711999999999998</v>
      </c>
      <c r="V7" s="133">
        <v>17.938999999999997</v>
      </c>
      <c r="W7" s="133">
        <v>14.087</v>
      </c>
      <c r="X7" s="133">
        <v>14.877999999999998</v>
      </c>
      <c r="Y7" s="133">
        <v>17.123000000000001</v>
      </c>
      <c r="Z7" s="133">
        <v>16.437999999999995</v>
      </c>
      <c r="AA7" s="133">
        <v>17.425000000000004</v>
      </c>
      <c r="AB7" s="192">
        <v>16.526</v>
      </c>
      <c r="AC7" s="192">
        <v>14.166</v>
      </c>
      <c r="AD7" s="194">
        <v>17.207000000000001</v>
      </c>
      <c r="AE7" s="202">
        <v>23.135999999999999</v>
      </c>
      <c r="AF7" s="202">
        <v>18.658000000000001</v>
      </c>
      <c r="AG7" s="208">
        <v>24.524000000000001</v>
      </c>
      <c r="AH7" s="210">
        <v>23.111999999999998</v>
      </c>
      <c r="AI7" s="211">
        <v>25.588999999999999</v>
      </c>
      <c r="AJ7" s="211">
        <v>35.613999999999997</v>
      </c>
      <c r="AK7" s="132">
        <v>34.896000000000001</v>
      </c>
      <c r="AL7" s="132" t="s">
        <v>312</v>
      </c>
    </row>
    <row r="8" spans="1:38" ht="12" customHeight="1">
      <c r="A8" s="121">
        <v>3</v>
      </c>
      <c r="B8" s="135" t="s">
        <v>19</v>
      </c>
      <c r="C8" s="130"/>
      <c r="D8" s="137" t="s">
        <v>290</v>
      </c>
      <c r="E8" s="133">
        <v>2.242</v>
      </c>
      <c r="F8" s="133">
        <v>2.4319999999999999</v>
      </c>
      <c r="G8" s="133">
        <v>1.966</v>
      </c>
      <c r="H8" s="133">
        <v>2.1579999999999999</v>
      </c>
      <c r="I8" s="133">
        <v>2.2120000000000002</v>
      </c>
      <c r="J8" s="133">
        <v>2.052</v>
      </c>
      <c r="K8" s="133">
        <v>2.234</v>
      </c>
      <c r="L8" s="133">
        <v>2.3380000000000001</v>
      </c>
      <c r="M8" s="133">
        <v>2.3820000000000001</v>
      </c>
      <c r="N8" s="133">
        <v>1.7229999999999999</v>
      </c>
      <c r="O8" s="133">
        <v>1.895</v>
      </c>
      <c r="P8" s="133">
        <v>1.9880000000000004</v>
      </c>
      <c r="Q8" s="133">
        <v>1.8200000000000003</v>
      </c>
      <c r="R8" s="133">
        <v>1.7370000000000005</v>
      </c>
      <c r="S8" s="133">
        <v>1.8979999999999997</v>
      </c>
      <c r="T8" s="133">
        <v>2.0909999999999997</v>
      </c>
      <c r="U8" s="133">
        <v>2.7280000000000002</v>
      </c>
      <c r="V8" s="133">
        <v>2.468</v>
      </c>
      <c r="W8" s="133">
        <v>1.9909999999999999</v>
      </c>
      <c r="X8" s="133">
        <v>1.613</v>
      </c>
      <c r="Y8" s="133">
        <v>2.6230000000000002</v>
      </c>
      <c r="Z8" s="133">
        <v>2.4560000000000004</v>
      </c>
      <c r="AA8" s="133">
        <v>2.4020000000000001</v>
      </c>
      <c r="AB8" s="192">
        <v>3.472</v>
      </c>
      <c r="AC8" s="192">
        <v>2.5009999999999999</v>
      </c>
      <c r="AD8" s="194">
        <v>3.597</v>
      </c>
      <c r="AE8" s="202">
        <v>3.5329999999999995</v>
      </c>
      <c r="AF8" s="202">
        <v>3.383</v>
      </c>
      <c r="AG8" s="208">
        <v>2.4259999999999997</v>
      </c>
      <c r="AH8" s="210">
        <v>2.3680000000000003</v>
      </c>
      <c r="AI8" s="211">
        <v>1.9</v>
      </c>
      <c r="AJ8" s="211">
        <v>3.714</v>
      </c>
      <c r="AK8" s="132">
        <v>4</v>
      </c>
      <c r="AL8" s="132" t="s">
        <v>312</v>
      </c>
    </row>
    <row r="9" spans="1:38" ht="12" customHeight="1">
      <c r="A9" s="121">
        <v>4</v>
      </c>
      <c r="B9" s="135" t="s">
        <v>21</v>
      </c>
      <c r="C9" s="130"/>
      <c r="D9" s="137" t="s">
        <v>289</v>
      </c>
      <c r="E9" s="133">
        <v>0.17199999999999999</v>
      </c>
      <c r="F9" s="133">
        <v>0.153</v>
      </c>
      <c r="G9" s="133">
        <v>0.14399999999999999</v>
      </c>
      <c r="H9" s="133">
        <v>0.14500000000000002</v>
      </c>
      <c r="I9" s="133">
        <v>0.15400000000000003</v>
      </c>
      <c r="J9" s="133">
        <v>0.161</v>
      </c>
      <c r="K9" s="133">
        <v>0.16999999999999998</v>
      </c>
      <c r="L9" s="133">
        <v>0.18099999999999999</v>
      </c>
      <c r="M9" s="133">
        <v>0.19299999999999998</v>
      </c>
      <c r="N9" s="133">
        <v>0.18999999999999995</v>
      </c>
      <c r="O9" s="133">
        <v>0.188</v>
      </c>
      <c r="P9" s="133">
        <v>0.192</v>
      </c>
      <c r="Q9" s="133">
        <v>0.188</v>
      </c>
      <c r="R9" s="133">
        <v>0.186</v>
      </c>
      <c r="S9" s="133">
        <v>0.20100000000000001</v>
      </c>
      <c r="T9" s="133">
        <v>0.20900000000000002</v>
      </c>
      <c r="U9" s="133">
        <v>0.22699999999999998</v>
      </c>
      <c r="V9" s="133">
        <v>0.20799999999999999</v>
      </c>
      <c r="W9" s="133">
        <v>0.16999999999999998</v>
      </c>
      <c r="X9" s="133">
        <v>0.20899999999999999</v>
      </c>
      <c r="Y9" s="133">
        <v>0.22099999999999997</v>
      </c>
      <c r="Z9" s="133">
        <v>0.21</v>
      </c>
      <c r="AA9" s="133">
        <v>0.21300000000000002</v>
      </c>
      <c r="AB9" s="192">
        <v>0.22799999999999998</v>
      </c>
      <c r="AC9" s="192">
        <v>0.23200000000000001</v>
      </c>
      <c r="AD9" s="194">
        <v>0.25</v>
      </c>
      <c r="AE9" s="202">
        <v>0.26300000000000001</v>
      </c>
      <c r="AF9" s="202">
        <v>0.26800000000000002</v>
      </c>
      <c r="AG9" s="208">
        <v>0.10700000000000001</v>
      </c>
      <c r="AH9" s="210">
        <v>0.14399999999999999</v>
      </c>
      <c r="AI9" s="211">
        <v>0.27200000000000002</v>
      </c>
      <c r="AJ9" s="211">
        <v>0.35199999999999998</v>
      </c>
      <c r="AK9" s="132">
        <v>0.308</v>
      </c>
      <c r="AL9" s="132" t="s">
        <v>312</v>
      </c>
    </row>
    <row r="10" spans="1:38" ht="17.100000000000001" customHeight="1">
      <c r="A10" s="121">
        <v>5</v>
      </c>
      <c r="B10" s="135" t="s">
        <v>288</v>
      </c>
      <c r="C10" s="130"/>
      <c r="D10" s="134" t="s">
        <v>287</v>
      </c>
      <c r="E10" s="133">
        <v>530.2410000000001</v>
      </c>
      <c r="F10" s="133">
        <v>553.35599999999988</v>
      </c>
      <c r="G10" s="133">
        <v>536.399</v>
      </c>
      <c r="H10" s="133">
        <v>554.20100000000002</v>
      </c>
      <c r="I10" s="133">
        <v>566.25499999999988</v>
      </c>
      <c r="J10" s="133">
        <v>556.50099999999998</v>
      </c>
      <c r="K10" s="133">
        <v>562.69100000000003</v>
      </c>
      <c r="L10" s="133">
        <v>573.99599999999987</v>
      </c>
      <c r="M10" s="133">
        <v>573.67000000000019</v>
      </c>
      <c r="N10" s="133">
        <v>590.08100000000013</v>
      </c>
      <c r="O10" s="133">
        <v>593.23400000000004</v>
      </c>
      <c r="P10" s="133">
        <v>586.79200000000003</v>
      </c>
      <c r="Q10" s="133">
        <v>586.48799999999994</v>
      </c>
      <c r="R10" s="133">
        <v>605.25600000000009</v>
      </c>
      <c r="S10" s="133">
        <v>612.08299999999997</v>
      </c>
      <c r="T10" s="133">
        <v>652.17899999999997</v>
      </c>
      <c r="U10" s="133">
        <v>690.42899999999997</v>
      </c>
      <c r="V10" s="133">
        <v>692.85599999999999</v>
      </c>
      <c r="W10" s="133">
        <v>613.78199999999981</v>
      </c>
      <c r="X10" s="133">
        <v>700.28200000000004</v>
      </c>
      <c r="Y10" s="133">
        <v>742.1869999999999</v>
      </c>
      <c r="Z10" s="133">
        <v>762.31100000000004</v>
      </c>
      <c r="AA10" s="133">
        <v>768.85400000000004</v>
      </c>
      <c r="AB10" s="192">
        <v>803.56499999999983</v>
      </c>
      <c r="AC10" s="192">
        <v>836.58100000000002</v>
      </c>
      <c r="AD10" s="194">
        <v>881.74099999999999</v>
      </c>
      <c r="AE10" s="202">
        <v>896.82299999999987</v>
      </c>
      <c r="AF10" s="202">
        <v>918.83899999999994</v>
      </c>
      <c r="AG10" s="208">
        <v>938.10500000000002</v>
      </c>
      <c r="AH10" s="210">
        <v>906.56299999999987</v>
      </c>
      <c r="AI10" s="210">
        <v>926.36800000000005</v>
      </c>
      <c r="AJ10" s="210" t="s">
        <v>316</v>
      </c>
      <c r="AK10" s="132" t="s">
        <v>317</v>
      </c>
      <c r="AL10" s="132" t="s">
        <v>318</v>
      </c>
    </row>
    <row r="11" spans="1:38" ht="17.100000000000001" customHeight="1">
      <c r="A11" s="121">
        <v>6</v>
      </c>
      <c r="B11" s="135" t="s">
        <v>286</v>
      </c>
      <c r="C11" s="130"/>
      <c r="D11" s="137" t="s">
        <v>285</v>
      </c>
      <c r="E11" s="133">
        <v>444.65900000000005</v>
      </c>
      <c r="F11" s="133">
        <v>451.32799999999992</v>
      </c>
      <c r="G11" s="133">
        <v>428.53899999999999</v>
      </c>
      <c r="H11" s="133">
        <v>437.608</v>
      </c>
      <c r="I11" s="133">
        <v>449.09899999999993</v>
      </c>
      <c r="J11" s="133">
        <v>445.43300000000005</v>
      </c>
      <c r="K11" s="133">
        <v>455.83699999999999</v>
      </c>
      <c r="L11" s="133">
        <v>471.5689999999999</v>
      </c>
      <c r="M11" s="133">
        <v>472.53700000000015</v>
      </c>
      <c r="N11" s="133">
        <v>492.49900000000008</v>
      </c>
      <c r="O11" s="133">
        <v>500.64100000000008</v>
      </c>
      <c r="P11" s="133">
        <v>497.59300000000002</v>
      </c>
      <c r="Q11" s="133">
        <v>501.23499999999996</v>
      </c>
      <c r="R11" s="133">
        <v>522.41100000000006</v>
      </c>
      <c r="S11" s="133">
        <v>531.79300000000001</v>
      </c>
      <c r="T11" s="133">
        <v>569.346</v>
      </c>
      <c r="U11" s="133">
        <v>603.15899999999999</v>
      </c>
      <c r="V11" s="133">
        <v>601.60699999999997</v>
      </c>
      <c r="W11" s="133">
        <v>522.48699999999985</v>
      </c>
      <c r="X11" s="133">
        <v>600.43900000000008</v>
      </c>
      <c r="Y11" s="133">
        <v>635.68399999999986</v>
      </c>
      <c r="Z11" s="133">
        <v>651.19000000000005</v>
      </c>
      <c r="AA11" s="133">
        <v>655.52500000000009</v>
      </c>
      <c r="AB11" s="192">
        <v>684.47599999999989</v>
      </c>
      <c r="AC11" s="192">
        <v>711.69200000000001</v>
      </c>
      <c r="AD11" s="194">
        <v>747.83600000000001</v>
      </c>
      <c r="AE11" s="202">
        <v>758.69999999999993</v>
      </c>
      <c r="AF11" s="202">
        <v>770.50499999999988</v>
      </c>
      <c r="AG11" s="208">
        <v>777.56399999999996</v>
      </c>
      <c r="AH11" s="210">
        <v>739.23399999999992</v>
      </c>
      <c r="AI11" s="210">
        <v>764.21299999999997</v>
      </c>
      <c r="AJ11" s="210">
        <v>845.76</v>
      </c>
      <c r="AK11" s="132">
        <v>943.39200000000005</v>
      </c>
      <c r="AL11" s="132">
        <v>916.05499999999995</v>
      </c>
    </row>
    <row r="12" spans="1:38" ht="12" customHeight="1">
      <c r="A12" s="121">
        <v>7</v>
      </c>
      <c r="B12" s="135" t="s">
        <v>23</v>
      </c>
      <c r="C12" s="130"/>
      <c r="D12" s="137" t="s">
        <v>284</v>
      </c>
      <c r="E12" s="133">
        <v>10.695</v>
      </c>
      <c r="F12" s="133">
        <v>10.533999999999999</v>
      </c>
      <c r="G12" s="133">
        <v>10.675000000000001</v>
      </c>
      <c r="H12" s="133">
        <v>9.9209999999999994</v>
      </c>
      <c r="I12" s="133">
        <v>9.7169999999999987</v>
      </c>
      <c r="J12" s="133">
        <v>5.73</v>
      </c>
      <c r="K12" s="133">
        <v>5.2850000000000001</v>
      </c>
      <c r="L12" s="133">
        <v>5.1370000000000005</v>
      </c>
      <c r="M12" s="133">
        <v>4.891</v>
      </c>
      <c r="N12" s="133">
        <v>5.1349999999999998</v>
      </c>
      <c r="O12" s="133">
        <v>4.2469999999999999</v>
      </c>
      <c r="P12" s="133">
        <v>4.4710000000000001</v>
      </c>
      <c r="Q12" s="133">
        <v>3.8109999999999995</v>
      </c>
      <c r="R12" s="133">
        <v>3.9740000000000002</v>
      </c>
      <c r="S12" s="133">
        <v>3.9960000000000004</v>
      </c>
      <c r="T12" s="133">
        <v>4.9870000000000001</v>
      </c>
      <c r="U12" s="133">
        <v>5.0220000000000002</v>
      </c>
      <c r="V12" s="133">
        <v>6.4289999999999994</v>
      </c>
      <c r="W12" s="133">
        <v>5.1609999999999996</v>
      </c>
      <c r="X12" s="133">
        <v>5.3010000000000002</v>
      </c>
      <c r="Y12" s="133">
        <v>5.5110000000000001</v>
      </c>
      <c r="Z12" s="133">
        <v>5.9069999999999991</v>
      </c>
      <c r="AA12" s="133">
        <v>5.24</v>
      </c>
      <c r="AB12" s="192">
        <v>5.01</v>
      </c>
      <c r="AC12" s="192">
        <v>4.7379999999999995</v>
      </c>
      <c r="AD12" s="194">
        <v>4.2150000000000007</v>
      </c>
      <c r="AE12" s="202">
        <v>4.2610000000000001</v>
      </c>
      <c r="AF12" s="202">
        <v>4.3079999999999998</v>
      </c>
      <c r="AG12" s="208">
        <v>4.5119999999999996</v>
      </c>
      <c r="AH12" s="210">
        <v>4.4050000000000002</v>
      </c>
      <c r="AI12" s="210">
        <v>4.7640000000000002</v>
      </c>
      <c r="AJ12" s="211">
        <v>6.1189999999999998</v>
      </c>
      <c r="AK12" s="132">
        <v>6.4640000000000004</v>
      </c>
      <c r="AL12" s="132">
        <v>6.9050000000000002</v>
      </c>
    </row>
    <row r="13" spans="1:38" ht="17.100000000000001" customHeight="1">
      <c r="A13" s="121">
        <v>8</v>
      </c>
      <c r="B13" s="135" t="s">
        <v>31</v>
      </c>
      <c r="C13" s="130"/>
      <c r="D13" s="137" t="s">
        <v>283</v>
      </c>
      <c r="E13" s="133">
        <v>393.99700000000007</v>
      </c>
      <c r="F13" s="133">
        <v>398.92999999999995</v>
      </c>
      <c r="G13" s="133">
        <v>374.721</v>
      </c>
      <c r="H13" s="133">
        <v>382.916</v>
      </c>
      <c r="I13" s="133">
        <v>391.74599999999998</v>
      </c>
      <c r="J13" s="133">
        <v>387.84400000000005</v>
      </c>
      <c r="K13" s="133">
        <v>399.27299999999997</v>
      </c>
      <c r="L13" s="133">
        <v>413.7059999999999</v>
      </c>
      <c r="M13" s="133">
        <v>415.94000000000011</v>
      </c>
      <c r="N13" s="133">
        <v>438.71800000000007</v>
      </c>
      <c r="O13" s="133">
        <v>446.99200000000008</v>
      </c>
      <c r="P13" s="133">
        <v>441.35900000000004</v>
      </c>
      <c r="Q13" s="133">
        <v>445.38399999999996</v>
      </c>
      <c r="R13" s="133">
        <v>460.47400000000005</v>
      </c>
      <c r="S13" s="133">
        <v>467.40000000000003</v>
      </c>
      <c r="T13" s="133">
        <v>500.86600000000004</v>
      </c>
      <c r="U13" s="133">
        <v>530.125</v>
      </c>
      <c r="V13" s="133">
        <v>518.726</v>
      </c>
      <c r="W13" s="133">
        <v>439.8429999999999</v>
      </c>
      <c r="X13" s="133">
        <v>515.17500000000007</v>
      </c>
      <c r="Y13" s="133">
        <v>556.00399999999991</v>
      </c>
      <c r="Z13" s="133">
        <v>563.68900000000008</v>
      </c>
      <c r="AA13" s="133">
        <v>572.59400000000005</v>
      </c>
      <c r="AB13" s="192">
        <v>603.86299999999994</v>
      </c>
      <c r="AC13" s="192">
        <v>631.95400000000006</v>
      </c>
      <c r="AD13" s="194">
        <v>666.3</v>
      </c>
      <c r="AE13" s="202">
        <v>665.68999999999994</v>
      </c>
      <c r="AF13" s="202">
        <v>673.99699999999996</v>
      </c>
      <c r="AG13" s="208">
        <v>675.19</v>
      </c>
      <c r="AH13" s="210">
        <v>636.97699999999998</v>
      </c>
      <c r="AI13" s="210">
        <v>683.90700000000004</v>
      </c>
      <c r="AJ13" s="210">
        <v>730.92700000000002</v>
      </c>
      <c r="AK13" s="132">
        <v>799.14800000000002</v>
      </c>
      <c r="AL13" s="132">
        <v>779.505</v>
      </c>
    </row>
    <row r="14" spans="1:38" s="184" customFormat="1" ht="12" customHeight="1">
      <c r="A14" s="179">
        <v>9</v>
      </c>
      <c r="B14" s="180" t="s">
        <v>282</v>
      </c>
      <c r="C14" s="181"/>
      <c r="D14" s="182" t="s">
        <v>281</v>
      </c>
      <c r="E14" s="183">
        <v>32.575000000000003</v>
      </c>
      <c r="F14" s="183">
        <v>32.97</v>
      </c>
      <c r="G14" s="183">
        <v>34.270000000000003</v>
      </c>
      <c r="H14" s="183">
        <v>35.089999999999996</v>
      </c>
      <c r="I14" s="183">
        <v>34.674000000000007</v>
      </c>
      <c r="J14" s="183">
        <v>33.684999999999995</v>
      </c>
      <c r="K14" s="183">
        <v>34.510000000000005</v>
      </c>
      <c r="L14" s="183">
        <v>34.911999999999999</v>
      </c>
      <c r="M14" s="183">
        <v>35.687000000000005</v>
      </c>
      <c r="N14" s="183">
        <v>36.393000000000001</v>
      </c>
      <c r="O14" s="183">
        <v>36.820999999999991</v>
      </c>
      <c r="P14" s="183">
        <v>37.21</v>
      </c>
      <c r="Q14" s="183">
        <v>37.434999999999995</v>
      </c>
      <c r="R14" s="183">
        <v>37.875</v>
      </c>
      <c r="S14" s="183">
        <v>36.739999999999995</v>
      </c>
      <c r="T14" s="183">
        <v>37.177</v>
      </c>
      <c r="U14" s="183">
        <v>37.490999999999993</v>
      </c>
      <c r="V14" s="183">
        <v>36.484999999999999</v>
      </c>
      <c r="W14" s="183">
        <v>36.591000000000001</v>
      </c>
      <c r="X14" s="183">
        <v>38.11</v>
      </c>
      <c r="Y14" s="183">
        <v>38.317</v>
      </c>
      <c r="Z14" s="183">
        <v>39.438000000000002</v>
      </c>
      <c r="AA14" s="183">
        <v>40.827000000000005</v>
      </c>
      <c r="AB14" s="193">
        <v>41.870000000000005</v>
      </c>
      <c r="AC14" s="193">
        <v>44.902000000000001</v>
      </c>
      <c r="AD14" s="193">
        <v>47.333999999999996</v>
      </c>
      <c r="AE14" s="203">
        <v>46.347999999999999</v>
      </c>
      <c r="AF14" s="203">
        <v>46.853999999999992</v>
      </c>
      <c r="AG14" s="209">
        <v>47.534000000000006</v>
      </c>
      <c r="AH14" s="209">
        <v>50.969999999999992</v>
      </c>
      <c r="AI14" s="209">
        <v>49.298999999999999</v>
      </c>
      <c r="AJ14" s="209">
        <v>49.81</v>
      </c>
      <c r="AK14" s="215">
        <v>60.392000000000003</v>
      </c>
      <c r="AL14" s="215" t="s">
        <v>312</v>
      </c>
    </row>
    <row r="15" spans="1:38" ht="17.100000000000001" customHeight="1">
      <c r="A15" s="121">
        <v>10</v>
      </c>
      <c r="B15" s="135" t="s">
        <v>280</v>
      </c>
      <c r="C15" s="130"/>
      <c r="D15" s="137" t="s">
        <v>279</v>
      </c>
      <c r="E15" s="133">
        <v>13.346</v>
      </c>
      <c r="F15" s="133">
        <v>12.647</v>
      </c>
      <c r="G15" s="133">
        <v>11.617000000000001</v>
      </c>
      <c r="H15" s="133">
        <v>11.065999999999999</v>
      </c>
      <c r="I15" s="133">
        <v>10.145</v>
      </c>
      <c r="J15" s="133">
        <v>9.645999999999999</v>
      </c>
      <c r="K15" s="133">
        <v>9.5339999999999989</v>
      </c>
      <c r="L15" s="133">
        <v>9.5220000000000002</v>
      </c>
      <c r="M15" s="133">
        <v>8.9880000000000013</v>
      </c>
      <c r="N15" s="133">
        <v>9.1289999999999996</v>
      </c>
      <c r="O15" s="133">
        <v>8.7289999999999992</v>
      </c>
      <c r="P15" s="133">
        <v>8.2629999999999999</v>
      </c>
      <c r="Q15" s="133">
        <v>7.8810000000000002</v>
      </c>
      <c r="R15" s="133">
        <v>7.8819999999999997</v>
      </c>
      <c r="S15" s="133">
        <v>7.5529999999999999</v>
      </c>
      <c r="T15" s="133">
        <v>7.7039999999999997</v>
      </c>
      <c r="U15" s="133">
        <v>7.7750000000000004</v>
      </c>
      <c r="V15" s="133">
        <v>7.4489999999999998</v>
      </c>
      <c r="W15" s="133">
        <v>6.1879999999999997</v>
      </c>
      <c r="X15" s="133">
        <v>6.9580000000000002</v>
      </c>
      <c r="Y15" s="133">
        <v>7.5380000000000003</v>
      </c>
      <c r="Z15" s="133">
        <v>7.3010000000000002</v>
      </c>
      <c r="AA15" s="133">
        <v>7.3089999999999993</v>
      </c>
      <c r="AB15" s="192">
        <v>7.801000000000001</v>
      </c>
      <c r="AC15" s="192">
        <v>7.3739999999999997</v>
      </c>
      <c r="AD15" s="194">
        <v>7.6259999999999994</v>
      </c>
      <c r="AE15" s="202">
        <v>7.668000000000001</v>
      </c>
      <c r="AF15" s="202">
        <v>7.992</v>
      </c>
      <c r="AG15" s="208">
        <v>7.4249999999999989</v>
      </c>
      <c r="AH15" s="210">
        <v>6.8029999999999999</v>
      </c>
      <c r="AI15" s="211">
        <v>7.3369999999999997</v>
      </c>
      <c r="AJ15" s="211">
        <v>7.899</v>
      </c>
      <c r="AK15" s="132">
        <v>8.4139999999999997</v>
      </c>
      <c r="AL15" s="132" t="s">
        <v>312</v>
      </c>
    </row>
    <row r="16" spans="1:38" ht="17.100000000000001" customHeight="1">
      <c r="A16" s="121">
        <v>11</v>
      </c>
      <c r="B16" s="135" t="s">
        <v>278</v>
      </c>
      <c r="C16" s="130"/>
      <c r="D16" s="137" t="s">
        <v>277</v>
      </c>
      <c r="E16" s="133">
        <v>25.896999999999998</v>
      </c>
      <c r="F16" s="133">
        <v>27.381</v>
      </c>
      <c r="G16" s="133">
        <v>26.585999999999999</v>
      </c>
      <c r="H16" s="133">
        <v>27.361999999999998</v>
      </c>
      <c r="I16" s="133">
        <v>28.216999999999999</v>
      </c>
      <c r="J16" s="133">
        <v>27.348000000000003</v>
      </c>
      <c r="K16" s="133">
        <v>27.266999999999996</v>
      </c>
      <c r="L16" s="133">
        <v>27.544</v>
      </c>
      <c r="M16" s="133">
        <v>27.844000000000001</v>
      </c>
      <c r="N16" s="133">
        <v>28.717999999999996</v>
      </c>
      <c r="O16" s="133">
        <v>27.834999999999997</v>
      </c>
      <c r="P16" s="133">
        <v>26.901000000000003</v>
      </c>
      <c r="Q16" s="133">
        <v>24.870999999999999</v>
      </c>
      <c r="R16" s="133">
        <v>26.073999999999998</v>
      </c>
      <c r="S16" s="133">
        <v>25.998000000000001</v>
      </c>
      <c r="T16" s="133">
        <v>26.635000000000002</v>
      </c>
      <c r="U16" s="133">
        <v>26.820999999999998</v>
      </c>
      <c r="V16" s="133">
        <v>25.177</v>
      </c>
      <c r="W16" s="133">
        <v>22.91</v>
      </c>
      <c r="X16" s="133">
        <v>24.207000000000001</v>
      </c>
      <c r="Y16" s="133">
        <v>24.489000000000001</v>
      </c>
      <c r="Z16" s="133">
        <v>24.981000000000002</v>
      </c>
      <c r="AA16" s="133">
        <v>24.696999999999999</v>
      </c>
      <c r="AB16" s="192">
        <v>24.777000000000001</v>
      </c>
      <c r="AC16" s="192">
        <v>25.977999999999998</v>
      </c>
      <c r="AD16" s="194">
        <v>26.141999999999999</v>
      </c>
      <c r="AE16" s="202">
        <v>25.103000000000002</v>
      </c>
      <c r="AF16" s="202">
        <v>25.05</v>
      </c>
      <c r="AG16" s="208">
        <v>26.145000000000003</v>
      </c>
      <c r="AH16" s="210">
        <v>27.364000000000001</v>
      </c>
      <c r="AI16" s="211">
        <v>26.091000000000001</v>
      </c>
      <c r="AJ16" s="211">
        <v>29.588999999999999</v>
      </c>
      <c r="AK16" s="132">
        <v>29.567</v>
      </c>
      <c r="AL16" s="132" t="s">
        <v>312</v>
      </c>
    </row>
    <row r="17" spans="1:38" ht="12" customHeight="1">
      <c r="A17" s="121">
        <v>12</v>
      </c>
      <c r="B17" s="135" t="s">
        <v>276</v>
      </c>
      <c r="C17" s="130"/>
      <c r="D17" s="137" t="s">
        <v>275</v>
      </c>
      <c r="E17" s="133">
        <v>5.7709999999999999</v>
      </c>
      <c r="F17" s="133">
        <v>6.53</v>
      </c>
      <c r="G17" s="133">
        <v>6.5869999999999997</v>
      </c>
      <c r="H17" s="133">
        <v>7.452</v>
      </c>
      <c r="I17" s="133">
        <v>7.7690000000000001</v>
      </c>
      <c r="J17" s="133">
        <v>7.3260000000000005</v>
      </c>
      <c r="K17" s="133">
        <v>7.5430000000000001</v>
      </c>
      <c r="L17" s="133">
        <v>7.3280000000000003</v>
      </c>
      <c r="M17" s="133">
        <v>7.2869999999999999</v>
      </c>
      <c r="N17" s="133">
        <v>7.4069999999999991</v>
      </c>
      <c r="O17" s="133">
        <v>6.7050000000000001</v>
      </c>
      <c r="P17" s="133">
        <v>6.4569999999999999</v>
      </c>
      <c r="Q17" s="133">
        <v>6.1779999999999999</v>
      </c>
      <c r="R17" s="133">
        <v>6.61</v>
      </c>
      <c r="S17" s="133">
        <v>6.3220000000000001</v>
      </c>
      <c r="T17" s="133">
        <v>6.6660000000000004</v>
      </c>
      <c r="U17" s="133">
        <v>6.851</v>
      </c>
      <c r="V17" s="133">
        <v>6.0750000000000002</v>
      </c>
      <c r="W17" s="133">
        <v>5.2690000000000001</v>
      </c>
      <c r="X17" s="133">
        <v>6.1769999999999996</v>
      </c>
      <c r="Y17" s="133">
        <v>6.4369999999999994</v>
      </c>
      <c r="Z17" s="133">
        <v>6.165</v>
      </c>
      <c r="AA17" s="133">
        <v>6.3069999999999995</v>
      </c>
      <c r="AB17" s="192">
        <v>6.3730000000000002</v>
      </c>
      <c r="AC17" s="192">
        <v>7.2299999999999995</v>
      </c>
      <c r="AD17" s="194">
        <v>7.0739999999999998</v>
      </c>
      <c r="AE17" s="202">
        <v>6.8520000000000003</v>
      </c>
      <c r="AF17" s="202">
        <v>6.8679999999999994</v>
      </c>
      <c r="AG17" s="208">
        <v>7.8149999999999995</v>
      </c>
      <c r="AH17" s="210">
        <v>9.1559999999999988</v>
      </c>
      <c r="AI17" s="211">
        <v>9.3040000000000003</v>
      </c>
      <c r="AJ17" s="211">
        <v>11.01</v>
      </c>
      <c r="AK17" s="132">
        <v>9.4469999999999992</v>
      </c>
      <c r="AL17" s="132" t="s">
        <v>312</v>
      </c>
    </row>
    <row r="18" spans="1:38" ht="12" customHeight="1">
      <c r="A18" s="121">
        <v>13</v>
      </c>
      <c r="B18" s="135" t="s">
        <v>274</v>
      </c>
      <c r="C18" s="130"/>
      <c r="D18" s="137" t="s">
        <v>273</v>
      </c>
      <c r="E18" s="133">
        <v>9.5280000000000005</v>
      </c>
      <c r="F18" s="133">
        <v>9.5410000000000004</v>
      </c>
      <c r="G18" s="133">
        <v>8.6620000000000008</v>
      </c>
      <c r="H18" s="133">
        <v>8.7469999999999999</v>
      </c>
      <c r="I18" s="133">
        <v>8.4060000000000006</v>
      </c>
      <c r="J18" s="133">
        <v>8.9350000000000005</v>
      </c>
      <c r="K18" s="133">
        <v>8.9939999999999998</v>
      </c>
      <c r="L18" s="133">
        <v>9.3360000000000003</v>
      </c>
      <c r="M18" s="133">
        <v>9.4919999999999991</v>
      </c>
      <c r="N18" s="133">
        <v>9.8119999999999994</v>
      </c>
      <c r="O18" s="133">
        <v>10.228999999999999</v>
      </c>
      <c r="P18" s="133">
        <v>10.335000000000001</v>
      </c>
      <c r="Q18" s="133">
        <v>9.859</v>
      </c>
      <c r="R18" s="133">
        <v>9.9909999999999997</v>
      </c>
      <c r="S18" s="133">
        <v>9.9400000000000013</v>
      </c>
      <c r="T18" s="133">
        <v>10.231999999999999</v>
      </c>
      <c r="U18" s="133">
        <v>10.52</v>
      </c>
      <c r="V18" s="133">
        <v>9.9960000000000004</v>
      </c>
      <c r="W18" s="133">
        <v>9.5869999999999997</v>
      </c>
      <c r="X18" s="133">
        <v>9.5980000000000008</v>
      </c>
      <c r="Y18" s="133">
        <v>9.7680000000000007</v>
      </c>
      <c r="Z18" s="133">
        <v>10.430000000000001</v>
      </c>
      <c r="AA18" s="133">
        <v>10.379999999999999</v>
      </c>
      <c r="AB18" s="192">
        <v>10.798999999999999</v>
      </c>
      <c r="AC18" s="192">
        <v>11.202</v>
      </c>
      <c r="AD18" s="194">
        <v>11.392999999999999</v>
      </c>
      <c r="AE18" s="202">
        <v>11.013999999999999</v>
      </c>
      <c r="AF18" s="202">
        <v>11.665000000000001</v>
      </c>
      <c r="AG18" s="208">
        <v>11.840000000000002</v>
      </c>
      <c r="AH18" s="210">
        <v>11.392999999999999</v>
      </c>
      <c r="AI18" s="211">
        <v>10.074999999999999</v>
      </c>
      <c r="AJ18" s="211">
        <v>12.105</v>
      </c>
      <c r="AK18" s="132">
        <v>12.661</v>
      </c>
      <c r="AL18" s="132" t="s">
        <v>312</v>
      </c>
    </row>
    <row r="19" spans="1:38" ht="12" customHeight="1">
      <c r="A19" s="121">
        <v>14</v>
      </c>
      <c r="B19" s="135" t="s">
        <v>272</v>
      </c>
      <c r="C19" s="130"/>
      <c r="D19" s="137" t="s">
        <v>271</v>
      </c>
      <c r="E19" s="133">
        <v>10.597999999999999</v>
      </c>
      <c r="F19" s="133">
        <v>11.31</v>
      </c>
      <c r="G19" s="133">
        <v>11.336999999999998</v>
      </c>
      <c r="H19" s="133">
        <v>11.163</v>
      </c>
      <c r="I19" s="133">
        <v>12.042</v>
      </c>
      <c r="J19" s="133">
        <v>11.087</v>
      </c>
      <c r="K19" s="133">
        <v>10.729999999999999</v>
      </c>
      <c r="L19" s="133">
        <v>10.879999999999999</v>
      </c>
      <c r="M19" s="133">
        <v>11.065</v>
      </c>
      <c r="N19" s="133">
        <v>11.498999999999999</v>
      </c>
      <c r="O19" s="133">
        <v>10.901</v>
      </c>
      <c r="P19" s="133">
        <v>10.109</v>
      </c>
      <c r="Q19" s="133">
        <v>8.8339999999999996</v>
      </c>
      <c r="R19" s="133">
        <v>9.4730000000000008</v>
      </c>
      <c r="S19" s="133">
        <v>9.7360000000000007</v>
      </c>
      <c r="T19" s="133">
        <v>9.7370000000000019</v>
      </c>
      <c r="U19" s="133">
        <v>9.4499999999999993</v>
      </c>
      <c r="V19" s="133">
        <v>9.1059999999999999</v>
      </c>
      <c r="W19" s="133">
        <v>8.0540000000000003</v>
      </c>
      <c r="X19" s="133">
        <v>8.4320000000000004</v>
      </c>
      <c r="Y19" s="133">
        <v>8.2840000000000025</v>
      </c>
      <c r="Z19" s="133">
        <v>8.3859999999999992</v>
      </c>
      <c r="AA19" s="133">
        <v>8.0100000000000016</v>
      </c>
      <c r="AB19" s="192">
        <v>7.6050000000000004</v>
      </c>
      <c r="AC19" s="192">
        <v>7.5460000000000003</v>
      </c>
      <c r="AD19" s="194">
        <v>7.6750000000000007</v>
      </c>
      <c r="AE19" s="202">
        <v>7.2370000000000001</v>
      </c>
      <c r="AF19" s="202">
        <v>6.5169999999999995</v>
      </c>
      <c r="AG19" s="208">
        <v>6.49</v>
      </c>
      <c r="AH19" s="210">
        <v>6.8150000000000004</v>
      </c>
      <c r="AI19" s="211">
        <v>6.7119999999999997</v>
      </c>
      <c r="AJ19" s="211">
        <v>6.4740000000000002</v>
      </c>
      <c r="AK19" s="132">
        <v>7.4589999999999996</v>
      </c>
      <c r="AL19" s="132" t="s">
        <v>312</v>
      </c>
    </row>
    <row r="20" spans="1:38" s="184" customFormat="1" ht="17.100000000000001" customHeight="1">
      <c r="A20" s="179">
        <v>15</v>
      </c>
      <c r="B20" s="180" t="s">
        <v>270</v>
      </c>
      <c r="C20" s="181"/>
      <c r="D20" s="182" t="s">
        <v>269</v>
      </c>
      <c r="E20" s="183">
        <v>2.4929999999999999</v>
      </c>
      <c r="F20" s="183">
        <v>2.0939999999999999</v>
      </c>
      <c r="G20" s="183">
        <v>2.823</v>
      </c>
      <c r="H20" s="183">
        <v>3.528</v>
      </c>
      <c r="I20" s="183">
        <v>2.1329999999999996</v>
      </c>
      <c r="J20" s="183">
        <v>2.9379999999999997</v>
      </c>
      <c r="K20" s="183">
        <v>3.081</v>
      </c>
      <c r="L20" s="183">
        <v>4.2849999999999993</v>
      </c>
      <c r="M20" s="183">
        <v>2.0670000000000002</v>
      </c>
      <c r="N20" s="183">
        <v>5.1680000000000001</v>
      </c>
      <c r="O20" s="183">
        <v>7.1129999999999995</v>
      </c>
      <c r="P20" s="183">
        <v>4.7480000000000002</v>
      </c>
      <c r="Q20" s="183">
        <v>4.3199999999999994</v>
      </c>
      <c r="R20" s="183">
        <v>4.7060000000000004</v>
      </c>
      <c r="S20" s="183">
        <v>4.6740000000000004</v>
      </c>
      <c r="T20" s="183">
        <v>6.0920000000000005</v>
      </c>
      <c r="U20" s="183">
        <v>4.782</v>
      </c>
      <c r="V20" s="183">
        <v>3.5100000000000002</v>
      </c>
      <c r="W20" s="183">
        <v>3.6789999999999998</v>
      </c>
      <c r="X20" s="183">
        <v>5.5029999999999992</v>
      </c>
      <c r="Y20" s="183">
        <v>3.4670000000000001</v>
      </c>
      <c r="Z20" s="183">
        <v>4.0029999999999992</v>
      </c>
      <c r="AA20" s="183">
        <v>4.718</v>
      </c>
      <c r="AB20" s="193">
        <v>3.6470000000000002</v>
      </c>
      <c r="AC20" s="193">
        <v>5.8280000000000003</v>
      </c>
      <c r="AD20" s="193">
        <v>6.1040000000000001</v>
      </c>
      <c r="AE20" s="203">
        <v>5.4470000000000001</v>
      </c>
      <c r="AF20" s="203">
        <v>4.4929999999999994</v>
      </c>
      <c r="AG20" s="209">
        <v>5.0779999999999994</v>
      </c>
      <c r="AH20" s="209">
        <v>2.0189999999999997</v>
      </c>
      <c r="AI20" s="209">
        <v>3.7519999999999998</v>
      </c>
      <c r="AJ20" s="209">
        <v>13.815</v>
      </c>
      <c r="AK20" s="215">
        <v>10.5</v>
      </c>
      <c r="AL20" s="215" t="s">
        <v>312</v>
      </c>
    </row>
    <row r="21" spans="1:38" s="184" customFormat="1" ht="17.100000000000001" customHeight="1">
      <c r="A21" s="179">
        <v>16</v>
      </c>
      <c r="B21" s="180" t="s">
        <v>268</v>
      </c>
      <c r="C21" s="181"/>
      <c r="D21" s="182" t="s">
        <v>267</v>
      </c>
      <c r="E21" s="183">
        <v>31.486000000000001</v>
      </c>
      <c r="F21" s="183">
        <v>31.509</v>
      </c>
      <c r="G21" s="183">
        <v>30.724</v>
      </c>
      <c r="H21" s="183">
        <v>31.926999999999996</v>
      </c>
      <c r="I21" s="183">
        <v>34.515000000000001</v>
      </c>
      <c r="J21" s="183">
        <v>33.761000000000003</v>
      </c>
      <c r="K21" s="183">
        <v>33.893000000000001</v>
      </c>
      <c r="L21" s="183">
        <v>33.502000000000002</v>
      </c>
      <c r="M21" s="183">
        <v>32.393000000000001</v>
      </c>
      <c r="N21" s="183">
        <v>34.58</v>
      </c>
      <c r="O21" s="183">
        <v>35.356999999999999</v>
      </c>
      <c r="P21" s="183">
        <v>36.195999999999998</v>
      </c>
      <c r="Q21" s="183">
        <v>34.94</v>
      </c>
      <c r="R21" s="183">
        <v>35.432000000000002</v>
      </c>
      <c r="S21" s="183">
        <v>35.576000000000001</v>
      </c>
      <c r="T21" s="183">
        <v>35.757999999999996</v>
      </c>
      <c r="U21" s="183">
        <v>38.003999999999998</v>
      </c>
      <c r="V21" s="183">
        <v>38.061</v>
      </c>
      <c r="W21" s="183">
        <v>34.567</v>
      </c>
      <c r="X21" s="183">
        <v>40.987000000000002</v>
      </c>
      <c r="Y21" s="183">
        <v>41.358999999999995</v>
      </c>
      <c r="Z21" s="183">
        <v>40.471000000000004</v>
      </c>
      <c r="AA21" s="183">
        <v>40.787999999999997</v>
      </c>
      <c r="AB21" s="193">
        <v>42.792999999999999</v>
      </c>
      <c r="AC21" s="193">
        <v>46.994</v>
      </c>
      <c r="AD21" s="193">
        <v>49.332000000000001</v>
      </c>
      <c r="AE21" s="203">
        <v>49.699999999999996</v>
      </c>
      <c r="AF21" s="203">
        <v>46.686999999999998</v>
      </c>
      <c r="AG21" s="209">
        <v>45.998999999999995</v>
      </c>
      <c r="AH21" s="209">
        <v>49.38600000000001</v>
      </c>
      <c r="AI21" s="209">
        <v>50.594000000000001</v>
      </c>
      <c r="AJ21" s="209">
        <v>49.445999999999998</v>
      </c>
      <c r="AK21" s="215">
        <v>52.866</v>
      </c>
      <c r="AL21" s="215" t="s">
        <v>312</v>
      </c>
    </row>
    <row r="22" spans="1:38" ht="17.100000000000001" customHeight="1">
      <c r="A22" s="121">
        <v>17</v>
      </c>
      <c r="B22" s="135" t="s">
        <v>266</v>
      </c>
      <c r="C22" s="130"/>
      <c r="D22" s="137" t="s">
        <v>265</v>
      </c>
      <c r="E22" s="133">
        <v>9.6850000000000005</v>
      </c>
      <c r="F22" s="133">
        <v>9.6980000000000004</v>
      </c>
      <c r="G22" s="133">
        <v>9.1769999999999996</v>
      </c>
      <c r="H22" s="133">
        <v>9.5620000000000012</v>
      </c>
      <c r="I22" s="133">
        <v>10.573</v>
      </c>
      <c r="J22" s="133">
        <v>10.858000000000001</v>
      </c>
      <c r="K22" s="133">
        <v>11.151</v>
      </c>
      <c r="L22" s="133">
        <v>11.161</v>
      </c>
      <c r="M22" s="133">
        <v>11.959</v>
      </c>
      <c r="N22" s="133">
        <v>12.581</v>
      </c>
      <c r="O22" s="133">
        <v>13.268000000000001</v>
      </c>
      <c r="P22" s="133">
        <v>13.428000000000001</v>
      </c>
      <c r="Q22" s="133">
        <v>15.053999999999998</v>
      </c>
      <c r="R22" s="133">
        <v>16.001999999999999</v>
      </c>
      <c r="S22" s="133">
        <v>17.986999999999998</v>
      </c>
      <c r="T22" s="133">
        <v>18.999000000000002</v>
      </c>
      <c r="U22" s="133">
        <v>19.966999999999999</v>
      </c>
      <c r="V22" s="133">
        <v>21.745000000000001</v>
      </c>
      <c r="W22" s="133">
        <v>20.909000000000002</v>
      </c>
      <c r="X22" s="133">
        <v>20.85</v>
      </c>
      <c r="Y22" s="133">
        <v>21.590999999999998</v>
      </c>
      <c r="Z22" s="133">
        <v>22.421000000000003</v>
      </c>
      <c r="AA22" s="133">
        <v>22.646000000000001</v>
      </c>
      <c r="AB22" s="192">
        <v>23.983000000000004</v>
      </c>
      <c r="AC22" s="192">
        <v>22.961000000000002</v>
      </c>
      <c r="AD22" s="194">
        <v>25.911000000000001</v>
      </c>
      <c r="AE22" s="202">
        <v>21.964999999999996</v>
      </c>
      <c r="AF22" s="202">
        <v>25.371000000000002</v>
      </c>
      <c r="AG22" s="208">
        <v>26.545000000000002</v>
      </c>
      <c r="AH22" s="210">
        <v>25.053999999999998</v>
      </c>
      <c r="AI22" s="211">
        <v>27.268999999999998</v>
      </c>
      <c r="AJ22" s="211">
        <v>27.039000000000001</v>
      </c>
      <c r="AK22" s="132">
        <v>25.712</v>
      </c>
      <c r="AL22" s="132" t="s">
        <v>312</v>
      </c>
    </row>
    <row r="23" spans="1:38" ht="17.100000000000001" customHeight="1">
      <c r="A23" s="121">
        <v>18</v>
      </c>
      <c r="B23" s="135" t="s">
        <v>264</v>
      </c>
      <c r="C23" s="130"/>
      <c r="D23" s="137" t="s">
        <v>263</v>
      </c>
      <c r="E23" s="133">
        <v>32.415999999999997</v>
      </c>
      <c r="F23" s="133">
        <v>34.125</v>
      </c>
      <c r="G23" s="133">
        <v>34.347000000000001</v>
      </c>
      <c r="H23" s="133">
        <v>35.728000000000002</v>
      </c>
      <c r="I23" s="133">
        <v>37.295000000000002</v>
      </c>
      <c r="J23" s="133">
        <v>36.219000000000001</v>
      </c>
      <c r="K23" s="133">
        <v>35.868000000000002</v>
      </c>
      <c r="L23" s="133">
        <v>36.486000000000004</v>
      </c>
      <c r="M23" s="133">
        <v>37.221000000000004</v>
      </c>
      <c r="N23" s="133">
        <v>37.039000000000001</v>
      </c>
      <c r="O23" s="133">
        <v>35.86</v>
      </c>
      <c r="P23" s="133">
        <v>35.58</v>
      </c>
      <c r="Q23" s="133">
        <v>34.661999999999999</v>
      </c>
      <c r="R23" s="133">
        <v>36.010999999999996</v>
      </c>
      <c r="S23" s="133">
        <v>35.686</v>
      </c>
      <c r="T23" s="133">
        <v>37.744999999999997</v>
      </c>
      <c r="U23" s="133">
        <v>39.304000000000002</v>
      </c>
      <c r="V23" s="133">
        <v>38.923999999999999</v>
      </c>
      <c r="W23" s="133">
        <v>34.286000000000001</v>
      </c>
      <c r="X23" s="133">
        <v>37.701999999999998</v>
      </c>
      <c r="Y23" s="133">
        <v>40.577999999999996</v>
      </c>
      <c r="Z23" s="133">
        <v>40.906000000000006</v>
      </c>
      <c r="AA23" s="133">
        <v>42.292000000000002</v>
      </c>
      <c r="AB23" s="192">
        <v>44.116</v>
      </c>
      <c r="AC23" s="192">
        <v>45.599000000000004</v>
      </c>
      <c r="AD23" s="194">
        <v>48.753</v>
      </c>
      <c r="AE23" s="202">
        <v>47.368000000000002</v>
      </c>
      <c r="AF23" s="202">
        <v>48.682000000000002</v>
      </c>
      <c r="AG23" s="208">
        <v>49.274999999999999</v>
      </c>
      <c r="AH23" s="210">
        <v>48.917000000000002</v>
      </c>
      <c r="AI23" s="211">
        <v>50.905000000000001</v>
      </c>
      <c r="AJ23" s="211">
        <v>53.478999999999999</v>
      </c>
      <c r="AK23" s="132">
        <v>56.84</v>
      </c>
      <c r="AL23" s="132" t="s">
        <v>312</v>
      </c>
    </row>
    <row r="24" spans="1:38" s="184" customFormat="1" ht="12" customHeight="1">
      <c r="A24" s="179">
        <v>19</v>
      </c>
      <c r="B24" s="180" t="s">
        <v>262</v>
      </c>
      <c r="C24" s="181"/>
      <c r="D24" s="182" t="s">
        <v>261</v>
      </c>
      <c r="E24" s="183">
        <v>17.686</v>
      </c>
      <c r="F24" s="183">
        <v>18.417999999999999</v>
      </c>
      <c r="G24" s="183">
        <v>17.932000000000002</v>
      </c>
      <c r="H24" s="183">
        <v>17.86</v>
      </c>
      <c r="I24" s="183">
        <v>18.957000000000001</v>
      </c>
      <c r="J24" s="183">
        <v>19.058</v>
      </c>
      <c r="K24" s="183">
        <v>19.449000000000002</v>
      </c>
      <c r="L24" s="183">
        <v>19.992000000000001</v>
      </c>
      <c r="M24" s="183">
        <v>20.286000000000001</v>
      </c>
      <c r="N24" s="183">
        <v>20.344000000000001</v>
      </c>
      <c r="O24" s="183">
        <v>20.478999999999999</v>
      </c>
      <c r="P24" s="183">
        <v>21.050999999999998</v>
      </c>
      <c r="Q24" s="183">
        <v>20.856000000000002</v>
      </c>
      <c r="R24" s="183">
        <v>21.895</v>
      </c>
      <c r="S24" s="183">
        <v>21.998000000000001</v>
      </c>
      <c r="T24" s="183">
        <v>23.013999999999999</v>
      </c>
      <c r="U24" s="183">
        <v>23.646000000000001</v>
      </c>
      <c r="V24" s="183">
        <v>23.880000000000003</v>
      </c>
      <c r="W24" s="183">
        <v>21.03</v>
      </c>
      <c r="X24" s="183">
        <v>23.449000000000002</v>
      </c>
      <c r="Y24" s="183">
        <v>25.259999999999998</v>
      </c>
      <c r="Z24" s="183">
        <v>25.374000000000002</v>
      </c>
      <c r="AA24" s="183">
        <v>26.315999999999999</v>
      </c>
      <c r="AB24" s="193">
        <v>27.076000000000001</v>
      </c>
      <c r="AC24" s="193">
        <v>28.771000000000001</v>
      </c>
      <c r="AD24" s="193">
        <v>30.600999999999999</v>
      </c>
      <c r="AE24" s="203">
        <v>29.734999999999999</v>
      </c>
      <c r="AF24" s="203">
        <v>30.224</v>
      </c>
      <c r="AG24" s="209">
        <v>30.457000000000001</v>
      </c>
      <c r="AH24" s="209">
        <v>29.734999999999999</v>
      </c>
      <c r="AI24" s="209">
        <v>31.736000000000001</v>
      </c>
      <c r="AJ24" s="209">
        <v>33.542999999999999</v>
      </c>
      <c r="AK24" s="215">
        <v>36.027999999999999</v>
      </c>
      <c r="AL24" s="215" t="s">
        <v>312</v>
      </c>
    </row>
    <row r="25" spans="1:38" s="184" customFormat="1" ht="12" customHeight="1">
      <c r="A25" s="179">
        <v>20</v>
      </c>
      <c r="B25" s="180" t="s">
        <v>260</v>
      </c>
      <c r="C25" s="181"/>
      <c r="D25" s="182" t="s">
        <v>259</v>
      </c>
      <c r="E25" s="183">
        <v>14.73</v>
      </c>
      <c r="F25" s="183">
        <v>15.707000000000001</v>
      </c>
      <c r="G25" s="183">
        <v>16.414999999999999</v>
      </c>
      <c r="H25" s="183">
        <v>17.868000000000002</v>
      </c>
      <c r="I25" s="183">
        <v>18.338000000000001</v>
      </c>
      <c r="J25" s="183">
        <v>17.161000000000001</v>
      </c>
      <c r="K25" s="183">
        <v>16.419</v>
      </c>
      <c r="L25" s="183">
        <v>16.494</v>
      </c>
      <c r="M25" s="183">
        <v>16.934999999999999</v>
      </c>
      <c r="N25" s="183">
        <v>16.695</v>
      </c>
      <c r="O25" s="183">
        <v>15.381</v>
      </c>
      <c r="P25" s="183">
        <v>14.529</v>
      </c>
      <c r="Q25" s="183">
        <v>13.805999999999999</v>
      </c>
      <c r="R25" s="183">
        <v>14.116</v>
      </c>
      <c r="S25" s="183">
        <v>13.688000000000001</v>
      </c>
      <c r="T25" s="183">
        <v>14.731</v>
      </c>
      <c r="U25" s="183">
        <v>15.657999999999999</v>
      </c>
      <c r="V25" s="183">
        <v>15.043999999999999</v>
      </c>
      <c r="W25" s="183">
        <v>13.256</v>
      </c>
      <c r="X25" s="183">
        <v>14.253</v>
      </c>
      <c r="Y25" s="183">
        <v>15.318</v>
      </c>
      <c r="Z25" s="183">
        <v>15.532000000000002</v>
      </c>
      <c r="AA25" s="183">
        <v>15.976000000000003</v>
      </c>
      <c r="AB25" s="193">
        <v>17.04</v>
      </c>
      <c r="AC25" s="193">
        <v>16.827999999999999</v>
      </c>
      <c r="AD25" s="193">
        <v>18.152000000000001</v>
      </c>
      <c r="AE25" s="203">
        <v>17.633000000000003</v>
      </c>
      <c r="AF25" s="203">
        <v>18.457999999999998</v>
      </c>
      <c r="AG25" s="209">
        <v>18.817999999999998</v>
      </c>
      <c r="AH25" s="209">
        <v>19.182000000000002</v>
      </c>
      <c r="AI25" s="209">
        <v>19.169</v>
      </c>
      <c r="AJ25" s="209">
        <v>19.936</v>
      </c>
      <c r="AK25" s="215">
        <v>20.812000000000001</v>
      </c>
      <c r="AL25" s="215" t="s">
        <v>312</v>
      </c>
    </row>
    <row r="26" spans="1:38" ht="17.100000000000001" customHeight="1">
      <c r="A26" s="121">
        <v>21</v>
      </c>
      <c r="B26" s="135" t="s">
        <v>258</v>
      </c>
      <c r="C26" s="130"/>
      <c r="D26" s="137" t="s">
        <v>257</v>
      </c>
      <c r="E26" s="133">
        <v>50.557000000000002</v>
      </c>
      <c r="F26" s="133">
        <v>49.203000000000003</v>
      </c>
      <c r="G26" s="133">
        <v>46.51</v>
      </c>
      <c r="H26" s="133">
        <v>46.978000000000002</v>
      </c>
      <c r="I26" s="133">
        <v>49.597000000000001</v>
      </c>
      <c r="J26" s="133">
        <v>48.057000000000002</v>
      </c>
      <c r="K26" s="133">
        <v>49.041999999999994</v>
      </c>
      <c r="L26" s="133">
        <v>52.426000000000002</v>
      </c>
      <c r="M26" s="133">
        <v>52.414999999999992</v>
      </c>
      <c r="N26" s="133">
        <v>56.006</v>
      </c>
      <c r="O26" s="133">
        <v>56.823</v>
      </c>
      <c r="P26" s="133">
        <v>54.654000000000011</v>
      </c>
      <c r="Q26" s="133">
        <v>55.311999999999998</v>
      </c>
      <c r="R26" s="133">
        <v>57.744</v>
      </c>
      <c r="S26" s="133">
        <v>61.162999999999997</v>
      </c>
      <c r="T26" s="133">
        <v>67.430000000000007</v>
      </c>
      <c r="U26" s="133">
        <v>72.765999999999991</v>
      </c>
      <c r="V26" s="133">
        <v>73.156000000000006</v>
      </c>
      <c r="W26" s="133">
        <v>55.298000000000002</v>
      </c>
      <c r="X26" s="133">
        <v>62.512999999999998</v>
      </c>
      <c r="Y26" s="133">
        <v>70.557000000000002</v>
      </c>
      <c r="Z26" s="133">
        <v>71.783000000000001</v>
      </c>
      <c r="AA26" s="133">
        <v>72.5</v>
      </c>
      <c r="AB26" s="192">
        <v>74.25800000000001</v>
      </c>
      <c r="AC26" s="192">
        <v>75.647000000000006</v>
      </c>
      <c r="AD26" s="194">
        <v>79.14500000000001</v>
      </c>
      <c r="AE26" s="202">
        <v>77.046999999999997</v>
      </c>
      <c r="AF26" s="202">
        <v>80.640999999999991</v>
      </c>
      <c r="AG26" s="208">
        <v>78.034999999999997</v>
      </c>
      <c r="AH26" s="210">
        <v>71.393000000000001</v>
      </c>
      <c r="AI26" s="211">
        <v>75.492000000000004</v>
      </c>
      <c r="AJ26" s="211">
        <v>84.481999999999999</v>
      </c>
      <c r="AK26" s="132">
        <v>94.936000000000007</v>
      </c>
      <c r="AL26" s="132" t="s">
        <v>312</v>
      </c>
    </row>
    <row r="27" spans="1:38" s="184" customFormat="1" ht="12" customHeight="1">
      <c r="A27" s="179">
        <v>22</v>
      </c>
      <c r="B27" s="180">
        <v>24</v>
      </c>
      <c r="C27" s="181"/>
      <c r="D27" s="182" t="s">
        <v>256</v>
      </c>
      <c r="E27" s="183">
        <v>18.212</v>
      </c>
      <c r="F27" s="183">
        <v>17.402000000000001</v>
      </c>
      <c r="G27" s="183">
        <v>15.147</v>
      </c>
      <c r="H27" s="183">
        <v>14.926000000000002</v>
      </c>
      <c r="I27" s="183">
        <v>16.817</v>
      </c>
      <c r="J27" s="183">
        <v>15.437999999999999</v>
      </c>
      <c r="K27" s="183">
        <v>15.641</v>
      </c>
      <c r="L27" s="183">
        <v>17.496000000000002</v>
      </c>
      <c r="M27" s="183">
        <v>15.782</v>
      </c>
      <c r="N27" s="183">
        <v>17.14</v>
      </c>
      <c r="O27" s="183">
        <v>17.456000000000003</v>
      </c>
      <c r="P27" s="183">
        <v>17.534000000000002</v>
      </c>
      <c r="Q27" s="183">
        <v>17.279999999999998</v>
      </c>
      <c r="R27" s="183">
        <v>19.04</v>
      </c>
      <c r="S27" s="183">
        <v>20.673000000000002</v>
      </c>
      <c r="T27" s="183">
        <v>22.3</v>
      </c>
      <c r="U27" s="183">
        <v>26.036999999999999</v>
      </c>
      <c r="V27" s="183">
        <v>25.545999999999999</v>
      </c>
      <c r="W27" s="183">
        <v>17.873000000000001</v>
      </c>
      <c r="X27" s="183">
        <v>17.759</v>
      </c>
      <c r="Y27" s="183">
        <v>20.707999999999998</v>
      </c>
      <c r="Z27" s="183">
        <v>21.471000000000004</v>
      </c>
      <c r="AA27" s="183">
        <v>20.768000000000001</v>
      </c>
      <c r="AB27" s="193">
        <v>21.059000000000001</v>
      </c>
      <c r="AC27" s="193">
        <v>21.504000000000001</v>
      </c>
      <c r="AD27" s="193">
        <v>22.131</v>
      </c>
      <c r="AE27" s="203">
        <v>20.824000000000002</v>
      </c>
      <c r="AF27" s="203">
        <v>22.681999999999999</v>
      </c>
      <c r="AG27" s="209">
        <v>20.545999999999999</v>
      </c>
      <c r="AH27" s="209">
        <v>17.989999999999998</v>
      </c>
      <c r="AI27" s="209">
        <v>17.420999999999999</v>
      </c>
      <c r="AJ27" s="209">
        <v>24.024999999999999</v>
      </c>
      <c r="AK27" s="215">
        <v>27.777999999999999</v>
      </c>
      <c r="AL27" s="215" t="s">
        <v>312</v>
      </c>
    </row>
    <row r="28" spans="1:38" ht="12" customHeight="1">
      <c r="A28" s="121">
        <v>23</v>
      </c>
      <c r="B28" s="135">
        <v>25</v>
      </c>
      <c r="C28" s="130"/>
      <c r="D28" s="137" t="s">
        <v>255</v>
      </c>
      <c r="E28" s="133">
        <v>32.344999999999999</v>
      </c>
      <c r="F28" s="133">
        <v>31.800999999999998</v>
      </c>
      <c r="G28" s="133">
        <v>31.363</v>
      </c>
      <c r="H28" s="133">
        <v>32.052</v>
      </c>
      <c r="I28" s="133">
        <v>32.78</v>
      </c>
      <c r="J28" s="133">
        <v>32.619000000000007</v>
      </c>
      <c r="K28" s="133">
        <v>33.400999999999996</v>
      </c>
      <c r="L28" s="133">
        <v>34.93</v>
      </c>
      <c r="M28" s="133">
        <v>36.632999999999996</v>
      </c>
      <c r="N28" s="133">
        <v>38.866</v>
      </c>
      <c r="O28" s="133">
        <v>39.366999999999997</v>
      </c>
      <c r="P28" s="133">
        <v>37.120000000000005</v>
      </c>
      <c r="Q28" s="133">
        <v>38.032000000000004</v>
      </c>
      <c r="R28" s="133">
        <v>38.704000000000001</v>
      </c>
      <c r="S28" s="133">
        <v>40.489999999999995</v>
      </c>
      <c r="T28" s="133">
        <v>45.13</v>
      </c>
      <c r="U28" s="133">
        <v>46.728999999999999</v>
      </c>
      <c r="V28" s="133">
        <v>47.61</v>
      </c>
      <c r="W28" s="133">
        <v>37.424999999999997</v>
      </c>
      <c r="X28" s="133">
        <v>44.753999999999998</v>
      </c>
      <c r="Y28" s="133">
        <v>49.849000000000004</v>
      </c>
      <c r="Z28" s="133">
        <v>50.311999999999998</v>
      </c>
      <c r="AA28" s="133">
        <v>51.731999999999999</v>
      </c>
      <c r="AB28" s="192">
        <v>53.199000000000005</v>
      </c>
      <c r="AC28" s="192">
        <v>54.143000000000001</v>
      </c>
      <c r="AD28" s="194">
        <v>57.014000000000003</v>
      </c>
      <c r="AE28" s="202">
        <v>56.222999999999999</v>
      </c>
      <c r="AF28" s="202">
        <v>57.958999999999996</v>
      </c>
      <c r="AG28" s="208">
        <v>57.488999999999997</v>
      </c>
      <c r="AH28" s="210">
        <v>53.402999999999999</v>
      </c>
      <c r="AI28" s="211">
        <v>58.070999999999998</v>
      </c>
      <c r="AJ28" s="211">
        <v>60.457000000000001</v>
      </c>
      <c r="AK28" s="132">
        <v>67.158000000000001</v>
      </c>
      <c r="AL28" s="132" t="s">
        <v>312</v>
      </c>
    </row>
    <row r="29" spans="1:38" ht="17.100000000000001" customHeight="1">
      <c r="A29" s="121">
        <v>24</v>
      </c>
      <c r="B29" s="135" t="s">
        <v>254</v>
      </c>
      <c r="C29" s="130"/>
      <c r="D29" s="137" t="s">
        <v>253</v>
      </c>
      <c r="E29" s="133">
        <v>27.997</v>
      </c>
      <c r="F29" s="133">
        <v>26.616999999999997</v>
      </c>
      <c r="G29" s="133">
        <v>23.738</v>
      </c>
      <c r="H29" s="133">
        <v>23.587</v>
      </c>
      <c r="I29" s="133">
        <v>22.666000000000004</v>
      </c>
      <c r="J29" s="133">
        <v>22.138000000000002</v>
      </c>
      <c r="K29" s="133">
        <v>23.923999999999999</v>
      </c>
      <c r="L29" s="133">
        <v>24.47</v>
      </c>
      <c r="M29" s="133">
        <v>25.745000000000001</v>
      </c>
      <c r="N29" s="133">
        <v>30.709999999999997</v>
      </c>
      <c r="O29" s="133">
        <v>27.138000000000002</v>
      </c>
      <c r="P29" s="133">
        <v>27.068999999999999</v>
      </c>
      <c r="Q29" s="133">
        <v>28.465000000000003</v>
      </c>
      <c r="R29" s="133">
        <v>30.986000000000004</v>
      </c>
      <c r="S29" s="133">
        <v>31.008000000000003</v>
      </c>
      <c r="T29" s="133">
        <v>32.225999999999999</v>
      </c>
      <c r="U29" s="133">
        <v>37.052</v>
      </c>
      <c r="V29" s="133">
        <v>33.225000000000001</v>
      </c>
      <c r="W29" s="133">
        <v>25.544999999999998</v>
      </c>
      <c r="X29" s="133">
        <v>30.507999999999999</v>
      </c>
      <c r="Y29" s="133">
        <v>32.817999999999998</v>
      </c>
      <c r="Z29" s="133">
        <v>32.124000000000002</v>
      </c>
      <c r="AA29" s="133">
        <v>32.97</v>
      </c>
      <c r="AB29" s="192">
        <v>34.635999999999996</v>
      </c>
      <c r="AC29" s="192">
        <v>38.811999999999998</v>
      </c>
      <c r="AD29" s="194">
        <v>41.478000000000002</v>
      </c>
      <c r="AE29" s="202">
        <v>40.408999999999999</v>
      </c>
      <c r="AF29" s="202">
        <v>43.295999999999999</v>
      </c>
      <c r="AG29" s="208">
        <v>44.219000000000001</v>
      </c>
      <c r="AH29" s="210">
        <v>42.344000000000001</v>
      </c>
      <c r="AI29" s="211">
        <v>47.110999999999997</v>
      </c>
      <c r="AJ29" s="211">
        <v>49.694000000000003</v>
      </c>
      <c r="AK29" s="132">
        <v>60.252000000000002</v>
      </c>
      <c r="AL29" s="132" t="s">
        <v>312</v>
      </c>
    </row>
    <row r="30" spans="1:38" ht="17.100000000000001" customHeight="1">
      <c r="A30" s="121">
        <v>25</v>
      </c>
      <c r="B30" s="135" t="s">
        <v>252</v>
      </c>
      <c r="C30" s="130"/>
      <c r="D30" s="137" t="s">
        <v>251</v>
      </c>
      <c r="E30" s="133">
        <v>34.380000000000003</v>
      </c>
      <c r="F30" s="133">
        <v>35.316000000000003</v>
      </c>
      <c r="G30" s="133">
        <v>32.978999999999999</v>
      </c>
      <c r="H30" s="133">
        <v>33.230000000000004</v>
      </c>
      <c r="I30" s="133">
        <v>31.253999999999998</v>
      </c>
      <c r="J30" s="133">
        <v>31.106999999999999</v>
      </c>
      <c r="K30" s="133">
        <v>31.462999999999997</v>
      </c>
      <c r="L30" s="133">
        <v>31.134</v>
      </c>
      <c r="M30" s="133">
        <v>32.292999999999999</v>
      </c>
      <c r="N30" s="133">
        <v>35.069000000000003</v>
      </c>
      <c r="O30" s="133">
        <v>32.025000000000006</v>
      </c>
      <c r="P30" s="133">
        <v>32.125999999999998</v>
      </c>
      <c r="Q30" s="133">
        <v>32.006999999999998</v>
      </c>
      <c r="R30" s="133">
        <v>34.023000000000003</v>
      </c>
      <c r="S30" s="133">
        <v>33.015000000000001</v>
      </c>
      <c r="T30" s="133">
        <v>36.846000000000004</v>
      </c>
      <c r="U30" s="133">
        <v>35.689</v>
      </c>
      <c r="V30" s="133">
        <v>37.538000000000004</v>
      </c>
      <c r="W30" s="133">
        <v>34.006999999999998</v>
      </c>
      <c r="X30" s="133">
        <v>39.75</v>
      </c>
      <c r="Y30" s="133">
        <v>41.972000000000001</v>
      </c>
      <c r="Z30" s="133">
        <v>41.414000000000001</v>
      </c>
      <c r="AA30" s="133">
        <v>41.879999999999995</v>
      </c>
      <c r="AB30" s="192">
        <v>43.972000000000001</v>
      </c>
      <c r="AC30" s="192">
        <v>42.164999999999999</v>
      </c>
      <c r="AD30" s="194">
        <v>44.058999999999997</v>
      </c>
      <c r="AE30" s="202">
        <v>44.685000000000002</v>
      </c>
      <c r="AF30" s="202">
        <v>45.536000000000001</v>
      </c>
      <c r="AG30" s="208">
        <v>43.749000000000002</v>
      </c>
      <c r="AH30" s="210">
        <v>43.055</v>
      </c>
      <c r="AI30" s="211">
        <v>46.274000000000001</v>
      </c>
      <c r="AJ30" s="211">
        <v>46.838999999999999</v>
      </c>
      <c r="AK30" s="132">
        <v>51.96</v>
      </c>
      <c r="AL30" s="132" t="s">
        <v>312</v>
      </c>
    </row>
    <row r="31" spans="1:38" ht="17.100000000000001" customHeight="1">
      <c r="A31" s="121">
        <v>26</v>
      </c>
      <c r="B31" s="135" t="s">
        <v>250</v>
      </c>
      <c r="C31" s="130"/>
      <c r="D31" s="137" t="s">
        <v>249</v>
      </c>
      <c r="E31" s="133">
        <v>53.374999999999993</v>
      </c>
      <c r="F31" s="133">
        <v>53.002000000000002</v>
      </c>
      <c r="G31" s="133">
        <v>48.572000000000003</v>
      </c>
      <c r="H31" s="133">
        <v>49.042000000000002</v>
      </c>
      <c r="I31" s="133">
        <v>52.738</v>
      </c>
      <c r="J31" s="133">
        <v>53.319000000000003</v>
      </c>
      <c r="K31" s="133">
        <v>54.774999999999999</v>
      </c>
      <c r="L31" s="133">
        <v>58.387</v>
      </c>
      <c r="M31" s="133">
        <v>57.381</v>
      </c>
      <c r="N31" s="133">
        <v>61.399000000000001</v>
      </c>
      <c r="O31" s="133">
        <v>63.712000000000003</v>
      </c>
      <c r="P31" s="133">
        <v>62.754999999999995</v>
      </c>
      <c r="Q31" s="133">
        <v>63.351999999999997</v>
      </c>
      <c r="R31" s="133">
        <v>67.124999999999986</v>
      </c>
      <c r="S31" s="133">
        <v>68.845000000000013</v>
      </c>
      <c r="T31" s="133">
        <v>74.347000000000008</v>
      </c>
      <c r="U31" s="133">
        <v>82.118000000000009</v>
      </c>
      <c r="V31" s="133">
        <v>85.210000000000008</v>
      </c>
      <c r="W31" s="133">
        <v>66.11399999999999</v>
      </c>
      <c r="X31" s="133">
        <v>77.102000000000004</v>
      </c>
      <c r="Y31" s="133">
        <v>86.616</v>
      </c>
      <c r="Z31" s="133">
        <v>88.562000000000012</v>
      </c>
      <c r="AA31" s="133">
        <v>89.712000000000018</v>
      </c>
      <c r="AB31" s="192">
        <v>93.715000000000003</v>
      </c>
      <c r="AC31" s="192">
        <v>95.894000000000005</v>
      </c>
      <c r="AD31" s="194">
        <v>98.905000000000001</v>
      </c>
      <c r="AE31" s="202">
        <v>102.553</v>
      </c>
      <c r="AF31" s="202">
        <v>106.00800000000001</v>
      </c>
      <c r="AG31" s="208">
        <v>104.72399999999999</v>
      </c>
      <c r="AH31" s="210">
        <v>93.992999999999995</v>
      </c>
      <c r="AI31" s="211">
        <v>106.14700000000001</v>
      </c>
      <c r="AJ31" s="211">
        <v>106.92700000000001</v>
      </c>
      <c r="AK31" s="132">
        <v>119.739</v>
      </c>
      <c r="AL31" s="132" t="s">
        <v>312</v>
      </c>
    </row>
    <row r="32" spans="1:38" ht="17.100000000000001" customHeight="1">
      <c r="A32" s="121">
        <v>27</v>
      </c>
      <c r="B32" s="135" t="s">
        <v>248</v>
      </c>
      <c r="C32" s="130"/>
      <c r="D32" s="137" t="s">
        <v>247</v>
      </c>
      <c r="E32" s="133">
        <v>54.678000000000004</v>
      </c>
      <c r="F32" s="133">
        <v>57.700999999999993</v>
      </c>
      <c r="G32" s="133">
        <v>48.134999999999998</v>
      </c>
      <c r="H32" s="133">
        <v>51.294000000000004</v>
      </c>
      <c r="I32" s="133">
        <v>53.695</v>
      </c>
      <c r="J32" s="133">
        <v>54.201000000000008</v>
      </c>
      <c r="K32" s="133">
        <v>59.435000000000002</v>
      </c>
      <c r="L32" s="133">
        <v>64.174000000000007</v>
      </c>
      <c r="M32" s="133">
        <v>65.609000000000009</v>
      </c>
      <c r="N32" s="133">
        <v>64.706000000000003</v>
      </c>
      <c r="O32" s="133">
        <v>74.932000000000002</v>
      </c>
      <c r="P32" s="133">
        <v>75.968000000000004</v>
      </c>
      <c r="Q32" s="133">
        <v>79.885999999999996</v>
      </c>
      <c r="R32" s="133">
        <v>79.018999999999991</v>
      </c>
      <c r="S32" s="133">
        <v>79.936000000000007</v>
      </c>
      <c r="T32" s="133">
        <v>88.655000000000001</v>
      </c>
      <c r="U32" s="133">
        <v>95.391999999999996</v>
      </c>
      <c r="V32" s="133">
        <v>85.778000000000006</v>
      </c>
      <c r="W32" s="133">
        <v>68.563000000000002</v>
      </c>
      <c r="X32" s="133">
        <v>96.644999999999996</v>
      </c>
      <c r="Y32" s="133">
        <v>109.345</v>
      </c>
      <c r="Z32" s="133">
        <v>112.36800000000001</v>
      </c>
      <c r="AA32" s="133">
        <v>114.86799999999999</v>
      </c>
      <c r="AB32" s="192">
        <v>129.49199999999999</v>
      </c>
      <c r="AC32" s="192">
        <v>139.37200000000001</v>
      </c>
      <c r="AD32" s="194">
        <v>150.61700000000002</v>
      </c>
      <c r="AE32" s="202">
        <v>155.744</v>
      </c>
      <c r="AF32" s="202">
        <v>153.01500000000001</v>
      </c>
      <c r="AG32" s="208">
        <v>152.9</v>
      </c>
      <c r="AH32" s="210">
        <v>131.93799999999999</v>
      </c>
      <c r="AI32" s="211">
        <v>148.30799999999999</v>
      </c>
      <c r="AJ32" s="211">
        <v>162.47</v>
      </c>
      <c r="AK32" s="132">
        <v>172.82</v>
      </c>
      <c r="AL32" s="132" t="s">
        <v>312</v>
      </c>
    </row>
    <row r="33" spans="1:38" ht="12" customHeight="1">
      <c r="A33" s="121">
        <v>28</v>
      </c>
      <c r="B33" s="135" t="s">
        <v>246</v>
      </c>
      <c r="C33" s="130"/>
      <c r="D33" s="137" t="s">
        <v>245</v>
      </c>
      <c r="E33" s="133">
        <v>46.944000000000003</v>
      </c>
      <c r="F33" s="133">
        <v>49.260999999999996</v>
      </c>
      <c r="G33" s="133">
        <v>41.503999999999998</v>
      </c>
      <c r="H33" s="133">
        <v>45.084000000000003</v>
      </c>
      <c r="I33" s="133">
        <v>48.142000000000003</v>
      </c>
      <c r="J33" s="133">
        <v>47.730000000000004</v>
      </c>
      <c r="K33" s="133">
        <v>52.176000000000002</v>
      </c>
      <c r="L33" s="133">
        <v>56.575000000000003</v>
      </c>
      <c r="M33" s="133">
        <v>57.117000000000004</v>
      </c>
      <c r="N33" s="133">
        <v>56.680000000000007</v>
      </c>
      <c r="O33" s="133">
        <v>65.963999999999999</v>
      </c>
      <c r="P33" s="133">
        <v>67.234000000000009</v>
      </c>
      <c r="Q33" s="133">
        <v>71.584000000000003</v>
      </c>
      <c r="R33" s="133">
        <v>70.903999999999996</v>
      </c>
      <c r="S33" s="133">
        <v>70.056000000000012</v>
      </c>
      <c r="T33" s="133">
        <v>78.655000000000001</v>
      </c>
      <c r="U33" s="133">
        <v>84.704999999999998</v>
      </c>
      <c r="V33" s="133">
        <v>74.777000000000001</v>
      </c>
      <c r="W33" s="133">
        <v>58.332000000000008</v>
      </c>
      <c r="X33" s="133">
        <v>84.515000000000001</v>
      </c>
      <c r="Y33" s="133">
        <v>96.917999999999992</v>
      </c>
      <c r="Z33" s="133">
        <v>99.448000000000008</v>
      </c>
      <c r="AA33" s="133">
        <v>101.887</v>
      </c>
      <c r="AB33" s="192">
        <v>115.322</v>
      </c>
      <c r="AC33" s="192">
        <v>123.96000000000001</v>
      </c>
      <c r="AD33" s="194">
        <v>134.87</v>
      </c>
      <c r="AE33" s="202">
        <v>138.24799999999999</v>
      </c>
      <c r="AF33" s="202">
        <v>138.07400000000001</v>
      </c>
      <c r="AG33" s="208">
        <v>136.21899999999999</v>
      </c>
      <c r="AH33" s="210">
        <v>118.601</v>
      </c>
      <c r="AI33" s="211">
        <v>135.43600000000001</v>
      </c>
      <c r="AJ33" s="211">
        <v>147.76400000000001</v>
      </c>
      <c r="AK33" s="132">
        <v>155.935</v>
      </c>
      <c r="AL33" s="132" t="s">
        <v>312</v>
      </c>
    </row>
    <row r="34" spans="1:38" ht="12" customHeight="1">
      <c r="A34" s="121">
        <v>29</v>
      </c>
      <c r="B34" s="135" t="s">
        <v>244</v>
      </c>
      <c r="C34" s="130"/>
      <c r="D34" s="137" t="s">
        <v>243</v>
      </c>
      <c r="E34" s="133">
        <v>7.734</v>
      </c>
      <c r="F34" s="133">
        <v>8.4400000000000013</v>
      </c>
      <c r="G34" s="133">
        <v>6.6310000000000002</v>
      </c>
      <c r="H34" s="133">
        <v>6.2099999999999991</v>
      </c>
      <c r="I34" s="133">
        <v>5.552999999999999</v>
      </c>
      <c r="J34" s="133">
        <v>6.4710000000000001</v>
      </c>
      <c r="K34" s="133">
        <v>7.2589999999999995</v>
      </c>
      <c r="L34" s="133">
        <v>7.5989999999999993</v>
      </c>
      <c r="M34" s="133">
        <v>8.4920000000000009</v>
      </c>
      <c r="N34" s="133">
        <v>8.0259999999999998</v>
      </c>
      <c r="O34" s="133">
        <v>8.968</v>
      </c>
      <c r="P34" s="133">
        <v>8.734</v>
      </c>
      <c r="Q34" s="133">
        <v>8.3019999999999996</v>
      </c>
      <c r="R34" s="133">
        <v>8.1150000000000002</v>
      </c>
      <c r="S34" s="133">
        <v>9.879999999999999</v>
      </c>
      <c r="T34" s="133">
        <v>10</v>
      </c>
      <c r="U34" s="133">
        <v>10.687000000000001</v>
      </c>
      <c r="V34" s="133">
        <v>11.000999999999999</v>
      </c>
      <c r="W34" s="133">
        <v>10.231</v>
      </c>
      <c r="X34" s="133">
        <v>12.13</v>
      </c>
      <c r="Y34" s="133">
        <v>12.427</v>
      </c>
      <c r="Z34" s="133">
        <v>12.92</v>
      </c>
      <c r="AA34" s="133">
        <v>12.981</v>
      </c>
      <c r="AB34" s="192">
        <v>14.17</v>
      </c>
      <c r="AC34" s="192">
        <v>15.412000000000001</v>
      </c>
      <c r="AD34" s="194">
        <v>15.747</v>
      </c>
      <c r="AE34" s="202">
        <v>17.496000000000002</v>
      </c>
      <c r="AF34" s="202">
        <v>14.940999999999999</v>
      </c>
      <c r="AG34" s="208">
        <v>16.681000000000001</v>
      </c>
      <c r="AH34" s="210">
        <v>13.337</v>
      </c>
      <c r="AI34" s="211">
        <v>12.872</v>
      </c>
      <c r="AJ34" s="211">
        <v>14.706</v>
      </c>
      <c r="AK34" s="132">
        <v>16.885000000000002</v>
      </c>
      <c r="AL34" s="132" t="s">
        <v>312</v>
      </c>
    </row>
    <row r="35" spans="1:38" ht="17.100000000000001" customHeight="1">
      <c r="A35" s="121">
        <v>30</v>
      </c>
      <c r="B35" s="135" t="s">
        <v>242</v>
      </c>
      <c r="C35" s="130"/>
      <c r="D35" s="137" t="s">
        <v>241</v>
      </c>
      <c r="E35" s="133">
        <v>25.112000000000002</v>
      </c>
      <c r="F35" s="133">
        <v>26.667000000000002</v>
      </c>
      <c r="G35" s="133">
        <v>25.243000000000002</v>
      </c>
      <c r="H35" s="133">
        <v>24.521999999999998</v>
      </c>
      <c r="I35" s="133">
        <v>24.244</v>
      </c>
      <c r="J35" s="133">
        <v>24.567</v>
      </c>
      <c r="K35" s="133">
        <v>25.33</v>
      </c>
      <c r="L35" s="133">
        <v>25.703000000000003</v>
      </c>
      <c r="M35" s="133">
        <v>26.338000000000001</v>
      </c>
      <c r="N35" s="133">
        <v>27.22</v>
      </c>
      <c r="O35" s="133">
        <v>27.379000000000001</v>
      </c>
      <c r="P35" s="133">
        <v>26.461000000000002</v>
      </c>
      <c r="Q35" s="133">
        <v>27.198999999999998</v>
      </c>
      <c r="R35" s="133">
        <v>27.594999999999999</v>
      </c>
      <c r="S35" s="133">
        <v>29.219000000000001</v>
      </c>
      <c r="T35" s="133">
        <v>31.251999999999999</v>
      </c>
      <c r="U35" s="133">
        <v>32.963999999999999</v>
      </c>
      <c r="V35" s="133">
        <v>32.467999999999996</v>
      </c>
      <c r="W35" s="133">
        <v>31.186</v>
      </c>
      <c r="X35" s="133">
        <v>34.339999999999996</v>
      </c>
      <c r="Y35" s="133">
        <v>37.356999999999999</v>
      </c>
      <c r="Z35" s="133">
        <v>37.917000000000002</v>
      </c>
      <c r="AA35" s="133">
        <v>37.387</v>
      </c>
      <c r="AB35" s="192">
        <v>38.803000000000004</v>
      </c>
      <c r="AC35" s="192">
        <v>40.428000000000004</v>
      </c>
      <c r="AD35" s="194">
        <v>40.893999999999998</v>
      </c>
      <c r="AE35" s="202">
        <v>41.653000000000006</v>
      </c>
      <c r="AF35" s="202">
        <v>40.372</v>
      </c>
      <c r="AG35" s="208">
        <v>43.561999999999998</v>
      </c>
      <c r="AH35" s="210">
        <v>43.741</v>
      </c>
      <c r="AI35" s="211">
        <v>45.328000000000003</v>
      </c>
      <c r="AJ35" s="211">
        <v>49.438000000000002</v>
      </c>
      <c r="AK35" s="132">
        <v>55.15</v>
      </c>
      <c r="AL35" s="132" t="s">
        <v>312</v>
      </c>
    </row>
    <row r="36" spans="1:38" ht="12" customHeight="1">
      <c r="A36" s="121">
        <v>31</v>
      </c>
      <c r="B36" s="135" t="s">
        <v>65</v>
      </c>
      <c r="C36" s="130"/>
      <c r="D36" s="137" t="s">
        <v>240</v>
      </c>
      <c r="E36" s="133">
        <v>15.335000000000001</v>
      </c>
      <c r="F36" s="133">
        <v>16.708000000000002</v>
      </c>
      <c r="G36" s="133">
        <v>16.134</v>
      </c>
      <c r="H36" s="133">
        <v>15.44</v>
      </c>
      <c r="I36" s="133">
        <v>15.486000000000001</v>
      </c>
      <c r="J36" s="133">
        <v>15.920999999999999</v>
      </c>
      <c r="K36" s="133">
        <v>16.222999999999999</v>
      </c>
      <c r="L36" s="133">
        <v>16.396000000000001</v>
      </c>
      <c r="M36" s="133">
        <v>16.601000000000003</v>
      </c>
      <c r="N36" s="133">
        <v>17.38</v>
      </c>
      <c r="O36" s="133">
        <v>17.8</v>
      </c>
      <c r="P36" s="133">
        <v>16.760000000000002</v>
      </c>
      <c r="Q36" s="133">
        <v>17.247</v>
      </c>
      <c r="R36" s="133">
        <v>17.22</v>
      </c>
      <c r="S36" s="133">
        <v>17.814</v>
      </c>
      <c r="T36" s="133">
        <v>19.591999999999999</v>
      </c>
      <c r="U36" s="133">
        <v>19.821000000000002</v>
      </c>
      <c r="V36" s="133">
        <v>19.652999999999999</v>
      </c>
      <c r="W36" s="133">
        <v>18.047000000000001</v>
      </c>
      <c r="X36" s="133">
        <v>20.826999999999998</v>
      </c>
      <c r="Y36" s="133">
        <v>23.109000000000002</v>
      </c>
      <c r="Z36" s="133">
        <v>23.019000000000002</v>
      </c>
      <c r="AA36" s="133">
        <v>22.36</v>
      </c>
      <c r="AB36" s="192">
        <v>23.292000000000002</v>
      </c>
      <c r="AC36" s="192">
        <v>24.288000000000004</v>
      </c>
      <c r="AD36" s="194">
        <v>24.494999999999997</v>
      </c>
      <c r="AE36" s="202">
        <v>26.330000000000005</v>
      </c>
      <c r="AF36" s="202">
        <v>25.331</v>
      </c>
      <c r="AG36" s="208">
        <v>26.655999999999999</v>
      </c>
      <c r="AH36" s="210">
        <v>26.936</v>
      </c>
      <c r="AI36" s="211">
        <v>28.312999999999999</v>
      </c>
      <c r="AJ36" s="211">
        <v>29.78</v>
      </c>
      <c r="AK36" s="132">
        <v>31.552</v>
      </c>
      <c r="AL36" s="132" t="s">
        <v>312</v>
      </c>
    </row>
    <row r="37" spans="1:38" ht="12" customHeight="1">
      <c r="A37" s="121">
        <v>32</v>
      </c>
      <c r="B37" s="135">
        <v>33</v>
      </c>
      <c r="C37" s="130"/>
      <c r="D37" s="137" t="s">
        <v>239</v>
      </c>
      <c r="E37" s="133">
        <v>9.777000000000001</v>
      </c>
      <c r="F37" s="133">
        <v>9.9589999999999996</v>
      </c>
      <c r="G37" s="133">
        <v>9.109</v>
      </c>
      <c r="H37" s="133">
        <v>9.0820000000000007</v>
      </c>
      <c r="I37" s="133">
        <v>8.7580000000000009</v>
      </c>
      <c r="J37" s="133">
        <v>8.6460000000000008</v>
      </c>
      <c r="K37" s="133">
        <v>9.1070000000000011</v>
      </c>
      <c r="L37" s="133">
        <v>9.3070000000000004</v>
      </c>
      <c r="M37" s="133">
        <v>9.7370000000000001</v>
      </c>
      <c r="N37" s="133">
        <v>9.84</v>
      </c>
      <c r="O37" s="133">
        <v>9.5790000000000006</v>
      </c>
      <c r="P37" s="133">
        <v>9.7010000000000005</v>
      </c>
      <c r="Q37" s="133">
        <v>9.952</v>
      </c>
      <c r="R37" s="133">
        <v>10.375000000000002</v>
      </c>
      <c r="S37" s="133">
        <v>11.404999999999999</v>
      </c>
      <c r="T37" s="133">
        <v>11.66</v>
      </c>
      <c r="U37" s="133">
        <v>13.142999999999999</v>
      </c>
      <c r="V37" s="133">
        <v>12.815</v>
      </c>
      <c r="W37" s="133">
        <v>13.138999999999999</v>
      </c>
      <c r="X37" s="133">
        <v>13.512999999999998</v>
      </c>
      <c r="Y37" s="133">
        <v>14.247999999999999</v>
      </c>
      <c r="Z37" s="133">
        <v>14.898000000000001</v>
      </c>
      <c r="AA37" s="133">
        <v>15.027000000000001</v>
      </c>
      <c r="AB37" s="192">
        <v>15.511000000000001</v>
      </c>
      <c r="AC37" s="192">
        <v>16.14</v>
      </c>
      <c r="AD37" s="194">
        <v>16.399000000000001</v>
      </c>
      <c r="AE37" s="202">
        <v>15.323</v>
      </c>
      <c r="AF37" s="202">
        <v>15.041</v>
      </c>
      <c r="AG37" s="208">
        <v>16.905999999999999</v>
      </c>
      <c r="AH37" s="210">
        <v>16.805</v>
      </c>
      <c r="AI37" s="211">
        <v>17.015000000000001</v>
      </c>
      <c r="AJ37" s="211">
        <v>19.658000000000001</v>
      </c>
      <c r="AK37" s="132">
        <v>23.597999999999999</v>
      </c>
      <c r="AL37" s="132" t="s">
        <v>312</v>
      </c>
    </row>
    <row r="38" spans="1:38" ht="17.100000000000001" customHeight="1">
      <c r="A38" s="121">
        <v>33</v>
      </c>
      <c r="B38" s="135" t="s">
        <v>238</v>
      </c>
      <c r="C38" s="130"/>
      <c r="D38" s="137" t="s">
        <v>237</v>
      </c>
      <c r="E38" s="133">
        <v>27.413</v>
      </c>
      <c r="F38" s="133">
        <v>27.720999999999997</v>
      </c>
      <c r="G38" s="133">
        <v>28.106999999999999</v>
      </c>
      <c r="H38" s="133">
        <v>28.428000000000001</v>
      </c>
      <c r="I38" s="133">
        <v>30.766999999999999</v>
      </c>
      <c r="J38" s="133">
        <v>34.948999999999998</v>
      </c>
      <c r="K38" s="133">
        <v>33.868000000000002</v>
      </c>
      <c r="L38" s="133">
        <v>34.396000000000001</v>
      </c>
      <c r="M38" s="133">
        <v>33.237000000000002</v>
      </c>
      <c r="N38" s="133">
        <v>30.015000000000001</v>
      </c>
      <c r="O38" s="133">
        <v>30.948</v>
      </c>
      <c r="P38" s="133">
        <v>33.049999999999997</v>
      </c>
      <c r="Q38" s="133">
        <v>32.609000000000002</v>
      </c>
      <c r="R38" s="133">
        <v>37.535999999999994</v>
      </c>
      <c r="S38" s="133">
        <v>39.146000000000001</v>
      </c>
      <c r="T38" s="133">
        <v>41.93</v>
      </c>
      <c r="U38" s="133">
        <v>45.526999999999994</v>
      </c>
      <c r="V38" s="133">
        <v>52.756</v>
      </c>
      <c r="W38" s="133">
        <v>54.730999999999995</v>
      </c>
      <c r="X38" s="133">
        <v>56.033000000000008</v>
      </c>
      <c r="Y38" s="133">
        <v>48.268999999999998</v>
      </c>
      <c r="Z38" s="133">
        <v>55.235999999999997</v>
      </c>
      <c r="AA38" s="133">
        <v>50.844000000000001</v>
      </c>
      <c r="AB38" s="192">
        <v>47.408000000000001</v>
      </c>
      <c r="AC38" s="192">
        <v>45.435000000000002</v>
      </c>
      <c r="AD38" s="194">
        <v>46.991999999999997</v>
      </c>
      <c r="AE38" s="202">
        <v>57.474000000000004</v>
      </c>
      <c r="AF38" s="202">
        <v>58.783000000000001</v>
      </c>
      <c r="AG38" s="208">
        <v>63.573</v>
      </c>
      <c r="AH38" s="210">
        <v>63.34</v>
      </c>
      <c r="AI38" s="210">
        <v>40.755000000000003</v>
      </c>
      <c r="AJ38" s="211">
        <v>71.025999999999996</v>
      </c>
      <c r="AK38" s="132">
        <v>98.328000000000003</v>
      </c>
      <c r="AL38" s="132">
        <v>87.747</v>
      </c>
    </row>
    <row r="39" spans="1:38" ht="17.100000000000001" customHeight="1">
      <c r="A39" s="121">
        <v>34</v>
      </c>
      <c r="B39" s="135" t="s">
        <v>73</v>
      </c>
      <c r="C39" s="130"/>
      <c r="D39" s="137" t="s">
        <v>236</v>
      </c>
      <c r="E39" s="133">
        <v>12.553999999999998</v>
      </c>
      <c r="F39" s="133">
        <v>14.143000000000001</v>
      </c>
      <c r="G39" s="133">
        <v>15.036</v>
      </c>
      <c r="H39" s="133">
        <v>16.343</v>
      </c>
      <c r="I39" s="133">
        <v>16.869</v>
      </c>
      <c r="J39" s="133">
        <v>16.91</v>
      </c>
      <c r="K39" s="133">
        <v>17.411000000000001</v>
      </c>
      <c r="L39" s="133">
        <v>18.329999999999998</v>
      </c>
      <c r="M39" s="133">
        <v>18.468999999999998</v>
      </c>
      <c r="N39" s="133">
        <v>18.631</v>
      </c>
      <c r="O39" s="133">
        <v>18.454000000000001</v>
      </c>
      <c r="P39" s="133">
        <v>18.713000000000001</v>
      </c>
      <c r="Q39" s="133">
        <v>19.431000000000001</v>
      </c>
      <c r="R39" s="133">
        <v>20.427</v>
      </c>
      <c r="S39" s="133">
        <v>21.251000000000001</v>
      </c>
      <c r="T39" s="133">
        <v>21.562999999999999</v>
      </c>
      <c r="U39" s="133">
        <v>22.484999999999996</v>
      </c>
      <c r="V39" s="133">
        <v>23.695999999999998</v>
      </c>
      <c r="W39" s="133">
        <v>22.752000000000002</v>
      </c>
      <c r="X39" s="133">
        <v>23.929999999999996</v>
      </c>
      <c r="Y39" s="133">
        <v>25.900000000000002</v>
      </c>
      <c r="Z39" s="133">
        <v>26.357999999999997</v>
      </c>
      <c r="AA39" s="133">
        <v>26.847000000000001</v>
      </c>
      <c r="AB39" s="192">
        <v>28.194999999999997</v>
      </c>
      <c r="AC39" s="192">
        <v>29.565000000000001</v>
      </c>
      <c r="AD39" s="194">
        <v>30.329000000000001</v>
      </c>
      <c r="AE39" s="202">
        <v>31.274999999999999</v>
      </c>
      <c r="AF39" s="202">
        <v>33.416999999999994</v>
      </c>
      <c r="AG39" s="208">
        <v>34.289000000000001</v>
      </c>
      <c r="AH39" s="210">
        <v>34.512</v>
      </c>
      <c r="AI39" s="210">
        <v>34.786999999999999</v>
      </c>
      <c r="AJ39" s="211">
        <v>37.688000000000002</v>
      </c>
      <c r="AK39" s="132">
        <v>39.451999999999998</v>
      </c>
      <c r="AL39" s="132">
        <v>41.898000000000003</v>
      </c>
    </row>
    <row r="40" spans="1:38" ht="12" customHeight="1">
      <c r="A40" s="121">
        <v>35</v>
      </c>
      <c r="B40" s="135" t="s">
        <v>235</v>
      </c>
      <c r="C40" s="130"/>
      <c r="D40" s="137" t="s">
        <v>234</v>
      </c>
      <c r="E40" s="133">
        <v>2.8750000000000004</v>
      </c>
      <c r="F40" s="133">
        <v>3.1520000000000001</v>
      </c>
      <c r="G40" s="133">
        <v>3.1720000000000002</v>
      </c>
      <c r="H40" s="133">
        <v>3.8000000000000003</v>
      </c>
      <c r="I40" s="133">
        <v>3.7430000000000003</v>
      </c>
      <c r="J40" s="133">
        <v>3.8660000000000001</v>
      </c>
      <c r="K40" s="133">
        <v>4.4870000000000001</v>
      </c>
      <c r="L40" s="133">
        <v>4.9419999999999993</v>
      </c>
      <c r="M40" s="133">
        <v>4.9879999999999995</v>
      </c>
      <c r="N40" s="133">
        <v>5.0570000000000004</v>
      </c>
      <c r="O40" s="133">
        <v>5.1859999999999999</v>
      </c>
      <c r="P40" s="133">
        <v>5.1769999999999996</v>
      </c>
      <c r="Q40" s="133">
        <v>5.2620000000000005</v>
      </c>
      <c r="R40" s="133">
        <v>5.5019999999999998</v>
      </c>
      <c r="S40" s="133">
        <v>5.5710000000000006</v>
      </c>
      <c r="T40" s="133">
        <v>5.6980000000000004</v>
      </c>
      <c r="U40" s="133">
        <v>5.7760000000000007</v>
      </c>
      <c r="V40" s="133">
        <v>6.0320000000000009</v>
      </c>
      <c r="W40" s="133">
        <v>4.9740000000000002</v>
      </c>
      <c r="X40" s="133">
        <v>5.149</v>
      </c>
      <c r="Y40" s="133">
        <v>5.4009999999999998</v>
      </c>
      <c r="Z40" s="133">
        <v>5.2949999999999999</v>
      </c>
      <c r="AA40" s="133">
        <v>5.4069999999999991</v>
      </c>
      <c r="AB40" s="192">
        <v>5.415</v>
      </c>
      <c r="AC40" s="192">
        <v>5.6130000000000004</v>
      </c>
      <c r="AD40" s="194">
        <v>5.8760000000000003</v>
      </c>
      <c r="AE40" s="202">
        <v>5.5979999999999999</v>
      </c>
      <c r="AF40" s="202">
        <v>5.78</v>
      </c>
      <c r="AG40" s="208">
        <v>5.8509999999999991</v>
      </c>
      <c r="AH40" s="210">
        <v>5.8609999999999998</v>
      </c>
      <c r="AI40" s="211">
        <v>5.7880000000000003</v>
      </c>
      <c r="AJ40" s="211">
        <v>6.1130000000000004</v>
      </c>
      <c r="AK40" s="132">
        <v>6.5570000000000004</v>
      </c>
      <c r="AL40" s="132" t="s">
        <v>312</v>
      </c>
    </row>
    <row r="41" spans="1:38" ht="12" customHeight="1">
      <c r="A41" s="121">
        <v>36</v>
      </c>
      <c r="B41" s="135" t="s">
        <v>76</v>
      </c>
      <c r="C41" s="130"/>
      <c r="D41" s="137" t="s">
        <v>233</v>
      </c>
      <c r="E41" s="133">
        <v>9.6789999999999985</v>
      </c>
      <c r="F41" s="133">
        <v>10.991</v>
      </c>
      <c r="G41" s="133">
        <v>11.863999999999999</v>
      </c>
      <c r="H41" s="133">
        <v>12.542999999999999</v>
      </c>
      <c r="I41" s="133">
        <v>13.126000000000001</v>
      </c>
      <c r="J41" s="133">
        <v>13.044</v>
      </c>
      <c r="K41" s="133">
        <v>12.924000000000001</v>
      </c>
      <c r="L41" s="133">
        <v>13.388</v>
      </c>
      <c r="M41" s="133">
        <v>13.480999999999998</v>
      </c>
      <c r="N41" s="133">
        <v>13.574</v>
      </c>
      <c r="O41" s="133">
        <v>13.268000000000001</v>
      </c>
      <c r="P41" s="133">
        <v>13.536</v>
      </c>
      <c r="Q41" s="133">
        <v>14.169</v>
      </c>
      <c r="R41" s="133">
        <v>14.924999999999999</v>
      </c>
      <c r="S41" s="133">
        <v>15.680000000000001</v>
      </c>
      <c r="T41" s="133">
        <v>15.864999999999998</v>
      </c>
      <c r="U41" s="133">
        <v>16.708999999999996</v>
      </c>
      <c r="V41" s="133">
        <v>17.663999999999998</v>
      </c>
      <c r="W41" s="133">
        <v>17.778000000000002</v>
      </c>
      <c r="X41" s="133">
        <v>18.780999999999995</v>
      </c>
      <c r="Y41" s="133">
        <v>20.499000000000002</v>
      </c>
      <c r="Z41" s="133">
        <v>21.062999999999999</v>
      </c>
      <c r="AA41" s="133">
        <v>21.44</v>
      </c>
      <c r="AB41" s="192">
        <v>22.779999999999998</v>
      </c>
      <c r="AC41" s="192">
        <v>23.952000000000002</v>
      </c>
      <c r="AD41" s="194">
        <v>24.452999999999999</v>
      </c>
      <c r="AE41" s="202">
        <v>25.677</v>
      </c>
      <c r="AF41" s="202">
        <v>27.636999999999997</v>
      </c>
      <c r="AG41" s="208">
        <v>28.437999999999999</v>
      </c>
      <c r="AH41" s="210">
        <v>28.651000000000003</v>
      </c>
      <c r="AI41" s="211">
        <v>28.998999999999999</v>
      </c>
      <c r="AJ41" s="211">
        <v>31.574999999999999</v>
      </c>
      <c r="AK41" s="132">
        <v>32.895000000000003</v>
      </c>
      <c r="AL41" s="132" t="s">
        <v>312</v>
      </c>
    </row>
    <row r="42" spans="1:38" ht="17.100000000000001" customHeight="1">
      <c r="A42" s="121">
        <v>37</v>
      </c>
      <c r="B42" s="135" t="s">
        <v>81</v>
      </c>
      <c r="C42" s="130"/>
      <c r="D42" s="137" t="s">
        <v>232</v>
      </c>
      <c r="E42" s="133">
        <v>85.582000000000008</v>
      </c>
      <c r="F42" s="133">
        <v>102.02799999999999</v>
      </c>
      <c r="G42" s="133">
        <v>107.86</v>
      </c>
      <c r="H42" s="133">
        <v>116.593</v>
      </c>
      <c r="I42" s="133">
        <v>117.15600000000001</v>
      </c>
      <c r="J42" s="133">
        <v>111.06799999999998</v>
      </c>
      <c r="K42" s="133">
        <v>106.854</v>
      </c>
      <c r="L42" s="133">
        <v>102.42700000000001</v>
      </c>
      <c r="M42" s="133">
        <v>101.133</v>
      </c>
      <c r="N42" s="133">
        <v>97.581999999999994</v>
      </c>
      <c r="O42" s="133">
        <v>92.593000000000004</v>
      </c>
      <c r="P42" s="133">
        <v>89.199000000000012</v>
      </c>
      <c r="Q42" s="133">
        <v>85.252999999999986</v>
      </c>
      <c r="R42" s="133">
        <v>82.844999999999999</v>
      </c>
      <c r="S42" s="133">
        <v>80.290000000000006</v>
      </c>
      <c r="T42" s="133">
        <v>82.832999999999998</v>
      </c>
      <c r="U42" s="133">
        <v>87.269999999999982</v>
      </c>
      <c r="V42" s="133">
        <v>91.248999999999995</v>
      </c>
      <c r="W42" s="133">
        <v>91.294999999999987</v>
      </c>
      <c r="X42" s="133">
        <v>99.842999999999989</v>
      </c>
      <c r="Y42" s="133">
        <v>106.503</v>
      </c>
      <c r="Z42" s="133">
        <v>111.12100000000001</v>
      </c>
      <c r="AA42" s="133">
        <v>113.32900000000001</v>
      </c>
      <c r="AB42" s="192">
        <v>119.089</v>
      </c>
      <c r="AC42" s="192">
        <v>124.88899999999998</v>
      </c>
      <c r="AD42" s="194">
        <v>133.905</v>
      </c>
      <c r="AE42" s="202">
        <v>138.12299999999999</v>
      </c>
      <c r="AF42" s="202">
        <v>148.334</v>
      </c>
      <c r="AG42" s="208">
        <v>160.541</v>
      </c>
      <c r="AH42" s="210">
        <v>167.32900000000001</v>
      </c>
      <c r="AI42" s="210">
        <v>162.155</v>
      </c>
      <c r="AJ42" s="210">
        <v>173.94200000000001</v>
      </c>
      <c r="AK42" s="132">
        <v>187.208</v>
      </c>
      <c r="AL42" s="132">
        <v>193.155</v>
      </c>
    </row>
    <row r="43" spans="1:38" ht="17.100000000000001" customHeight="1">
      <c r="A43" s="121">
        <v>38</v>
      </c>
      <c r="B43" s="135" t="s">
        <v>231</v>
      </c>
      <c r="C43" s="130"/>
      <c r="D43" s="134" t="s">
        <v>230</v>
      </c>
      <c r="E43" s="133">
        <v>889.96999999999991</v>
      </c>
      <c r="F43" s="133">
        <v>970.79200000000003</v>
      </c>
      <c r="G43" s="133">
        <v>1033.662</v>
      </c>
      <c r="H43" s="133">
        <v>1081.2279999999998</v>
      </c>
      <c r="I43" s="133">
        <v>1136.567</v>
      </c>
      <c r="J43" s="133">
        <v>1170.9929999999999</v>
      </c>
      <c r="K43" s="133">
        <v>1203.0149999999999</v>
      </c>
      <c r="L43" s="133">
        <v>1236.8619999999999</v>
      </c>
      <c r="M43" s="133">
        <v>1269.5170000000001</v>
      </c>
      <c r="N43" s="133">
        <v>1298.9820000000002</v>
      </c>
      <c r="O43" s="133">
        <v>1354.0400000000002</v>
      </c>
      <c r="P43" s="133">
        <v>1392.6429999999998</v>
      </c>
      <c r="Q43" s="133">
        <v>1401.1919999999998</v>
      </c>
      <c r="R43" s="133">
        <v>1431.752</v>
      </c>
      <c r="S43" s="133">
        <v>1454.2049999999999</v>
      </c>
      <c r="T43" s="133">
        <v>1495.9019999999998</v>
      </c>
      <c r="U43" s="133">
        <v>1552.2640000000001</v>
      </c>
      <c r="V43" s="133">
        <v>1591.194</v>
      </c>
      <c r="W43" s="133">
        <v>1577.2060000000004</v>
      </c>
      <c r="X43" s="133">
        <v>1604.713</v>
      </c>
      <c r="Y43" s="133">
        <v>1665.9240000000002</v>
      </c>
      <c r="Z43" s="133">
        <v>1693.7049999999999</v>
      </c>
      <c r="AA43" s="133">
        <v>1747.9659999999999</v>
      </c>
      <c r="AB43" s="192">
        <v>1816.0250000000003</v>
      </c>
      <c r="AC43" s="192">
        <v>1886.7460000000001</v>
      </c>
      <c r="AD43" s="194">
        <v>1944.9449999999999</v>
      </c>
      <c r="AE43" s="202">
        <v>2012.9479999999999</v>
      </c>
      <c r="AF43" s="202">
        <v>2083.2739999999999</v>
      </c>
      <c r="AG43" s="208">
        <v>2165.4989999999998</v>
      </c>
      <c r="AH43" s="210">
        <v>2155.7759999999998</v>
      </c>
      <c r="AI43" s="210">
        <v>30.111000000000001</v>
      </c>
      <c r="AJ43" s="210">
        <v>27.698</v>
      </c>
      <c r="AK43" s="132">
        <v>27.664999999999999</v>
      </c>
      <c r="AL43" s="132" t="s">
        <v>312</v>
      </c>
    </row>
    <row r="44" spans="1:38" ht="17.100000000000001" customHeight="1">
      <c r="A44" s="121">
        <v>39</v>
      </c>
      <c r="B44" s="135" t="s">
        <v>229</v>
      </c>
      <c r="C44" s="130"/>
      <c r="D44" s="137" t="s">
        <v>228</v>
      </c>
      <c r="E44" s="133">
        <v>232.42700000000002</v>
      </c>
      <c r="F44" s="133">
        <v>241.012</v>
      </c>
      <c r="G44" s="133">
        <v>247.54899999999998</v>
      </c>
      <c r="H44" s="133">
        <v>260.803</v>
      </c>
      <c r="I44" s="133">
        <v>272.529</v>
      </c>
      <c r="J44" s="133">
        <v>273.54599999999999</v>
      </c>
      <c r="K44" s="133">
        <v>281.89100000000002</v>
      </c>
      <c r="L44" s="133">
        <v>293.995</v>
      </c>
      <c r="M44" s="133">
        <v>293.05</v>
      </c>
      <c r="N44" s="133">
        <v>305.75400000000002</v>
      </c>
      <c r="O44" s="133">
        <v>322.3</v>
      </c>
      <c r="P44" s="133">
        <v>327.91999999999996</v>
      </c>
      <c r="Q44" s="133">
        <v>331.90899999999993</v>
      </c>
      <c r="R44" s="133">
        <v>334.70799999999997</v>
      </c>
      <c r="S44" s="133">
        <v>343.03599999999994</v>
      </c>
      <c r="T44" s="133">
        <v>355.04500000000002</v>
      </c>
      <c r="U44" s="133">
        <v>370.02200000000005</v>
      </c>
      <c r="V44" s="133">
        <v>380.40100000000001</v>
      </c>
      <c r="W44" s="133">
        <v>373.25</v>
      </c>
      <c r="X44" s="133">
        <v>370.49700000000001</v>
      </c>
      <c r="Y44" s="133">
        <v>386.99</v>
      </c>
      <c r="Z44" s="133">
        <v>387.17</v>
      </c>
      <c r="AA44" s="133">
        <v>396.25099999999998</v>
      </c>
      <c r="AB44" s="192">
        <v>418.61500000000001</v>
      </c>
      <c r="AC44" s="192">
        <v>440.517</v>
      </c>
      <c r="AD44" s="194">
        <v>456.18900000000008</v>
      </c>
      <c r="AE44" s="202">
        <v>467.95699999999999</v>
      </c>
      <c r="AF44" s="202">
        <v>483.02400000000006</v>
      </c>
      <c r="AG44" s="208">
        <v>501.00599999999997</v>
      </c>
      <c r="AH44" s="210">
        <v>479.02300000000002</v>
      </c>
      <c r="AI44" s="210">
        <v>21.266999999999999</v>
      </c>
      <c r="AJ44" s="210">
        <v>22.344999999999999</v>
      </c>
      <c r="AK44" s="132">
        <v>23.85</v>
      </c>
      <c r="AL44" s="132" t="s">
        <v>312</v>
      </c>
    </row>
    <row r="45" spans="1:38" ht="12" customHeight="1">
      <c r="A45" s="121">
        <v>40</v>
      </c>
      <c r="B45" s="135" t="s">
        <v>86</v>
      </c>
      <c r="C45" s="130"/>
      <c r="D45" s="137" t="s">
        <v>227</v>
      </c>
      <c r="E45" s="133">
        <v>146.12100000000001</v>
      </c>
      <c r="F45" s="133">
        <v>152.28899999999999</v>
      </c>
      <c r="G45" s="133">
        <v>157.005</v>
      </c>
      <c r="H45" s="133">
        <v>167.29199999999997</v>
      </c>
      <c r="I45" s="133">
        <v>177.19800000000001</v>
      </c>
      <c r="J45" s="133">
        <v>177.91800000000001</v>
      </c>
      <c r="K45" s="133">
        <v>181.434</v>
      </c>
      <c r="L45" s="133">
        <v>191.07600000000002</v>
      </c>
      <c r="M45" s="133">
        <v>186.922</v>
      </c>
      <c r="N45" s="133">
        <v>194.773</v>
      </c>
      <c r="O45" s="133">
        <v>206.26000000000005</v>
      </c>
      <c r="P45" s="133">
        <v>210.233</v>
      </c>
      <c r="Q45" s="133">
        <v>213.351</v>
      </c>
      <c r="R45" s="133">
        <v>214.17000000000002</v>
      </c>
      <c r="S45" s="133">
        <v>217.85999999999999</v>
      </c>
      <c r="T45" s="133">
        <v>223.791</v>
      </c>
      <c r="U45" s="133">
        <v>231.29599999999999</v>
      </c>
      <c r="V45" s="133">
        <v>239.12899999999999</v>
      </c>
      <c r="W45" s="133">
        <v>236.90100000000001</v>
      </c>
      <c r="X45" s="133">
        <v>229.376</v>
      </c>
      <c r="Y45" s="133">
        <v>241.20400000000001</v>
      </c>
      <c r="Z45" s="133">
        <v>235.892</v>
      </c>
      <c r="AA45" s="133">
        <v>238.89100000000002</v>
      </c>
      <c r="AB45" s="192">
        <v>256.56600000000003</v>
      </c>
      <c r="AC45" s="192">
        <v>271.31099999999998</v>
      </c>
      <c r="AD45" s="194">
        <v>280.21600000000001</v>
      </c>
      <c r="AE45" s="202">
        <v>292.93399999999997</v>
      </c>
      <c r="AF45" s="202">
        <v>301.06500000000005</v>
      </c>
      <c r="AG45" s="208">
        <v>311.33600000000001</v>
      </c>
      <c r="AH45" s="210">
        <v>320.36700000000002</v>
      </c>
      <c r="AI45" s="210">
        <v>110.777</v>
      </c>
      <c r="AJ45" s="210">
        <v>123.899</v>
      </c>
      <c r="AK45" s="132">
        <v>135.69300000000001</v>
      </c>
      <c r="AL45" s="132" t="s">
        <v>312</v>
      </c>
    </row>
    <row r="46" spans="1:38" ht="12" customHeight="1">
      <c r="A46" s="121">
        <v>41</v>
      </c>
      <c r="B46" s="135" t="s">
        <v>226</v>
      </c>
      <c r="C46" s="130"/>
      <c r="D46" s="137" t="s">
        <v>225</v>
      </c>
      <c r="E46" s="133">
        <v>24.734999999999999</v>
      </c>
      <c r="F46" s="133">
        <v>26.131999999999998</v>
      </c>
      <c r="G46" s="133">
        <v>22.722999999999999</v>
      </c>
      <c r="H46" s="133">
        <v>24.88</v>
      </c>
      <c r="I46" s="133">
        <v>26.873999999999999</v>
      </c>
      <c r="J46" s="133">
        <v>27.47</v>
      </c>
      <c r="K46" s="133">
        <v>29.101000000000003</v>
      </c>
      <c r="L46" s="133">
        <v>30.859000000000002</v>
      </c>
      <c r="M46" s="133">
        <v>32.905000000000001</v>
      </c>
      <c r="N46" s="133">
        <v>32.65</v>
      </c>
      <c r="O46" s="133">
        <v>34.062000000000005</v>
      </c>
      <c r="P46" s="133">
        <v>38.352000000000004</v>
      </c>
      <c r="Q46" s="133">
        <v>41.095999999999997</v>
      </c>
      <c r="R46" s="133">
        <v>41.625</v>
      </c>
      <c r="S46" s="133">
        <v>42.025999999999996</v>
      </c>
      <c r="T46" s="133">
        <v>43.309000000000005</v>
      </c>
      <c r="U46" s="133">
        <v>41.567999999999998</v>
      </c>
      <c r="V46" s="133">
        <v>42.609000000000002</v>
      </c>
      <c r="W46" s="133">
        <v>45.866</v>
      </c>
      <c r="X46" s="133">
        <v>39.978000000000002</v>
      </c>
      <c r="Y46" s="133">
        <v>44.864000000000004</v>
      </c>
      <c r="Z46" s="133">
        <v>39.68</v>
      </c>
      <c r="AA46" s="133">
        <v>39.512</v>
      </c>
      <c r="AB46" s="192">
        <v>42.39</v>
      </c>
      <c r="AC46" s="192">
        <v>44.79</v>
      </c>
      <c r="AD46" s="194">
        <v>48.46</v>
      </c>
      <c r="AE46" s="202">
        <v>47.959000000000003</v>
      </c>
      <c r="AF46" s="202">
        <v>47.515999999999998</v>
      </c>
      <c r="AG46" s="208">
        <v>52.384999999999998</v>
      </c>
      <c r="AH46" s="210">
        <v>49.941000000000003</v>
      </c>
      <c r="AI46" s="211" t="s">
        <v>325</v>
      </c>
      <c r="AJ46" s="211" t="s">
        <v>319</v>
      </c>
      <c r="AK46" s="132" t="s">
        <v>320</v>
      </c>
      <c r="AL46" s="132" t="s">
        <v>321</v>
      </c>
    </row>
    <row r="47" spans="1:38" ht="12" customHeight="1">
      <c r="A47" s="121">
        <v>42</v>
      </c>
      <c r="B47" s="135" t="s">
        <v>224</v>
      </c>
      <c r="C47" s="130"/>
      <c r="D47" s="137" t="s">
        <v>223</v>
      </c>
      <c r="E47" s="133">
        <v>61.796000000000006</v>
      </c>
      <c r="F47" s="133">
        <v>63.787999999999997</v>
      </c>
      <c r="G47" s="133">
        <v>70.117000000000004</v>
      </c>
      <c r="H47" s="133">
        <v>77.039999999999992</v>
      </c>
      <c r="I47" s="133">
        <v>77.916000000000011</v>
      </c>
      <c r="J47" s="133">
        <v>73.903000000000006</v>
      </c>
      <c r="K47" s="133">
        <v>75.369</v>
      </c>
      <c r="L47" s="133">
        <v>83.037000000000006</v>
      </c>
      <c r="M47" s="133">
        <v>75.239999999999995</v>
      </c>
      <c r="N47" s="133">
        <v>76.153000000000006</v>
      </c>
      <c r="O47" s="133">
        <v>85.88300000000001</v>
      </c>
      <c r="P47" s="133">
        <v>86.454999999999998</v>
      </c>
      <c r="Q47" s="133">
        <v>87.238000000000014</v>
      </c>
      <c r="R47" s="133">
        <v>88.701000000000008</v>
      </c>
      <c r="S47" s="133">
        <v>94.1</v>
      </c>
      <c r="T47" s="133">
        <v>96.491</v>
      </c>
      <c r="U47" s="133">
        <v>107.13500000000001</v>
      </c>
      <c r="V47" s="133">
        <v>115.943</v>
      </c>
      <c r="W47" s="133">
        <v>108.761</v>
      </c>
      <c r="X47" s="133">
        <v>107.36199999999999</v>
      </c>
      <c r="Y47" s="133">
        <v>117.17099999999999</v>
      </c>
      <c r="Z47" s="133">
        <v>118.20399999999999</v>
      </c>
      <c r="AA47" s="133">
        <v>116.53700000000001</v>
      </c>
      <c r="AB47" s="192">
        <v>126.825</v>
      </c>
      <c r="AC47" s="192">
        <v>130.99199999999996</v>
      </c>
      <c r="AD47" s="194">
        <v>132.94499999999999</v>
      </c>
      <c r="AE47" s="202">
        <v>143.559</v>
      </c>
      <c r="AF47" s="202">
        <v>149.44600000000003</v>
      </c>
      <c r="AG47" s="208">
        <v>155.61499999999998</v>
      </c>
      <c r="AH47" s="210">
        <v>155.428</v>
      </c>
      <c r="AI47" s="211">
        <v>545.79100000000005</v>
      </c>
      <c r="AJ47" s="211">
        <v>641.85799999999995</v>
      </c>
      <c r="AK47" s="132">
        <v>647.13800000000003</v>
      </c>
      <c r="AL47" s="132">
        <v>657.29600000000005</v>
      </c>
    </row>
    <row r="48" spans="1:38" ht="12" customHeight="1">
      <c r="A48" s="121">
        <v>43</v>
      </c>
      <c r="B48" s="135" t="s">
        <v>222</v>
      </c>
      <c r="C48" s="130"/>
      <c r="D48" s="137" t="s">
        <v>221</v>
      </c>
      <c r="E48" s="133">
        <v>59.59</v>
      </c>
      <c r="F48" s="133">
        <v>62.369</v>
      </c>
      <c r="G48" s="133">
        <v>64.165000000000006</v>
      </c>
      <c r="H48" s="133">
        <v>65.372</v>
      </c>
      <c r="I48" s="133">
        <v>72.408000000000001</v>
      </c>
      <c r="J48" s="133">
        <v>76.545000000000002</v>
      </c>
      <c r="K48" s="133">
        <v>76.963999999999999</v>
      </c>
      <c r="L48" s="133">
        <v>77.180000000000007</v>
      </c>
      <c r="M48" s="133">
        <v>78.777000000000001</v>
      </c>
      <c r="N48" s="133">
        <v>85.97</v>
      </c>
      <c r="O48" s="133">
        <v>86.315000000000012</v>
      </c>
      <c r="P48" s="133">
        <v>85.426000000000002</v>
      </c>
      <c r="Q48" s="133">
        <v>85.01700000000001</v>
      </c>
      <c r="R48" s="133">
        <v>83.843999999999994</v>
      </c>
      <c r="S48" s="133">
        <v>81.734000000000009</v>
      </c>
      <c r="T48" s="133">
        <v>83.991</v>
      </c>
      <c r="U48" s="133">
        <v>82.592999999999989</v>
      </c>
      <c r="V48" s="133">
        <v>80.576999999999998</v>
      </c>
      <c r="W48" s="133">
        <v>82.274000000000001</v>
      </c>
      <c r="X48" s="133">
        <v>82.036000000000001</v>
      </c>
      <c r="Y48" s="133">
        <v>79.169000000000011</v>
      </c>
      <c r="Z48" s="133">
        <v>78.00800000000001</v>
      </c>
      <c r="AA48" s="133">
        <v>82.841999999999999</v>
      </c>
      <c r="AB48" s="192">
        <v>87.350999999999999</v>
      </c>
      <c r="AC48" s="192">
        <v>95.529000000000011</v>
      </c>
      <c r="AD48" s="194">
        <v>98.811000000000007</v>
      </c>
      <c r="AE48" s="202">
        <v>101.416</v>
      </c>
      <c r="AF48" s="202">
        <v>104.10300000000001</v>
      </c>
      <c r="AG48" s="208">
        <v>103.33600000000001</v>
      </c>
      <c r="AH48" s="210">
        <v>114.998</v>
      </c>
      <c r="AI48" s="211">
        <v>354.42399999999998</v>
      </c>
      <c r="AJ48" s="211">
        <v>403.04199999999997</v>
      </c>
      <c r="AK48" s="132">
        <v>409.495</v>
      </c>
      <c r="AL48" s="132">
        <v>408.07799999999997</v>
      </c>
    </row>
    <row r="49" spans="1:38" ht="17.100000000000001" customHeight="1">
      <c r="A49" s="121">
        <v>44</v>
      </c>
      <c r="B49" s="135" t="s">
        <v>91</v>
      </c>
      <c r="C49" s="130"/>
      <c r="D49" s="137" t="s">
        <v>220</v>
      </c>
      <c r="E49" s="133">
        <v>65.697999999999993</v>
      </c>
      <c r="F49" s="133">
        <v>66.406000000000006</v>
      </c>
      <c r="G49" s="133">
        <v>66.593999999999994</v>
      </c>
      <c r="H49" s="133">
        <v>68.132000000000005</v>
      </c>
      <c r="I49" s="133">
        <v>69.466999999999985</v>
      </c>
      <c r="J49" s="133">
        <v>69.709999999999994</v>
      </c>
      <c r="K49" s="133">
        <v>73.87700000000001</v>
      </c>
      <c r="L49" s="133">
        <v>74.981999999999999</v>
      </c>
      <c r="M49" s="133">
        <v>77.382999999999996</v>
      </c>
      <c r="N49" s="133">
        <v>80.350999999999999</v>
      </c>
      <c r="O49" s="133">
        <v>84.546999999999983</v>
      </c>
      <c r="P49" s="133">
        <v>86.844999999999999</v>
      </c>
      <c r="Q49" s="133">
        <v>88.169999999999987</v>
      </c>
      <c r="R49" s="133">
        <v>89.964999999999989</v>
      </c>
      <c r="S49" s="133">
        <v>94.177999999999983</v>
      </c>
      <c r="T49" s="133">
        <v>99.958000000000013</v>
      </c>
      <c r="U49" s="133">
        <v>105.434</v>
      </c>
      <c r="V49" s="133">
        <v>108.258</v>
      </c>
      <c r="W49" s="133">
        <v>104.714</v>
      </c>
      <c r="X49" s="133">
        <v>107.85000000000001</v>
      </c>
      <c r="Y49" s="133">
        <v>110.327</v>
      </c>
      <c r="Z49" s="133">
        <v>113.636</v>
      </c>
      <c r="AA49" s="133">
        <v>120.123</v>
      </c>
      <c r="AB49" s="192">
        <v>122.363</v>
      </c>
      <c r="AC49" s="192">
        <v>126.218</v>
      </c>
      <c r="AD49" s="194">
        <v>131.35900000000001</v>
      </c>
      <c r="AE49" s="202">
        <v>128.61799999999999</v>
      </c>
      <c r="AF49" s="202">
        <v>132.96699999999998</v>
      </c>
      <c r="AG49" s="208">
        <v>139.26299999999998</v>
      </c>
      <c r="AH49" s="210">
        <v>127.52600000000001</v>
      </c>
      <c r="AI49" s="210">
        <v>51.66</v>
      </c>
      <c r="AJ49" s="210">
        <v>56.853000000000002</v>
      </c>
      <c r="AK49" s="132">
        <v>63.463999999999999</v>
      </c>
      <c r="AL49" s="132" t="s">
        <v>312</v>
      </c>
    </row>
    <row r="50" spans="1:38" ht="12" customHeight="1">
      <c r="A50" s="121">
        <v>45</v>
      </c>
      <c r="B50" s="135" t="s">
        <v>219</v>
      </c>
      <c r="C50" s="130"/>
      <c r="D50" s="137" t="s">
        <v>218</v>
      </c>
      <c r="E50" s="133">
        <v>34.745999999999995</v>
      </c>
      <c r="F50" s="133">
        <v>34.704999999999998</v>
      </c>
      <c r="G50" s="133">
        <v>33.567</v>
      </c>
      <c r="H50" s="133">
        <v>33.314</v>
      </c>
      <c r="I50" s="133">
        <v>33.744</v>
      </c>
      <c r="J50" s="133">
        <v>32.54</v>
      </c>
      <c r="K50" s="133">
        <v>33.270000000000003</v>
      </c>
      <c r="L50" s="133">
        <v>33.667999999999999</v>
      </c>
      <c r="M50" s="133">
        <v>34.373000000000005</v>
      </c>
      <c r="N50" s="133">
        <v>33.832999999999998</v>
      </c>
      <c r="O50" s="133">
        <v>36.204999999999991</v>
      </c>
      <c r="P50" s="133">
        <v>35.865000000000002</v>
      </c>
      <c r="Q50" s="133">
        <v>35.458999999999996</v>
      </c>
      <c r="R50" s="133">
        <v>33.999000000000002</v>
      </c>
      <c r="S50" s="133">
        <v>35.549999999999997</v>
      </c>
      <c r="T50" s="133">
        <v>38.806000000000004</v>
      </c>
      <c r="U50" s="133">
        <v>40.127000000000002</v>
      </c>
      <c r="V50" s="133">
        <v>41.015999999999998</v>
      </c>
      <c r="W50" s="133">
        <v>39.774000000000001</v>
      </c>
      <c r="X50" s="133">
        <v>41.692</v>
      </c>
      <c r="Y50" s="133">
        <v>43.813000000000002</v>
      </c>
      <c r="Z50" s="133">
        <v>45.577999999999996</v>
      </c>
      <c r="AA50" s="133">
        <v>47.177999999999997</v>
      </c>
      <c r="AB50" s="192">
        <v>49.976999999999997</v>
      </c>
      <c r="AC50" s="192">
        <v>51.755000000000003</v>
      </c>
      <c r="AD50" s="194">
        <v>53.526999999999994</v>
      </c>
      <c r="AE50" s="202">
        <v>48.933</v>
      </c>
      <c r="AF50" s="202">
        <v>51.072999999999993</v>
      </c>
      <c r="AG50" s="208">
        <v>53.650999999999996</v>
      </c>
      <c r="AH50" s="210">
        <v>46.404000000000003</v>
      </c>
      <c r="AI50" s="211">
        <v>179.97499999999999</v>
      </c>
      <c r="AJ50" s="211">
        <v>212.274</v>
      </c>
      <c r="AK50" s="132">
        <v>210.38499999999999</v>
      </c>
      <c r="AL50" s="132" t="s">
        <v>312</v>
      </c>
    </row>
    <row r="51" spans="1:38" ht="12" customHeight="1">
      <c r="A51" s="121">
        <v>46</v>
      </c>
      <c r="B51" s="135" t="s">
        <v>217</v>
      </c>
      <c r="C51" s="130"/>
      <c r="D51" s="137" t="s">
        <v>216</v>
      </c>
      <c r="E51" s="133">
        <v>2.5580000000000003</v>
      </c>
      <c r="F51" s="133">
        <v>2.4040000000000004</v>
      </c>
      <c r="G51" s="133">
        <v>2.4870000000000001</v>
      </c>
      <c r="H51" s="133">
        <v>2.5550000000000002</v>
      </c>
      <c r="I51" s="133">
        <v>2.492</v>
      </c>
      <c r="J51" s="133">
        <v>2.7330000000000001</v>
      </c>
      <c r="K51" s="133">
        <v>3.931</v>
      </c>
      <c r="L51" s="133">
        <v>3.1710000000000003</v>
      </c>
      <c r="M51" s="133">
        <v>3.3850000000000002</v>
      </c>
      <c r="N51" s="133">
        <v>4.5129999999999999</v>
      </c>
      <c r="O51" s="133">
        <v>5.2960000000000003</v>
      </c>
      <c r="P51" s="133">
        <v>4.4750000000000005</v>
      </c>
      <c r="Q51" s="133">
        <v>4.3579999999999997</v>
      </c>
      <c r="R51" s="133">
        <v>5.65</v>
      </c>
      <c r="S51" s="133">
        <v>6.8029999999999999</v>
      </c>
      <c r="T51" s="133">
        <v>5.3720000000000008</v>
      </c>
      <c r="U51" s="133">
        <v>6.6680000000000001</v>
      </c>
      <c r="V51" s="133">
        <v>8.59</v>
      </c>
      <c r="W51" s="133">
        <v>8.2799999999999994</v>
      </c>
      <c r="X51" s="133">
        <v>7.78</v>
      </c>
      <c r="Y51" s="133">
        <v>7.1840000000000002</v>
      </c>
      <c r="Z51" s="133">
        <v>7.0570000000000004</v>
      </c>
      <c r="AA51" s="133">
        <v>7.6910000000000007</v>
      </c>
      <c r="AB51" s="192">
        <v>5.9059999999999997</v>
      </c>
      <c r="AC51" s="192">
        <v>6.5279999999999996</v>
      </c>
      <c r="AD51" s="194">
        <v>4.524</v>
      </c>
      <c r="AE51" s="202">
        <v>6.3550000000000004</v>
      </c>
      <c r="AF51" s="202">
        <v>5.9960000000000004</v>
      </c>
      <c r="AG51" s="208">
        <v>6.1879999999999997</v>
      </c>
      <c r="AH51" s="210">
        <v>4.7039999999999997</v>
      </c>
      <c r="AI51" s="211">
        <v>122.789</v>
      </c>
      <c r="AJ51" s="211">
        <v>133.91499999999999</v>
      </c>
      <c r="AK51" s="132">
        <v>135.64599999999999</v>
      </c>
      <c r="AL51" s="132" t="s">
        <v>312</v>
      </c>
    </row>
    <row r="52" spans="1:38" ht="12" customHeight="1">
      <c r="A52" s="121">
        <v>47</v>
      </c>
      <c r="B52" s="135" t="s">
        <v>215</v>
      </c>
      <c r="C52" s="130"/>
      <c r="D52" s="137" t="s">
        <v>214</v>
      </c>
      <c r="E52" s="133">
        <v>3.5349999999999997</v>
      </c>
      <c r="F52" s="133">
        <v>3.714</v>
      </c>
      <c r="G52" s="133">
        <v>3.923</v>
      </c>
      <c r="H52" s="133">
        <v>3.9819999999999998</v>
      </c>
      <c r="I52" s="133">
        <v>3.94</v>
      </c>
      <c r="J52" s="133">
        <v>4.3170000000000002</v>
      </c>
      <c r="K52" s="133">
        <v>4.9450000000000003</v>
      </c>
      <c r="L52" s="133">
        <v>5.0519999999999996</v>
      </c>
      <c r="M52" s="133">
        <v>5.0360000000000005</v>
      </c>
      <c r="N52" s="133">
        <v>5.407</v>
      </c>
      <c r="O52" s="133">
        <v>4.4130000000000003</v>
      </c>
      <c r="P52" s="133">
        <v>4.0249999999999995</v>
      </c>
      <c r="Q52" s="133">
        <v>3.9</v>
      </c>
      <c r="R52" s="133">
        <v>4.3239999999999998</v>
      </c>
      <c r="S52" s="133">
        <v>4.484</v>
      </c>
      <c r="T52" s="133">
        <v>5.0679999999999996</v>
      </c>
      <c r="U52" s="133">
        <v>5.6049999999999995</v>
      </c>
      <c r="V52" s="133">
        <v>4.4560000000000004</v>
      </c>
      <c r="W52" s="133">
        <v>5.55</v>
      </c>
      <c r="X52" s="133">
        <v>6.4080000000000004</v>
      </c>
      <c r="Y52" s="133">
        <v>5.6820000000000004</v>
      </c>
      <c r="Z52" s="133">
        <v>5.4630000000000001</v>
      </c>
      <c r="AA52" s="133">
        <v>6.2729999999999997</v>
      </c>
      <c r="AB52" s="192">
        <v>5.3550000000000004</v>
      </c>
      <c r="AC52" s="192">
        <v>5.5040000000000004</v>
      </c>
      <c r="AD52" s="194">
        <v>8.6549999999999994</v>
      </c>
      <c r="AE52" s="202">
        <v>8.1039999999999992</v>
      </c>
      <c r="AF52" s="202">
        <v>7.3029999999999999</v>
      </c>
      <c r="AG52" s="208">
        <v>6.5950000000000006</v>
      </c>
      <c r="AH52" s="210">
        <v>4.1710000000000003</v>
      </c>
      <c r="AI52" s="211">
        <v>155.15700000000001</v>
      </c>
      <c r="AJ52" s="211">
        <v>178.33500000000001</v>
      </c>
      <c r="AK52" s="132">
        <v>167.86799999999999</v>
      </c>
      <c r="AL52" s="132">
        <v>178.18899999999999</v>
      </c>
    </row>
    <row r="53" spans="1:38" ht="12" customHeight="1">
      <c r="A53" s="121">
        <v>48</v>
      </c>
      <c r="B53" s="135" t="s">
        <v>213</v>
      </c>
      <c r="C53" s="130"/>
      <c r="D53" s="137" t="s">
        <v>212</v>
      </c>
      <c r="E53" s="133">
        <v>12.943</v>
      </c>
      <c r="F53" s="133">
        <v>13.772</v>
      </c>
      <c r="G53" s="133">
        <v>14.827</v>
      </c>
      <c r="H53" s="133">
        <v>16.065999999999999</v>
      </c>
      <c r="I53" s="133">
        <v>17.187999999999999</v>
      </c>
      <c r="J53" s="133">
        <v>18.034000000000002</v>
      </c>
      <c r="K53" s="133">
        <v>19.459</v>
      </c>
      <c r="L53" s="133">
        <v>20.709</v>
      </c>
      <c r="M53" s="133">
        <v>22.119999999999997</v>
      </c>
      <c r="N53" s="133">
        <v>23.562999999999999</v>
      </c>
      <c r="O53" s="133">
        <v>25.78</v>
      </c>
      <c r="P53" s="133">
        <v>29.202999999999999</v>
      </c>
      <c r="Q53" s="133">
        <v>30.723999999999997</v>
      </c>
      <c r="R53" s="133">
        <v>32.855999999999995</v>
      </c>
      <c r="S53" s="133">
        <v>34.61699999999999</v>
      </c>
      <c r="T53" s="133">
        <v>38.131000000000007</v>
      </c>
      <c r="U53" s="133">
        <v>39.978999999999999</v>
      </c>
      <c r="V53" s="133">
        <v>40.911000000000001</v>
      </c>
      <c r="W53" s="133">
        <v>36.653999999999996</v>
      </c>
      <c r="X53" s="133">
        <v>39.215999999999994</v>
      </c>
      <c r="Y53" s="133">
        <v>41.123999999999995</v>
      </c>
      <c r="Z53" s="133">
        <v>43.236999999999995</v>
      </c>
      <c r="AA53" s="133">
        <v>45.471000000000004</v>
      </c>
      <c r="AB53" s="192">
        <v>47.243000000000002</v>
      </c>
      <c r="AC53" s="192">
        <v>47.546999999999997</v>
      </c>
      <c r="AD53" s="194">
        <v>49.103000000000009</v>
      </c>
      <c r="AE53" s="202">
        <v>48.56600000000001</v>
      </c>
      <c r="AF53" s="202">
        <v>52.006999999999998</v>
      </c>
      <c r="AG53" s="208">
        <v>54.943999999999996</v>
      </c>
      <c r="AH53" s="210">
        <v>52.059000000000005</v>
      </c>
      <c r="AI53" s="211">
        <v>53.186999999999998</v>
      </c>
      <c r="AJ53" s="211">
        <v>60.356000000000002</v>
      </c>
      <c r="AK53" s="132">
        <v>57.692</v>
      </c>
      <c r="AL53" s="132" t="s">
        <v>312</v>
      </c>
    </row>
    <row r="54" spans="1:38" ht="12" customHeight="1">
      <c r="A54" s="121">
        <v>49</v>
      </c>
      <c r="B54" s="135" t="s">
        <v>211</v>
      </c>
      <c r="C54" s="130"/>
      <c r="D54" s="137" t="s">
        <v>210</v>
      </c>
      <c r="E54" s="133">
        <v>11.916</v>
      </c>
      <c r="F54" s="133">
        <v>11.811</v>
      </c>
      <c r="G54" s="133">
        <v>11.79</v>
      </c>
      <c r="H54" s="133">
        <v>12.215</v>
      </c>
      <c r="I54" s="133">
        <v>12.103</v>
      </c>
      <c r="J54" s="133">
        <v>12.086</v>
      </c>
      <c r="K54" s="133">
        <v>12.271999999999998</v>
      </c>
      <c r="L54" s="133">
        <v>12.382000000000001</v>
      </c>
      <c r="M54" s="133">
        <v>12.468999999999999</v>
      </c>
      <c r="N54" s="133">
        <v>13.035</v>
      </c>
      <c r="O54" s="133">
        <v>12.853</v>
      </c>
      <c r="P54" s="133">
        <v>13.276999999999999</v>
      </c>
      <c r="Q54" s="133">
        <v>13.728999999999999</v>
      </c>
      <c r="R54" s="133">
        <v>13.136000000000001</v>
      </c>
      <c r="S54" s="133">
        <v>12.724</v>
      </c>
      <c r="T54" s="133">
        <v>12.581</v>
      </c>
      <c r="U54" s="133">
        <v>13.055</v>
      </c>
      <c r="V54" s="133">
        <v>13.285</v>
      </c>
      <c r="W54" s="133">
        <v>14.456</v>
      </c>
      <c r="X54" s="133">
        <v>12.754</v>
      </c>
      <c r="Y54" s="133">
        <v>12.523999999999999</v>
      </c>
      <c r="Z54" s="133">
        <v>12.301</v>
      </c>
      <c r="AA54" s="133">
        <v>13.510000000000002</v>
      </c>
      <c r="AB54" s="192">
        <v>13.882</v>
      </c>
      <c r="AC54" s="192">
        <v>14.884</v>
      </c>
      <c r="AD54" s="194">
        <v>15.549999999999999</v>
      </c>
      <c r="AE54" s="202">
        <v>16.66</v>
      </c>
      <c r="AF54" s="202">
        <v>16.588000000000001</v>
      </c>
      <c r="AG54" s="208">
        <v>17.884999999999998</v>
      </c>
      <c r="AH54" s="210">
        <v>20.187999999999999</v>
      </c>
      <c r="AI54" s="211">
        <v>14.145</v>
      </c>
      <c r="AJ54" s="211">
        <v>23.673999999999999</v>
      </c>
      <c r="AK54" s="132">
        <v>9.5749999999999993</v>
      </c>
      <c r="AL54" s="132" t="s">
        <v>312</v>
      </c>
    </row>
    <row r="55" spans="1:38" ht="17.100000000000001" customHeight="1">
      <c r="A55" s="121">
        <v>50</v>
      </c>
      <c r="B55" s="135" t="s">
        <v>101</v>
      </c>
      <c r="C55" s="130"/>
      <c r="D55" s="137" t="s">
        <v>209</v>
      </c>
      <c r="E55" s="133">
        <v>20.608000000000001</v>
      </c>
      <c r="F55" s="133">
        <v>22.317</v>
      </c>
      <c r="G55" s="133">
        <v>23.95</v>
      </c>
      <c r="H55" s="133">
        <v>25.378999999999998</v>
      </c>
      <c r="I55" s="133">
        <v>25.864000000000001</v>
      </c>
      <c r="J55" s="133">
        <v>25.917999999999999</v>
      </c>
      <c r="K55" s="133">
        <v>26.58</v>
      </c>
      <c r="L55" s="133">
        <v>27.936999999999998</v>
      </c>
      <c r="M55" s="133">
        <v>28.744999999999997</v>
      </c>
      <c r="N55" s="133">
        <v>30.630000000000003</v>
      </c>
      <c r="O55" s="133">
        <v>31.493000000000002</v>
      </c>
      <c r="P55" s="133">
        <v>30.841999999999999</v>
      </c>
      <c r="Q55" s="133">
        <v>30.387999999999998</v>
      </c>
      <c r="R55" s="133">
        <v>30.573</v>
      </c>
      <c r="S55" s="133">
        <v>30.997999999999998</v>
      </c>
      <c r="T55" s="133">
        <v>31.295999999999999</v>
      </c>
      <c r="U55" s="133">
        <v>33.292000000000002</v>
      </c>
      <c r="V55" s="133">
        <v>33.013999999999996</v>
      </c>
      <c r="W55" s="133">
        <v>31.634999999999998</v>
      </c>
      <c r="X55" s="133">
        <v>33.271000000000001</v>
      </c>
      <c r="Y55" s="133">
        <v>35.459000000000003</v>
      </c>
      <c r="Z55" s="133">
        <v>37.642000000000003</v>
      </c>
      <c r="AA55" s="133">
        <v>37.236999999999995</v>
      </c>
      <c r="AB55" s="192">
        <v>39.686</v>
      </c>
      <c r="AC55" s="192">
        <v>42.988</v>
      </c>
      <c r="AD55" s="194">
        <v>44.614000000000004</v>
      </c>
      <c r="AE55" s="202">
        <v>46.405000000000001</v>
      </c>
      <c r="AF55" s="202">
        <v>48.991999999999997</v>
      </c>
      <c r="AG55" s="208">
        <v>50.407000000000004</v>
      </c>
      <c r="AH55" s="210">
        <v>31.13</v>
      </c>
      <c r="AI55" s="210">
        <v>5.7560000000000002</v>
      </c>
      <c r="AJ55" s="210">
        <v>8.8230000000000004</v>
      </c>
      <c r="AK55" s="132">
        <v>10.901999999999999</v>
      </c>
      <c r="AL55" s="132" t="s">
        <v>312</v>
      </c>
    </row>
    <row r="56" spans="1:38" ht="24.95" customHeight="1">
      <c r="A56" s="121">
        <v>51</v>
      </c>
      <c r="B56" s="135" t="s">
        <v>103</v>
      </c>
      <c r="C56" s="130"/>
      <c r="D56" s="137" t="s">
        <v>208</v>
      </c>
      <c r="E56" s="133">
        <v>50.91</v>
      </c>
      <c r="F56" s="133">
        <v>56.7</v>
      </c>
      <c r="G56" s="133">
        <v>60.95</v>
      </c>
      <c r="H56" s="133">
        <v>61.657000000000004</v>
      </c>
      <c r="I56" s="133">
        <v>65.716999999999999</v>
      </c>
      <c r="J56" s="133">
        <v>67.149000000000001</v>
      </c>
      <c r="K56" s="133">
        <v>72.924999999999997</v>
      </c>
      <c r="L56" s="133">
        <v>82.144000000000005</v>
      </c>
      <c r="M56" s="133">
        <v>82.784000000000006</v>
      </c>
      <c r="N56" s="133">
        <v>87.024000000000001</v>
      </c>
      <c r="O56" s="133">
        <v>95.551000000000002</v>
      </c>
      <c r="P56" s="133">
        <v>98.634999999999991</v>
      </c>
      <c r="Q56" s="133">
        <v>90.396999999999991</v>
      </c>
      <c r="R56" s="133">
        <v>96.657000000000011</v>
      </c>
      <c r="S56" s="133">
        <v>95.955000000000013</v>
      </c>
      <c r="T56" s="133">
        <v>101.74599999999998</v>
      </c>
      <c r="U56" s="133">
        <v>107.41999999999999</v>
      </c>
      <c r="V56" s="133">
        <v>108.637</v>
      </c>
      <c r="W56" s="133">
        <v>104.58</v>
      </c>
      <c r="X56" s="133">
        <v>103.345</v>
      </c>
      <c r="Y56" s="133">
        <v>112.13</v>
      </c>
      <c r="Z56" s="133">
        <v>116.464</v>
      </c>
      <c r="AA56" s="133">
        <v>122.887</v>
      </c>
      <c r="AB56" s="192">
        <v>124.873</v>
      </c>
      <c r="AC56" s="192">
        <v>129.065</v>
      </c>
      <c r="AD56" s="194">
        <v>133.19499999999999</v>
      </c>
      <c r="AE56" s="202">
        <v>135.39299999999997</v>
      </c>
      <c r="AF56" s="202">
        <v>145.47999999999999</v>
      </c>
      <c r="AG56" s="208">
        <v>151.71800000000002</v>
      </c>
      <c r="AH56" s="210">
        <v>154.67099999999999</v>
      </c>
      <c r="AI56" s="210">
        <v>61.713000000000001</v>
      </c>
      <c r="AJ56" s="210">
        <v>60.701999999999998</v>
      </c>
      <c r="AK56" s="132">
        <v>69.783000000000001</v>
      </c>
      <c r="AL56" s="132" t="s">
        <v>312</v>
      </c>
    </row>
    <row r="57" spans="1:38" ht="12" customHeight="1">
      <c r="A57" s="121">
        <v>52</v>
      </c>
      <c r="B57" s="135" t="s">
        <v>207</v>
      </c>
      <c r="C57" s="130"/>
      <c r="D57" s="137" t="s">
        <v>206</v>
      </c>
      <c r="E57" s="133">
        <v>16.093</v>
      </c>
      <c r="F57" s="133">
        <v>17.655999999999999</v>
      </c>
      <c r="G57" s="133">
        <v>18.338999999999999</v>
      </c>
      <c r="H57" s="133">
        <v>18.805999999999997</v>
      </c>
      <c r="I57" s="133">
        <v>20.577999999999999</v>
      </c>
      <c r="J57" s="133">
        <v>21.253999999999998</v>
      </c>
      <c r="K57" s="133">
        <v>23.076000000000001</v>
      </c>
      <c r="L57" s="133">
        <v>24.842000000000002</v>
      </c>
      <c r="M57" s="133">
        <v>25.3</v>
      </c>
      <c r="N57" s="133">
        <v>25.942999999999998</v>
      </c>
      <c r="O57" s="133">
        <v>26.08</v>
      </c>
      <c r="P57" s="133">
        <v>23.939</v>
      </c>
      <c r="Q57" s="133">
        <v>23.282</v>
      </c>
      <c r="R57" s="133">
        <v>23.645</v>
      </c>
      <c r="S57" s="133">
        <v>24.741</v>
      </c>
      <c r="T57" s="133">
        <v>24.912999999999997</v>
      </c>
      <c r="U57" s="133">
        <v>26.521000000000001</v>
      </c>
      <c r="V57" s="133">
        <v>27.542999999999999</v>
      </c>
      <c r="W57" s="133">
        <v>27.471000000000004</v>
      </c>
      <c r="X57" s="133">
        <v>28.446999999999999</v>
      </c>
      <c r="Y57" s="133">
        <v>30.064</v>
      </c>
      <c r="Z57" s="133">
        <v>31.076999999999998</v>
      </c>
      <c r="AA57" s="133">
        <v>31.853999999999999</v>
      </c>
      <c r="AB57" s="192">
        <v>29.764000000000003</v>
      </c>
      <c r="AC57" s="192">
        <v>30.511000000000003</v>
      </c>
      <c r="AD57" s="194">
        <v>31.681999999999999</v>
      </c>
      <c r="AE57" s="202">
        <v>30.535</v>
      </c>
      <c r="AF57" s="202">
        <v>31.022999999999996</v>
      </c>
      <c r="AG57" s="208">
        <v>30.786000000000001</v>
      </c>
      <c r="AH57" s="210">
        <v>28.951000000000001</v>
      </c>
      <c r="AI57" s="211">
        <v>20.356000000000002</v>
      </c>
      <c r="AJ57" s="211">
        <v>24.78</v>
      </c>
      <c r="AK57" s="132">
        <v>19.916</v>
      </c>
      <c r="AL57" s="132" t="s">
        <v>312</v>
      </c>
    </row>
    <row r="58" spans="1:38" ht="12" customHeight="1">
      <c r="A58" s="121">
        <v>53</v>
      </c>
      <c r="B58" s="135" t="s">
        <v>205</v>
      </c>
      <c r="C58" s="130"/>
      <c r="D58" s="137" t="s">
        <v>204</v>
      </c>
      <c r="E58" s="133">
        <v>8.7539999999999996</v>
      </c>
      <c r="F58" s="133">
        <v>9.3510000000000009</v>
      </c>
      <c r="G58" s="133">
        <v>9.4090000000000007</v>
      </c>
      <c r="H58" s="133">
        <v>9.35</v>
      </c>
      <c r="I58" s="133">
        <v>10.102</v>
      </c>
      <c r="J58" s="133">
        <v>10.43</v>
      </c>
      <c r="K58" s="133">
        <v>10.632999999999999</v>
      </c>
      <c r="L58" s="133">
        <v>10.748000000000001</v>
      </c>
      <c r="M58" s="133">
        <v>11.128</v>
      </c>
      <c r="N58" s="133">
        <v>11.77</v>
      </c>
      <c r="O58" s="133">
        <v>11.203000000000001</v>
      </c>
      <c r="P58" s="133">
        <v>10.591999999999999</v>
      </c>
      <c r="Q58" s="133">
        <v>10.425999999999998</v>
      </c>
      <c r="R58" s="133">
        <v>10.681999999999999</v>
      </c>
      <c r="S58" s="133">
        <v>10.872999999999999</v>
      </c>
      <c r="T58" s="133">
        <v>11.237</v>
      </c>
      <c r="U58" s="133">
        <v>12.451000000000001</v>
      </c>
      <c r="V58" s="133">
        <v>13.798</v>
      </c>
      <c r="W58" s="133">
        <v>12.836</v>
      </c>
      <c r="X58" s="133">
        <v>13.356999999999999</v>
      </c>
      <c r="Y58" s="133">
        <v>14.563000000000001</v>
      </c>
      <c r="Z58" s="133">
        <v>14.734999999999999</v>
      </c>
      <c r="AA58" s="133">
        <v>14.609</v>
      </c>
      <c r="AB58" s="192">
        <v>14.463000000000001</v>
      </c>
      <c r="AC58" s="192">
        <v>14.304</v>
      </c>
      <c r="AD58" s="194">
        <v>14.372</v>
      </c>
      <c r="AE58" s="202">
        <v>14.565</v>
      </c>
      <c r="AF58" s="202">
        <v>14.638</v>
      </c>
      <c r="AG58" s="208">
        <v>14.527000000000001</v>
      </c>
      <c r="AH58" s="210">
        <v>14.098000000000001</v>
      </c>
      <c r="AI58" s="211">
        <v>36.21</v>
      </c>
      <c r="AJ58" s="211">
        <v>60.481000000000002</v>
      </c>
      <c r="AK58" s="132">
        <v>69.775000000000006</v>
      </c>
      <c r="AL58" s="132">
        <v>71.028999999999996</v>
      </c>
    </row>
    <row r="59" spans="1:38" ht="12" customHeight="1">
      <c r="A59" s="121">
        <v>54</v>
      </c>
      <c r="B59" s="135" t="s">
        <v>203</v>
      </c>
      <c r="C59" s="130"/>
      <c r="D59" s="137" t="s">
        <v>202</v>
      </c>
      <c r="E59" s="133">
        <v>7.3390000000000004</v>
      </c>
      <c r="F59" s="133">
        <v>8.3049999999999997</v>
      </c>
      <c r="G59" s="133">
        <v>8.93</v>
      </c>
      <c r="H59" s="133">
        <v>9.4559999999999995</v>
      </c>
      <c r="I59" s="133">
        <v>10.475999999999999</v>
      </c>
      <c r="J59" s="133">
        <v>10.824</v>
      </c>
      <c r="K59" s="133">
        <v>12.443</v>
      </c>
      <c r="L59" s="133">
        <v>14.094000000000001</v>
      </c>
      <c r="M59" s="133">
        <v>14.172000000000001</v>
      </c>
      <c r="N59" s="133">
        <v>14.172999999999998</v>
      </c>
      <c r="O59" s="133">
        <v>14.876999999999999</v>
      </c>
      <c r="P59" s="133">
        <v>13.347</v>
      </c>
      <c r="Q59" s="133">
        <v>12.856000000000002</v>
      </c>
      <c r="R59" s="133">
        <v>12.963000000000001</v>
      </c>
      <c r="S59" s="133">
        <v>13.867999999999999</v>
      </c>
      <c r="T59" s="133">
        <v>13.675999999999998</v>
      </c>
      <c r="U59" s="133">
        <v>14.07</v>
      </c>
      <c r="V59" s="133">
        <v>13.744999999999999</v>
      </c>
      <c r="W59" s="133">
        <v>14.635000000000002</v>
      </c>
      <c r="X59" s="133">
        <v>15.09</v>
      </c>
      <c r="Y59" s="133">
        <v>15.501000000000001</v>
      </c>
      <c r="Z59" s="133">
        <v>16.341999999999999</v>
      </c>
      <c r="AA59" s="133">
        <v>17.244999999999997</v>
      </c>
      <c r="AB59" s="192">
        <v>15.301</v>
      </c>
      <c r="AC59" s="192">
        <v>16.207000000000001</v>
      </c>
      <c r="AD59" s="194">
        <v>17.309999999999999</v>
      </c>
      <c r="AE59" s="202">
        <v>15.97</v>
      </c>
      <c r="AF59" s="202">
        <v>16.384999999999998</v>
      </c>
      <c r="AG59" s="208">
        <v>16.259</v>
      </c>
      <c r="AH59" s="210">
        <v>14.853000000000002</v>
      </c>
      <c r="AI59" s="211">
        <v>167.8</v>
      </c>
      <c r="AJ59" s="211">
        <v>168.244</v>
      </c>
      <c r="AK59" s="132">
        <v>185.65</v>
      </c>
      <c r="AL59" s="132">
        <v>191.267</v>
      </c>
    </row>
    <row r="60" spans="1:38" ht="17.100000000000001" customHeight="1">
      <c r="A60" s="121">
        <v>55</v>
      </c>
      <c r="B60" s="135" t="s">
        <v>201</v>
      </c>
      <c r="C60" s="130"/>
      <c r="D60" s="137" t="s">
        <v>200</v>
      </c>
      <c r="E60" s="133">
        <v>21.871000000000002</v>
      </c>
      <c r="F60" s="133">
        <v>24.873999999999999</v>
      </c>
      <c r="G60" s="133">
        <v>26.862000000000002</v>
      </c>
      <c r="H60" s="133">
        <v>27.861000000000004</v>
      </c>
      <c r="I60" s="133">
        <v>29.163</v>
      </c>
      <c r="J60" s="133">
        <v>27.718</v>
      </c>
      <c r="K60" s="133">
        <v>29.524000000000001</v>
      </c>
      <c r="L60" s="133">
        <v>32.276999999999994</v>
      </c>
      <c r="M60" s="133">
        <v>31.216000000000001</v>
      </c>
      <c r="N60" s="133">
        <v>31.150000000000002</v>
      </c>
      <c r="O60" s="133">
        <v>34.521000000000001</v>
      </c>
      <c r="P60" s="133">
        <v>38.638999999999996</v>
      </c>
      <c r="Q60" s="133">
        <v>32.497999999999998</v>
      </c>
      <c r="R60" s="133">
        <v>37.201000000000001</v>
      </c>
      <c r="S60" s="133">
        <v>32.787000000000006</v>
      </c>
      <c r="T60" s="133">
        <v>36.188999999999993</v>
      </c>
      <c r="U60" s="133">
        <v>34.674999999999997</v>
      </c>
      <c r="V60" s="133">
        <v>33.770000000000003</v>
      </c>
      <c r="W60" s="133">
        <v>31.064999999999998</v>
      </c>
      <c r="X60" s="133">
        <v>27.472000000000001</v>
      </c>
      <c r="Y60" s="133">
        <v>27.158999999999999</v>
      </c>
      <c r="Z60" s="133">
        <v>26.416</v>
      </c>
      <c r="AA60" s="133">
        <v>25.088000000000001</v>
      </c>
      <c r="AB60" s="192">
        <v>25.971</v>
      </c>
      <c r="AC60" s="192">
        <v>27.279</v>
      </c>
      <c r="AD60" s="194">
        <v>25.812999999999999</v>
      </c>
      <c r="AE60" s="202">
        <v>26.366</v>
      </c>
      <c r="AF60" s="202">
        <v>26.600999999999999</v>
      </c>
      <c r="AG60" s="208">
        <v>27.611000000000004</v>
      </c>
      <c r="AH60" s="210">
        <v>29.437999999999999</v>
      </c>
      <c r="AI60" s="211">
        <v>27.439</v>
      </c>
      <c r="AJ60" s="211">
        <v>28.535</v>
      </c>
      <c r="AK60" s="132">
        <v>29.581</v>
      </c>
      <c r="AL60" s="132" t="s">
        <v>312</v>
      </c>
    </row>
    <row r="61" spans="1:38" ht="17.100000000000001" customHeight="1">
      <c r="A61" s="121">
        <v>56</v>
      </c>
      <c r="B61" s="135" t="s">
        <v>199</v>
      </c>
      <c r="C61" s="130"/>
      <c r="D61" s="137" t="s">
        <v>198</v>
      </c>
      <c r="E61" s="133">
        <v>12.946</v>
      </c>
      <c r="F61" s="133">
        <v>14.17</v>
      </c>
      <c r="G61" s="133">
        <v>15.749000000000001</v>
      </c>
      <c r="H61" s="133">
        <v>14.99</v>
      </c>
      <c r="I61" s="133">
        <v>15.975999999999999</v>
      </c>
      <c r="J61" s="133">
        <v>18.177</v>
      </c>
      <c r="K61" s="133">
        <v>20.324999999999999</v>
      </c>
      <c r="L61" s="133">
        <v>25.024999999999999</v>
      </c>
      <c r="M61" s="133">
        <v>26.268000000000001</v>
      </c>
      <c r="N61" s="133">
        <v>29.931000000000001</v>
      </c>
      <c r="O61" s="133">
        <v>34.950000000000003</v>
      </c>
      <c r="P61" s="133">
        <v>36.056999999999995</v>
      </c>
      <c r="Q61" s="133">
        <v>34.616999999999997</v>
      </c>
      <c r="R61" s="133">
        <v>35.811</v>
      </c>
      <c r="S61" s="133">
        <v>38.427</v>
      </c>
      <c r="T61" s="133">
        <v>40.643999999999998</v>
      </c>
      <c r="U61" s="133">
        <v>46.22399999999999</v>
      </c>
      <c r="V61" s="133">
        <v>47.323999999999991</v>
      </c>
      <c r="W61" s="133">
        <v>46.043999999999997</v>
      </c>
      <c r="X61" s="133">
        <v>47.426000000000002</v>
      </c>
      <c r="Y61" s="133">
        <v>54.907000000000004</v>
      </c>
      <c r="Z61" s="133">
        <v>58.971000000000004</v>
      </c>
      <c r="AA61" s="133">
        <v>65.945000000000007</v>
      </c>
      <c r="AB61" s="192">
        <v>69.138000000000005</v>
      </c>
      <c r="AC61" s="192">
        <v>71.275000000000006</v>
      </c>
      <c r="AD61" s="194">
        <v>75.7</v>
      </c>
      <c r="AE61" s="202">
        <v>78.49199999999999</v>
      </c>
      <c r="AF61" s="202">
        <v>87.855999999999995</v>
      </c>
      <c r="AG61" s="208">
        <v>93.320999999999998</v>
      </c>
      <c r="AH61" s="210">
        <v>96.281999999999996</v>
      </c>
      <c r="AI61" s="211">
        <v>12.021000000000001</v>
      </c>
      <c r="AJ61" s="211">
        <v>12.055999999999999</v>
      </c>
      <c r="AK61" s="132">
        <v>13.22</v>
      </c>
      <c r="AL61" s="132" t="s">
        <v>312</v>
      </c>
    </row>
    <row r="62" spans="1:38" ht="17.100000000000001" customHeight="1">
      <c r="A62" s="121">
        <v>57</v>
      </c>
      <c r="B62" s="135" t="s">
        <v>105</v>
      </c>
      <c r="C62" s="130"/>
      <c r="D62" s="137" t="s">
        <v>197</v>
      </c>
      <c r="E62" s="133">
        <v>71.807000000000002</v>
      </c>
      <c r="F62" s="133">
        <v>72.352000000000004</v>
      </c>
      <c r="G62" s="133">
        <v>81.874000000000009</v>
      </c>
      <c r="H62" s="133">
        <v>81.572999999999993</v>
      </c>
      <c r="I62" s="133">
        <v>81.081000000000003</v>
      </c>
      <c r="J62" s="133">
        <v>86.063000000000002</v>
      </c>
      <c r="K62" s="133">
        <v>89.217000000000013</v>
      </c>
      <c r="L62" s="133">
        <v>86.533999999999992</v>
      </c>
      <c r="M62" s="133">
        <v>101.13600000000001</v>
      </c>
      <c r="N62" s="133">
        <v>84.309000000000012</v>
      </c>
      <c r="O62" s="133">
        <v>87.694000000000003</v>
      </c>
      <c r="P62" s="133">
        <v>94.73599999999999</v>
      </c>
      <c r="Q62" s="133">
        <v>99.188999999999993</v>
      </c>
      <c r="R62" s="133">
        <v>111.54599999999999</v>
      </c>
      <c r="S62" s="133">
        <v>109.94600000000003</v>
      </c>
      <c r="T62" s="133">
        <v>109.79599999999999</v>
      </c>
      <c r="U62" s="133">
        <v>103.60599999999999</v>
      </c>
      <c r="V62" s="133">
        <v>94.884999999999991</v>
      </c>
      <c r="W62" s="133">
        <v>104.79</v>
      </c>
      <c r="X62" s="133">
        <v>106.292</v>
      </c>
      <c r="Y62" s="133">
        <v>101.652</v>
      </c>
      <c r="Z62" s="133">
        <v>104.35</v>
      </c>
      <c r="AA62" s="133">
        <v>104.74499999999999</v>
      </c>
      <c r="AB62" s="192">
        <v>109.35300000000001</v>
      </c>
      <c r="AC62" s="192">
        <v>111.524</v>
      </c>
      <c r="AD62" s="194">
        <v>113.056</v>
      </c>
      <c r="AE62" s="202">
        <v>117.92399999999998</v>
      </c>
      <c r="AF62" s="202">
        <v>115.756</v>
      </c>
      <c r="AG62" s="208">
        <v>121.42100000000001</v>
      </c>
      <c r="AH62" s="210">
        <v>123.517</v>
      </c>
      <c r="AI62" s="210">
        <v>15.417999999999999</v>
      </c>
      <c r="AJ62" s="210">
        <v>16.478999999999999</v>
      </c>
      <c r="AK62" s="132">
        <v>16.361000000000001</v>
      </c>
      <c r="AL62" s="132" t="s">
        <v>312</v>
      </c>
    </row>
    <row r="63" spans="1:38" ht="12" customHeight="1">
      <c r="A63" s="121">
        <v>58</v>
      </c>
      <c r="B63" s="135" t="s">
        <v>196</v>
      </c>
      <c r="C63" s="130"/>
      <c r="D63" s="137" t="s">
        <v>195</v>
      </c>
      <c r="E63" s="133">
        <v>51.271000000000008</v>
      </c>
      <c r="F63" s="133">
        <v>50.401999999999994</v>
      </c>
      <c r="G63" s="133">
        <v>57.44</v>
      </c>
      <c r="H63" s="133">
        <v>56.704000000000001</v>
      </c>
      <c r="I63" s="133">
        <v>55.164000000000001</v>
      </c>
      <c r="J63" s="133">
        <v>58.622999999999998</v>
      </c>
      <c r="K63" s="133">
        <v>60.045000000000002</v>
      </c>
      <c r="L63" s="133">
        <v>55.96</v>
      </c>
      <c r="M63" s="133">
        <v>68.430000000000007</v>
      </c>
      <c r="N63" s="133">
        <v>53.513000000000005</v>
      </c>
      <c r="O63" s="133">
        <v>55.472000000000001</v>
      </c>
      <c r="P63" s="133">
        <v>61.446999999999996</v>
      </c>
      <c r="Q63" s="133">
        <v>70.278999999999996</v>
      </c>
      <c r="R63" s="133">
        <v>74.730999999999995</v>
      </c>
      <c r="S63" s="133">
        <v>73.819000000000017</v>
      </c>
      <c r="T63" s="133">
        <v>71.950999999999993</v>
      </c>
      <c r="U63" s="133">
        <v>63.256</v>
      </c>
      <c r="V63" s="133">
        <v>59.6</v>
      </c>
      <c r="W63" s="133">
        <v>68.027000000000015</v>
      </c>
      <c r="X63" s="133">
        <v>72.097999999999999</v>
      </c>
      <c r="Y63" s="133">
        <v>66.239000000000004</v>
      </c>
      <c r="Z63" s="133">
        <v>66.570999999999998</v>
      </c>
      <c r="AA63" s="133">
        <v>64.775999999999996</v>
      </c>
      <c r="AB63" s="192">
        <v>70.686000000000007</v>
      </c>
      <c r="AC63" s="192">
        <v>69.566999999999993</v>
      </c>
      <c r="AD63" s="194">
        <v>69.683999999999997</v>
      </c>
      <c r="AE63" s="202">
        <v>71.890999999999991</v>
      </c>
      <c r="AF63" s="202">
        <v>68.606999999999999</v>
      </c>
      <c r="AG63" s="208">
        <v>70.674000000000007</v>
      </c>
      <c r="AH63" s="210">
        <v>73.332999999999998</v>
      </c>
      <c r="AI63" s="211">
        <v>27.984000000000002</v>
      </c>
      <c r="AJ63" s="211">
        <v>23.221</v>
      </c>
      <c r="AK63" s="132">
        <v>29.016999999999999</v>
      </c>
      <c r="AL63" s="132" t="s">
        <v>312</v>
      </c>
    </row>
    <row r="64" spans="1:38" ht="12" customHeight="1">
      <c r="A64" s="121">
        <v>59</v>
      </c>
      <c r="B64" s="135" t="s">
        <v>194</v>
      </c>
      <c r="C64" s="130"/>
      <c r="D64" s="137" t="s">
        <v>193</v>
      </c>
      <c r="E64" s="133">
        <v>13.192000000000002</v>
      </c>
      <c r="F64" s="133">
        <v>14.533000000000003</v>
      </c>
      <c r="G64" s="133">
        <v>16.46</v>
      </c>
      <c r="H64" s="133">
        <v>16.513000000000002</v>
      </c>
      <c r="I64" s="133">
        <v>17.687999999999995</v>
      </c>
      <c r="J64" s="133">
        <v>18.756000000000004</v>
      </c>
      <c r="K64" s="133">
        <v>20.046000000000003</v>
      </c>
      <c r="L64" s="133">
        <v>21.003999999999998</v>
      </c>
      <c r="M64" s="133">
        <v>21.64</v>
      </c>
      <c r="N64" s="133">
        <v>19.707000000000004</v>
      </c>
      <c r="O64" s="133">
        <v>20.858999999999998</v>
      </c>
      <c r="P64" s="133">
        <v>21.496000000000002</v>
      </c>
      <c r="Q64" s="133">
        <v>16.073999999999998</v>
      </c>
      <c r="R64" s="133">
        <v>21.932000000000002</v>
      </c>
      <c r="S64" s="133">
        <v>22.143999999999998</v>
      </c>
      <c r="T64" s="133">
        <v>23.787000000000003</v>
      </c>
      <c r="U64" s="133">
        <v>25.543999999999997</v>
      </c>
      <c r="V64" s="133">
        <v>20.744999999999997</v>
      </c>
      <c r="W64" s="133">
        <v>24.433</v>
      </c>
      <c r="X64" s="133">
        <v>21.748000000000005</v>
      </c>
      <c r="Y64" s="133">
        <v>22.406999999999996</v>
      </c>
      <c r="Z64" s="133">
        <v>24.643000000000004</v>
      </c>
      <c r="AA64" s="133">
        <v>25.390999999999995</v>
      </c>
      <c r="AB64" s="192">
        <v>22.628</v>
      </c>
      <c r="AC64" s="192">
        <v>25.523</v>
      </c>
      <c r="AD64" s="194">
        <v>26.64</v>
      </c>
      <c r="AE64" s="202">
        <v>28.265999999999995</v>
      </c>
      <c r="AF64" s="202">
        <v>28.893000000000001</v>
      </c>
      <c r="AG64" s="208">
        <v>30.151000000000003</v>
      </c>
      <c r="AH64" s="210">
        <v>29.091999999999999</v>
      </c>
      <c r="AI64" s="211">
        <v>112.377</v>
      </c>
      <c r="AJ64" s="211">
        <v>116.488</v>
      </c>
      <c r="AK64" s="132">
        <v>127.05200000000001</v>
      </c>
      <c r="AL64" s="132" t="s">
        <v>312</v>
      </c>
    </row>
    <row r="65" spans="1:38" ht="12" customHeight="1">
      <c r="A65" s="121">
        <v>60</v>
      </c>
      <c r="B65" s="135" t="s">
        <v>192</v>
      </c>
      <c r="C65" s="130"/>
      <c r="D65" s="137" t="s">
        <v>191</v>
      </c>
      <c r="E65" s="133">
        <v>7.3439999999999994</v>
      </c>
      <c r="F65" s="133">
        <v>7.4169999999999998</v>
      </c>
      <c r="G65" s="133">
        <v>7.9740000000000002</v>
      </c>
      <c r="H65" s="133">
        <v>8.3559999999999999</v>
      </c>
      <c r="I65" s="133">
        <v>8.229000000000001</v>
      </c>
      <c r="J65" s="133">
        <v>8.6839999999999975</v>
      </c>
      <c r="K65" s="133">
        <v>9.1260000000000012</v>
      </c>
      <c r="L65" s="133">
        <v>9.57</v>
      </c>
      <c r="M65" s="133">
        <v>11.065999999999999</v>
      </c>
      <c r="N65" s="133">
        <v>11.089</v>
      </c>
      <c r="O65" s="133">
        <v>11.363</v>
      </c>
      <c r="P65" s="133">
        <v>11.792999999999999</v>
      </c>
      <c r="Q65" s="133">
        <v>12.836</v>
      </c>
      <c r="R65" s="133">
        <v>14.883000000000001</v>
      </c>
      <c r="S65" s="133">
        <v>13.983000000000001</v>
      </c>
      <c r="T65" s="133">
        <v>14.058</v>
      </c>
      <c r="U65" s="133">
        <v>14.806000000000003</v>
      </c>
      <c r="V65" s="133">
        <v>14.539999999999997</v>
      </c>
      <c r="W65" s="133">
        <v>12.329999999999998</v>
      </c>
      <c r="X65" s="133">
        <v>12.445999999999998</v>
      </c>
      <c r="Y65" s="133">
        <v>13.005999999999998</v>
      </c>
      <c r="Z65" s="133">
        <v>13.135999999999999</v>
      </c>
      <c r="AA65" s="133">
        <v>14.577999999999999</v>
      </c>
      <c r="AB65" s="192">
        <v>16.038999999999998</v>
      </c>
      <c r="AC65" s="192">
        <v>16.434000000000005</v>
      </c>
      <c r="AD65" s="194">
        <v>16.731999999999999</v>
      </c>
      <c r="AE65" s="202">
        <v>17.766999999999999</v>
      </c>
      <c r="AF65" s="202">
        <v>18.256</v>
      </c>
      <c r="AG65" s="208">
        <v>20.595999999999993</v>
      </c>
      <c r="AH65" s="210">
        <v>21.092000000000002</v>
      </c>
      <c r="AI65" s="211">
        <v>138.83600000000001</v>
      </c>
      <c r="AJ65" s="211">
        <v>135.04</v>
      </c>
      <c r="AK65" s="132">
        <v>149.16900000000001</v>
      </c>
      <c r="AL65" s="132">
        <v>152.68600000000001</v>
      </c>
    </row>
    <row r="66" spans="1:38" ht="17.100000000000001" customHeight="1">
      <c r="A66" s="121">
        <v>61</v>
      </c>
      <c r="B66" s="135" t="s">
        <v>107</v>
      </c>
      <c r="C66" s="130"/>
      <c r="D66" s="137" t="s">
        <v>190</v>
      </c>
      <c r="E66" s="133">
        <v>120.935</v>
      </c>
      <c r="F66" s="133">
        <v>140.874</v>
      </c>
      <c r="G66" s="133">
        <v>157.78800000000001</v>
      </c>
      <c r="H66" s="133">
        <v>173.488</v>
      </c>
      <c r="I66" s="133">
        <v>188.286</v>
      </c>
      <c r="J66" s="133">
        <v>195.88499999999999</v>
      </c>
      <c r="K66" s="133">
        <v>199.78699999999998</v>
      </c>
      <c r="L66" s="133">
        <v>202.12899999999996</v>
      </c>
      <c r="M66" s="133">
        <v>200.65</v>
      </c>
      <c r="N66" s="133">
        <v>209.858</v>
      </c>
      <c r="O66" s="133">
        <v>219.59</v>
      </c>
      <c r="P66" s="133">
        <v>226.95600000000002</v>
      </c>
      <c r="Q66" s="133">
        <v>226.56200000000001</v>
      </c>
      <c r="R66" s="133">
        <v>228.52599999999998</v>
      </c>
      <c r="S66" s="133">
        <v>233.715</v>
      </c>
      <c r="T66" s="133">
        <v>243.13800000000001</v>
      </c>
      <c r="U66" s="133">
        <v>259.66300000000001</v>
      </c>
      <c r="V66" s="133">
        <v>271.03399999999999</v>
      </c>
      <c r="W66" s="133">
        <v>266.22200000000004</v>
      </c>
      <c r="X66" s="133">
        <v>267.27899999999994</v>
      </c>
      <c r="Y66" s="133">
        <v>281.64499999999998</v>
      </c>
      <c r="Z66" s="133">
        <v>277.245</v>
      </c>
      <c r="AA66" s="133">
        <v>283.59900000000005</v>
      </c>
      <c r="AB66" s="192">
        <v>290.58200000000005</v>
      </c>
      <c r="AC66" s="192">
        <v>299.49200000000002</v>
      </c>
      <c r="AD66" s="194">
        <v>308.25400000000002</v>
      </c>
      <c r="AE66" s="202">
        <v>310.93199999999996</v>
      </c>
      <c r="AF66" s="202">
        <v>317.78399999999999</v>
      </c>
      <c r="AG66" s="208">
        <v>329.22199999999998</v>
      </c>
      <c r="AH66" s="210">
        <v>332.63400000000001</v>
      </c>
      <c r="AI66" s="210">
        <v>77.206999999999994</v>
      </c>
      <c r="AJ66" s="210">
        <v>77.611999999999995</v>
      </c>
      <c r="AK66" s="132">
        <v>87.653999999999996</v>
      </c>
      <c r="AL66" s="132" t="s">
        <v>312</v>
      </c>
    </row>
    <row r="67" spans="1:38" ht="17.100000000000001" customHeight="1">
      <c r="A67" s="121">
        <v>62</v>
      </c>
      <c r="B67" s="135" t="s">
        <v>189</v>
      </c>
      <c r="C67" s="130"/>
      <c r="D67" s="138" t="s">
        <v>188</v>
      </c>
      <c r="E67" s="133">
        <v>129.05799999999999</v>
      </c>
      <c r="F67" s="133">
        <v>143.041</v>
      </c>
      <c r="G67" s="133">
        <v>154.447</v>
      </c>
      <c r="H67" s="133">
        <v>156.41499999999999</v>
      </c>
      <c r="I67" s="133">
        <v>165.07</v>
      </c>
      <c r="J67" s="133">
        <v>171.256</v>
      </c>
      <c r="K67" s="133">
        <v>175.82300000000001</v>
      </c>
      <c r="L67" s="133">
        <v>182.91300000000001</v>
      </c>
      <c r="M67" s="133">
        <v>193.25</v>
      </c>
      <c r="N67" s="133">
        <v>204.43200000000002</v>
      </c>
      <c r="O67" s="133">
        <v>211.63400000000001</v>
      </c>
      <c r="P67" s="133">
        <v>212.96600000000001</v>
      </c>
      <c r="Q67" s="133">
        <v>215.988</v>
      </c>
      <c r="R67" s="133">
        <v>214.99399999999997</v>
      </c>
      <c r="S67" s="133">
        <v>221.892</v>
      </c>
      <c r="T67" s="133">
        <v>230.08599999999998</v>
      </c>
      <c r="U67" s="133">
        <v>248.00999999999996</v>
      </c>
      <c r="V67" s="133">
        <v>256.34799999999996</v>
      </c>
      <c r="W67" s="133">
        <v>233.34199999999998</v>
      </c>
      <c r="X67" s="133">
        <v>246.33199999999999</v>
      </c>
      <c r="Y67" s="133">
        <v>255.92499999999995</v>
      </c>
      <c r="Z67" s="133">
        <v>264.48900000000003</v>
      </c>
      <c r="AA67" s="133">
        <v>276.39400000000001</v>
      </c>
      <c r="AB67" s="192">
        <v>289.01199999999994</v>
      </c>
      <c r="AC67" s="192">
        <v>301.30399999999997</v>
      </c>
      <c r="AD67" s="194">
        <v>308.70999999999998</v>
      </c>
      <c r="AE67" s="202">
        <v>336.91199999999998</v>
      </c>
      <c r="AF67" s="202">
        <v>351.68700000000001</v>
      </c>
      <c r="AG67" s="208">
        <v>358.47800000000001</v>
      </c>
      <c r="AH67" s="210">
        <v>350.09799999999996</v>
      </c>
      <c r="AI67" s="210">
        <v>37.165999999999997</v>
      </c>
      <c r="AJ67" s="210">
        <v>33.536999999999999</v>
      </c>
      <c r="AK67" s="132">
        <v>38.122</v>
      </c>
      <c r="AL67" s="132" t="s">
        <v>312</v>
      </c>
    </row>
    <row r="68" spans="1:38" ht="12" customHeight="1">
      <c r="A68" s="121">
        <v>63</v>
      </c>
      <c r="B68" s="135" t="s">
        <v>109</v>
      </c>
      <c r="C68" s="130"/>
      <c r="D68" s="137" t="s">
        <v>187</v>
      </c>
      <c r="E68" s="133">
        <v>81.953000000000003</v>
      </c>
      <c r="F68" s="133">
        <v>90.570999999999998</v>
      </c>
      <c r="G68" s="133">
        <v>100.79</v>
      </c>
      <c r="H68" s="133">
        <v>101.73099999999999</v>
      </c>
      <c r="I68" s="133">
        <v>107.512</v>
      </c>
      <c r="J68" s="133">
        <v>110.07299999999999</v>
      </c>
      <c r="K68" s="133">
        <v>112.07100000000001</v>
      </c>
      <c r="L68" s="133">
        <v>115.021</v>
      </c>
      <c r="M68" s="133">
        <v>122.274</v>
      </c>
      <c r="N68" s="133">
        <v>127.503</v>
      </c>
      <c r="O68" s="133">
        <v>132.85900000000001</v>
      </c>
      <c r="P68" s="133">
        <v>132.762</v>
      </c>
      <c r="Q68" s="133">
        <v>133.37200000000001</v>
      </c>
      <c r="R68" s="133">
        <v>129.50699999999998</v>
      </c>
      <c r="S68" s="133">
        <v>131.881</v>
      </c>
      <c r="T68" s="133">
        <v>137.23599999999999</v>
      </c>
      <c r="U68" s="133">
        <v>145.80599999999998</v>
      </c>
      <c r="V68" s="133">
        <v>151.16499999999999</v>
      </c>
      <c r="W68" s="133">
        <v>135.108</v>
      </c>
      <c r="X68" s="133">
        <v>140.09199999999998</v>
      </c>
      <c r="Y68" s="133">
        <v>143.46499999999997</v>
      </c>
      <c r="Z68" s="133">
        <v>148.82900000000001</v>
      </c>
      <c r="AA68" s="133">
        <v>153.922</v>
      </c>
      <c r="AB68" s="192">
        <v>156.40199999999999</v>
      </c>
      <c r="AC68" s="192">
        <v>162.49</v>
      </c>
      <c r="AD68" s="194">
        <v>166.77199999999999</v>
      </c>
      <c r="AE68" s="202">
        <v>189.22899999999998</v>
      </c>
      <c r="AF68" s="202">
        <v>194.315</v>
      </c>
      <c r="AG68" s="208">
        <v>196.49799999999999</v>
      </c>
      <c r="AH68" s="210">
        <v>200.80299999999997</v>
      </c>
      <c r="AI68" s="210">
        <v>24.463000000000001</v>
      </c>
      <c r="AJ68" s="211">
        <v>23.890999999999998</v>
      </c>
      <c r="AK68" s="132">
        <v>23.393000000000001</v>
      </c>
      <c r="AL68" s="132" t="s">
        <v>312</v>
      </c>
    </row>
    <row r="69" spans="1:38" ht="12" customHeight="1">
      <c r="A69" s="121">
        <v>64</v>
      </c>
      <c r="B69" s="135" t="s">
        <v>186</v>
      </c>
      <c r="C69" s="130"/>
      <c r="D69" s="137" t="s">
        <v>185</v>
      </c>
      <c r="E69" s="133">
        <v>55.215000000000003</v>
      </c>
      <c r="F69" s="133">
        <v>61.518999999999998</v>
      </c>
      <c r="G69" s="133">
        <v>69.981000000000009</v>
      </c>
      <c r="H69" s="133">
        <v>70.658999999999992</v>
      </c>
      <c r="I69" s="133">
        <v>75.468999999999994</v>
      </c>
      <c r="J69" s="133">
        <v>78.153999999999996</v>
      </c>
      <c r="K69" s="133">
        <v>77.834000000000003</v>
      </c>
      <c r="L69" s="133">
        <v>81.661000000000001</v>
      </c>
      <c r="M69" s="133">
        <v>87.974999999999994</v>
      </c>
      <c r="N69" s="133">
        <v>90.817999999999998</v>
      </c>
      <c r="O69" s="133">
        <v>98.153999999999996</v>
      </c>
      <c r="P69" s="133">
        <v>98.314000000000007</v>
      </c>
      <c r="Q69" s="133">
        <v>98.263000000000005</v>
      </c>
      <c r="R69" s="133">
        <v>94.23599999999999</v>
      </c>
      <c r="S69" s="133">
        <v>96.683999999999997</v>
      </c>
      <c r="T69" s="133">
        <v>100.35300000000001</v>
      </c>
      <c r="U69" s="133">
        <v>107.20699999999999</v>
      </c>
      <c r="V69" s="133">
        <v>111.803</v>
      </c>
      <c r="W69" s="133">
        <v>97.62</v>
      </c>
      <c r="X69" s="133">
        <v>101.747</v>
      </c>
      <c r="Y69" s="133">
        <v>104.61699999999999</v>
      </c>
      <c r="Z69" s="133">
        <v>107.643</v>
      </c>
      <c r="AA69" s="133">
        <v>110.01999999999998</v>
      </c>
      <c r="AB69" s="192">
        <v>112.21899999999999</v>
      </c>
      <c r="AC69" s="192">
        <v>115.776</v>
      </c>
      <c r="AD69" s="194">
        <v>114.749</v>
      </c>
      <c r="AE69" s="202">
        <v>137.74699999999999</v>
      </c>
      <c r="AF69" s="202">
        <v>140.62800000000001</v>
      </c>
      <c r="AG69" s="208">
        <v>142.333</v>
      </c>
      <c r="AH69" s="210">
        <v>147.13799999999998</v>
      </c>
      <c r="AI69" s="211">
        <v>339.71</v>
      </c>
      <c r="AJ69" s="211">
        <v>346.06</v>
      </c>
      <c r="AK69" s="132">
        <v>374.43299999999999</v>
      </c>
      <c r="AL69" s="132">
        <v>387.27499999999998</v>
      </c>
    </row>
    <row r="70" spans="1:38" ht="12" customHeight="1">
      <c r="A70" s="121">
        <v>65</v>
      </c>
      <c r="B70" s="135" t="s">
        <v>184</v>
      </c>
      <c r="C70" s="130"/>
      <c r="D70" s="137" t="s">
        <v>183</v>
      </c>
      <c r="E70" s="133">
        <v>35.301000000000002</v>
      </c>
      <c r="F70" s="133">
        <v>37.412999999999997</v>
      </c>
      <c r="G70" s="133">
        <v>43.912000000000006</v>
      </c>
      <c r="H70" s="133">
        <v>43.573999999999998</v>
      </c>
      <c r="I70" s="133">
        <v>46.540999999999997</v>
      </c>
      <c r="J70" s="133">
        <v>49.854999999999997</v>
      </c>
      <c r="K70" s="133">
        <v>50.06</v>
      </c>
      <c r="L70" s="133">
        <v>53.96</v>
      </c>
      <c r="M70" s="133">
        <v>59.417999999999999</v>
      </c>
      <c r="N70" s="133">
        <v>62.552</v>
      </c>
      <c r="O70" s="133">
        <v>68.637999999999991</v>
      </c>
      <c r="P70" s="133">
        <v>70.317000000000007</v>
      </c>
      <c r="Q70" s="133">
        <v>71.209000000000003</v>
      </c>
      <c r="R70" s="133">
        <v>68.947999999999993</v>
      </c>
      <c r="S70" s="133">
        <v>70.093999999999994</v>
      </c>
      <c r="T70" s="133">
        <v>73.239000000000004</v>
      </c>
      <c r="U70" s="133">
        <v>78.332999999999998</v>
      </c>
      <c r="V70" s="133">
        <v>81.679000000000002</v>
      </c>
      <c r="W70" s="133">
        <v>68.384</v>
      </c>
      <c r="X70" s="133">
        <v>70.850999999999999</v>
      </c>
      <c r="Y70" s="133">
        <v>72.022999999999996</v>
      </c>
      <c r="Z70" s="133">
        <v>74.296000000000006</v>
      </c>
      <c r="AA70" s="133">
        <v>73.718999999999994</v>
      </c>
      <c r="AB70" s="192">
        <v>74.268000000000001</v>
      </c>
      <c r="AC70" s="192">
        <v>73.536000000000001</v>
      </c>
      <c r="AD70" s="194">
        <v>72.633999999999986</v>
      </c>
      <c r="AE70" s="202">
        <v>93.486999999999995</v>
      </c>
      <c r="AF70" s="202">
        <v>97.558000000000007</v>
      </c>
      <c r="AG70" s="208">
        <v>98.905000000000001</v>
      </c>
      <c r="AH70" s="210">
        <v>101.06399999999999</v>
      </c>
      <c r="AI70" s="211">
        <v>397.00599999999997</v>
      </c>
      <c r="AJ70" s="211">
        <v>429.65899999999999</v>
      </c>
      <c r="AK70" s="132">
        <v>465.17899999999997</v>
      </c>
      <c r="AL70" s="132">
        <v>480.14699999999999</v>
      </c>
    </row>
    <row r="71" spans="1:38" ht="12" customHeight="1">
      <c r="A71" s="121">
        <v>66</v>
      </c>
      <c r="B71" s="135" t="s">
        <v>182</v>
      </c>
      <c r="C71" s="130"/>
      <c r="D71" s="137" t="s">
        <v>181</v>
      </c>
      <c r="E71" s="133">
        <v>19.913999999999998</v>
      </c>
      <c r="F71" s="133">
        <v>24.106000000000002</v>
      </c>
      <c r="G71" s="133">
        <v>26.068999999999999</v>
      </c>
      <c r="H71" s="133">
        <v>27.085000000000001</v>
      </c>
      <c r="I71" s="133">
        <v>28.928000000000001</v>
      </c>
      <c r="J71" s="133">
        <v>28.298999999999999</v>
      </c>
      <c r="K71" s="133">
        <v>27.774000000000001</v>
      </c>
      <c r="L71" s="133">
        <v>27.701000000000001</v>
      </c>
      <c r="M71" s="133">
        <v>28.557000000000002</v>
      </c>
      <c r="N71" s="133">
        <v>28.265999999999998</v>
      </c>
      <c r="O71" s="133">
        <v>29.516000000000002</v>
      </c>
      <c r="P71" s="133">
        <v>27.997</v>
      </c>
      <c r="Q71" s="133">
        <v>27.054000000000002</v>
      </c>
      <c r="R71" s="133">
        <v>25.288000000000004</v>
      </c>
      <c r="S71" s="133">
        <v>26.59</v>
      </c>
      <c r="T71" s="133">
        <v>27.113999999999997</v>
      </c>
      <c r="U71" s="133">
        <v>28.873999999999995</v>
      </c>
      <c r="V71" s="133">
        <v>30.123999999999999</v>
      </c>
      <c r="W71" s="133">
        <v>29.235999999999997</v>
      </c>
      <c r="X71" s="133">
        <v>30.896000000000001</v>
      </c>
      <c r="Y71" s="133">
        <v>32.594000000000001</v>
      </c>
      <c r="Z71" s="133">
        <v>33.346999999999994</v>
      </c>
      <c r="AA71" s="133">
        <v>36.300999999999995</v>
      </c>
      <c r="AB71" s="192">
        <v>37.951000000000001</v>
      </c>
      <c r="AC71" s="192">
        <v>42.239999999999995</v>
      </c>
      <c r="AD71" s="194">
        <v>42.115000000000002</v>
      </c>
      <c r="AE71" s="202">
        <v>44.26</v>
      </c>
      <c r="AF71" s="202">
        <v>43.07</v>
      </c>
      <c r="AG71" s="208">
        <v>43.428000000000004</v>
      </c>
      <c r="AH71" s="210">
        <v>46.073999999999998</v>
      </c>
      <c r="AI71" s="211">
        <v>238.91399999999999</v>
      </c>
      <c r="AJ71" s="211">
        <v>244.86500000000001</v>
      </c>
      <c r="AK71" s="132">
        <v>267.63400000000001</v>
      </c>
      <c r="AL71" s="132">
        <v>278.55</v>
      </c>
    </row>
    <row r="72" spans="1:38" ht="17.100000000000001" customHeight="1">
      <c r="A72" s="121">
        <v>67</v>
      </c>
      <c r="B72" s="135" t="s">
        <v>180</v>
      </c>
      <c r="C72" s="130"/>
      <c r="D72" s="137" t="s">
        <v>179</v>
      </c>
      <c r="E72" s="133">
        <v>7.6900000000000013</v>
      </c>
      <c r="F72" s="133">
        <v>8.1110000000000007</v>
      </c>
      <c r="G72" s="133">
        <v>8.6209999999999987</v>
      </c>
      <c r="H72" s="133">
        <v>8.6159999999999997</v>
      </c>
      <c r="I72" s="133">
        <v>9.1210000000000022</v>
      </c>
      <c r="J72" s="133">
        <v>9.5679999999999996</v>
      </c>
      <c r="K72" s="133">
        <v>9.8020000000000014</v>
      </c>
      <c r="L72" s="133">
        <v>10.545000000000002</v>
      </c>
      <c r="M72" s="133">
        <v>11.148999999999999</v>
      </c>
      <c r="N72" s="133">
        <v>12.525</v>
      </c>
      <c r="O72" s="133">
        <v>12.015000000000001</v>
      </c>
      <c r="P72" s="133">
        <v>12.650999999999998</v>
      </c>
      <c r="Q72" s="133">
        <v>13.257999999999999</v>
      </c>
      <c r="R72" s="133">
        <v>13.787999999999998</v>
      </c>
      <c r="S72" s="133">
        <v>13.857999999999999</v>
      </c>
      <c r="T72" s="133">
        <v>13.896999999999998</v>
      </c>
      <c r="U72" s="133">
        <v>14.703000000000001</v>
      </c>
      <c r="V72" s="133">
        <v>15.153999999999998</v>
      </c>
      <c r="W72" s="133">
        <v>15.863</v>
      </c>
      <c r="X72" s="133">
        <v>16.191999999999997</v>
      </c>
      <c r="Y72" s="133">
        <v>16.724999999999998</v>
      </c>
      <c r="Z72" s="133">
        <v>18.094999999999999</v>
      </c>
      <c r="AA72" s="133">
        <v>19.143999999999998</v>
      </c>
      <c r="AB72" s="192">
        <v>19.811</v>
      </c>
      <c r="AC72" s="192">
        <v>21.606000000000002</v>
      </c>
      <c r="AD72" s="194">
        <v>22.974</v>
      </c>
      <c r="AE72" s="202">
        <v>24.203999999999997</v>
      </c>
      <c r="AF72" s="202">
        <v>25.397000000000002</v>
      </c>
      <c r="AG72" s="208">
        <v>26.549000000000003</v>
      </c>
      <c r="AH72" s="210">
        <v>26.576999999999998</v>
      </c>
      <c r="AI72" s="211">
        <v>171.24799999999999</v>
      </c>
      <c r="AJ72" s="211">
        <v>176.13800000000001</v>
      </c>
      <c r="AK72" s="132">
        <v>197.95099999999999</v>
      </c>
      <c r="AL72" s="132" t="s">
        <v>312</v>
      </c>
    </row>
    <row r="73" spans="1:38" ht="17.100000000000001" customHeight="1">
      <c r="A73" s="121">
        <v>68</v>
      </c>
      <c r="B73" s="135" t="s">
        <v>178</v>
      </c>
      <c r="C73" s="130"/>
      <c r="D73" s="137" t="s">
        <v>177</v>
      </c>
      <c r="E73" s="133">
        <v>19.048000000000002</v>
      </c>
      <c r="F73" s="133">
        <v>20.941000000000003</v>
      </c>
      <c r="G73" s="133">
        <v>22.187999999999999</v>
      </c>
      <c r="H73" s="133">
        <v>22.456000000000003</v>
      </c>
      <c r="I73" s="133">
        <v>22.921999999999997</v>
      </c>
      <c r="J73" s="133">
        <v>22.350999999999999</v>
      </c>
      <c r="K73" s="133">
        <v>24.435000000000002</v>
      </c>
      <c r="L73" s="133">
        <v>22.814999999999998</v>
      </c>
      <c r="M73" s="133">
        <v>23.15</v>
      </c>
      <c r="N73" s="133">
        <v>24.16</v>
      </c>
      <c r="O73" s="133">
        <v>22.69</v>
      </c>
      <c r="P73" s="133">
        <v>21.796999999999997</v>
      </c>
      <c r="Q73" s="133">
        <v>21.850999999999999</v>
      </c>
      <c r="R73" s="133">
        <v>21.482999999999997</v>
      </c>
      <c r="S73" s="133">
        <v>21.338999999999999</v>
      </c>
      <c r="T73" s="133">
        <v>22.985999999999997</v>
      </c>
      <c r="U73" s="133">
        <v>23.896000000000001</v>
      </c>
      <c r="V73" s="133">
        <v>24.207999999999998</v>
      </c>
      <c r="W73" s="133">
        <v>21.625</v>
      </c>
      <c r="X73" s="133">
        <v>22.152999999999999</v>
      </c>
      <c r="Y73" s="133">
        <v>22.123000000000001</v>
      </c>
      <c r="Z73" s="133">
        <v>23.091000000000001</v>
      </c>
      <c r="AA73" s="133">
        <v>24.758000000000003</v>
      </c>
      <c r="AB73" s="192">
        <v>24.372</v>
      </c>
      <c r="AC73" s="192">
        <v>25.107999999999997</v>
      </c>
      <c r="AD73" s="194">
        <v>29.048999999999999</v>
      </c>
      <c r="AE73" s="202">
        <v>27.277999999999999</v>
      </c>
      <c r="AF73" s="202">
        <v>28.29</v>
      </c>
      <c r="AG73" s="208">
        <v>27.616</v>
      </c>
      <c r="AH73" s="210">
        <v>27.088000000000001</v>
      </c>
      <c r="AI73" s="211">
        <v>106.72</v>
      </c>
      <c r="AJ73" s="211">
        <v>116.85299999999999</v>
      </c>
      <c r="AK73" s="132">
        <v>127.58199999999999</v>
      </c>
      <c r="AL73" s="132" t="s">
        <v>312</v>
      </c>
    </row>
    <row r="74" spans="1:38" ht="12" customHeight="1">
      <c r="A74" s="121">
        <v>69</v>
      </c>
      <c r="B74" s="135" t="s">
        <v>176</v>
      </c>
      <c r="C74" s="130"/>
      <c r="D74" s="137" t="s">
        <v>175</v>
      </c>
      <c r="E74" s="133">
        <v>11.36</v>
      </c>
      <c r="F74" s="133">
        <v>11.875</v>
      </c>
      <c r="G74" s="133">
        <v>13.068</v>
      </c>
      <c r="H74" s="133">
        <v>13.487</v>
      </c>
      <c r="I74" s="133">
        <v>13.445</v>
      </c>
      <c r="J74" s="133">
        <v>13.172000000000001</v>
      </c>
      <c r="K74" s="133">
        <v>14.209</v>
      </c>
      <c r="L74" s="133">
        <v>13.148999999999999</v>
      </c>
      <c r="M74" s="133">
        <v>14.266</v>
      </c>
      <c r="N74" s="133">
        <v>14.718</v>
      </c>
      <c r="O74" s="133">
        <v>13.257</v>
      </c>
      <c r="P74" s="133">
        <v>11.807</v>
      </c>
      <c r="Q74" s="133">
        <v>12.318</v>
      </c>
      <c r="R74" s="133">
        <v>12.318</v>
      </c>
      <c r="S74" s="133">
        <v>11.782999999999999</v>
      </c>
      <c r="T74" s="133">
        <v>13.192</v>
      </c>
      <c r="U74" s="133">
        <v>14.163</v>
      </c>
      <c r="V74" s="133">
        <v>14.37</v>
      </c>
      <c r="W74" s="133">
        <v>11.966000000000001</v>
      </c>
      <c r="X74" s="133">
        <v>12.321999999999999</v>
      </c>
      <c r="Y74" s="133">
        <v>11.972000000000001</v>
      </c>
      <c r="Z74" s="133">
        <v>11.887</v>
      </c>
      <c r="AA74" s="133">
        <v>12.83</v>
      </c>
      <c r="AB74" s="192">
        <v>12.282999999999999</v>
      </c>
      <c r="AC74" s="192">
        <v>12.465</v>
      </c>
      <c r="AD74" s="194">
        <v>12.862</v>
      </c>
      <c r="AE74" s="202">
        <v>13.032999999999999</v>
      </c>
      <c r="AF74" s="202">
        <v>12.510999999999999</v>
      </c>
      <c r="AG74" s="208">
        <v>13.513999999999999</v>
      </c>
      <c r="AH74" s="210">
        <v>12.000999999999999</v>
      </c>
      <c r="AI74" s="211">
        <v>64.528000000000006</v>
      </c>
      <c r="AJ74" s="211">
        <v>59.284999999999997</v>
      </c>
      <c r="AK74" s="132">
        <v>70.369</v>
      </c>
      <c r="AL74" s="132" t="s">
        <v>312</v>
      </c>
    </row>
    <row r="75" spans="1:38" ht="12" customHeight="1">
      <c r="A75" s="121">
        <v>70</v>
      </c>
      <c r="B75" s="135" t="s">
        <v>174</v>
      </c>
      <c r="C75" s="130"/>
      <c r="D75" s="137" t="s">
        <v>173</v>
      </c>
      <c r="E75" s="133">
        <v>7.6880000000000006</v>
      </c>
      <c r="F75" s="133">
        <v>9.0660000000000007</v>
      </c>
      <c r="G75" s="133">
        <v>9.1199999999999992</v>
      </c>
      <c r="H75" s="133">
        <v>8.9690000000000012</v>
      </c>
      <c r="I75" s="133">
        <v>9.4769999999999985</v>
      </c>
      <c r="J75" s="133">
        <v>9.1789999999999985</v>
      </c>
      <c r="K75" s="133">
        <v>10.226000000000001</v>
      </c>
      <c r="L75" s="133">
        <v>9.6660000000000004</v>
      </c>
      <c r="M75" s="133">
        <v>8.8840000000000003</v>
      </c>
      <c r="N75" s="133">
        <v>9.4420000000000002</v>
      </c>
      <c r="O75" s="133">
        <v>9.4330000000000016</v>
      </c>
      <c r="P75" s="133">
        <v>9.9899999999999984</v>
      </c>
      <c r="Q75" s="133">
        <v>9.5330000000000013</v>
      </c>
      <c r="R75" s="133">
        <v>9.1649999999999991</v>
      </c>
      <c r="S75" s="133">
        <v>9.5559999999999992</v>
      </c>
      <c r="T75" s="133">
        <v>9.7939999999999987</v>
      </c>
      <c r="U75" s="133">
        <v>9.7330000000000005</v>
      </c>
      <c r="V75" s="133">
        <v>9.838000000000001</v>
      </c>
      <c r="W75" s="133">
        <v>9.6589999999999989</v>
      </c>
      <c r="X75" s="133">
        <v>9.8309999999999995</v>
      </c>
      <c r="Y75" s="133">
        <v>10.151</v>
      </c>
      <c r="Z75" s="133">
        <v>11.203999999999999</v>
      </c>
      <c r="AA75" s="133">
        <v>11.928000000000001</v>
      </c>
      <c r="AB75" s="192">
        <v>12.088999999999999</v>
      </c>
      <c r="AC75" s="192">
        <v>12.642999999999999</v>
      </c>
      <c r="AD75" s="194">
        <v>16.187000000000001</v>
      </c>
      <c r="AE75" s="202">
        <v>14.245000000000001</v>
      </c>
      <c r="AF75" s="202">
        <v>15.779</v>
      </c>
      <c r="AG75" s="208">
        <v>14.102</v>
      </c>
      <c r="AH75" s="210">
        <v>15.087</v>
      </c>
      <c r="AI75" s="211">
        <v>37.393000000000001</v>
      </c>
      <c r="AJ75" s="211">
        <v>37.578000000000003</v>
      </c>
      <c r="AK75" s="132">
        <v>32.473999999999997</v>
      </c>
      <c r="AL75" s="132" t="s">
        <v>312</v>
      </c>
    </row>
    <row r="76" spans="1:38" ht="17.100000000000001" customHeight="1">
      <c r="A76" s="121">
        <v>71</v>
      </c>
      <c r="B76" s="135" t="s">
        <v>111</v>
      </c>
      <c r="C76" s="130"/>
      <c r="D76" s="137" t="s">
        <v>172</v>
      </c>
      <c r="E76" s="133">
        <v>47.104999999999997</v>
      </c>
      <c r="F76" s="133">
        <v>52.470000000000006</v>
      </c>
      <c r="G76" s="133">
        <v>53.656999999999996</v>
      </c>
      <c r="H76" s="133">
        <v>54.683999999999997</v>
      </c>
      <c r="I76" s="133">
        <v>57.558</v>
      </c>
      <c r="J76" s="133">
        <v>61.183</v>
      </c>
      <c r="K76" s="133">
        <v>63.752000000000002</v>
      </c>
      <c r="L76" s="133">
        <v>67.891999999999996</v>
      </c>
      <c r="M76" s="133">
        <v>70.975999999999999</v>
      </c>
      <c r="N76" s="133">
        <v>76.929000000000002</v>
      </c>
      <c r="O76" s="133">
        <v>78.774999999999991</v>
      </c>
      <c r="P76" s="133">
        <v>80.204000000000008</v>
      </c>
      <c r="Q76" s="133">
        <v>82.616</v>
      </c>
      <c r="R76" s="133">
        <v>85.487000000000009</v>
      </c>
      <c r="S76" s="133">
        <v>90.010999999999996</v>
      </c>
      <c r="T76" s="133">
        <v>92.85</v>
      </c>
      <c r="U76" s="133">
        <v>102.20399999999998</v>
      </c>
      <c r="V76" s="133">
        <v>105.18299999999999</v>
      </c>
      <c r="W76" s="133">
        <v>98.233999999999995</v>
      </c>
      <c r="X76" s="133">
        <v>106.24000000000001</v>
      </c>
      <c r="Y76" s="133">
        <v>112.46</v>
      </c>
      <c r="Z76" s="133">
        <v>115.66</v>
      </c>
      <c r="AA76" s="133">
        <v>122.47199999999999</v>
      </c>
      <c r="AB76" s="192">
        <v>132.60999999999999</v>
      </c>
      <c r="AC76" s="192">
        <v>138.81399999999999</v>
      </c>
      <c r="AD76" s="194">
        <v>141.93799999999999</v>
      </c>
      <c r="AE76" s="202">
        <v>147.68299999999999</v>
      </c>
      <c r="AF76" s="202">
        <v>157.37200000000001</v>
      </c>
      <c r="AG76" s="208">
        <v>161.98000000000002</v>
      </c>
      <c r="AH76" s="210">
        <v>149.29499999999999</v>
      </c>
      <c r="AI76" s="210">
        <v>30.273</v>
      </c>
      <c r="AJ76" s="211">
        <v>31.149000000000001</v>
      </c>
      <c r="AK76" s="132">
        <v>37.209000000000003</v>
      </c>
      <c r="AL76" s="132" t="s">
        <v>312</v>
      </c>
    </row>
    <row r="77" spans="1:38" ht="12" customHeight="1">
      <c r="A77" s="121">
        <v>72</v>
      </c>
      <c r="B77" s="135">
        <v>77</v>
      </c>
      <c r="C77" s="130"/>
      <c r="D77" s="137" t="s">
        <v>171</v>
      </c>
      <c r="E77" s="133">
        <v>21.084</v>
      </c>
      <c r="F77" s="133">
        <v>23.122000000000003</v>
      </c>
      <c r="G77" s="133">
        <v>23.8</v>
      </c>
      <c r="H77" s="133">
        <v>24.690999999999999</v>
      </c>
      <c r="I77" s="133">
        <v>25.761000000000003</v>
      </c>
      <c r="J77" s="133">
        <v>27.559000000000001</v>
      </c>
      <c r="K77" s="133">
        <v>28.764000000000003</v>
      </c>
      <c r="L77" s="133">
        <v>31.592000000000002</v>
      </c>
      <c r="M77" s="133">
        <v>32.745000000000005</v>
      </c>
      <c r="N77" s="133">
        <v>37.047000000000004</v>
      </c>
      <c r="O77" s="133">
        <v>37.067</v>
      </c>
      <c r="P77" s="133">
        <v>39.036000000000001</v>
      </c>
      <c r="Q77" s="133">
        <v>40.142000000000003</v>
      </c>
      <c r="R77" s="133">
        <v>40.003999999999998</v>
      </c>
      <c r="S77" s="133">
        <v>40.653000000000006</v>
      </c>
      <c r="T77" s="133">
        <v>40.83</v>
      </c>
      <c r="U77" s="133">
        <v>44.638999999999996</v>
      </c>
      <c r="V77" s="133">
        <v>43.618999999999993</v>
      </c>
      <c r="W77" s="133">
        <v>41.073999999999991</v>
      </c>
      <c r="X77" s="133">
        <v>40.761000000000003</v>
      </c>
      <c r="Y77" s="133">
        <v>40.619999999999997</v>
      </c>
      <c r="Z77" s="133">
        <v>38.852000000000004</v>
      </c>
      <c r="AA77" s="133">
        <v>39.237000000000002</v>
      </c>
      <c r="AB77" s="192">
        <v>41.786999999999999</v>
      </c>
      <c r="AC77" s="192">
        <v>44.165999999999997</v>
      </c>
      <c r="AD77" s="194">
        <v>46.945999999999998</v>
      </c>
      <c r="AE77" s="202">
        <v>46.978999999999999</v>
      </c>
      <c r="AF77" s="202">
        <v>48.470000000000006</v>
      </c>
      <c r="AG77" s="208">
        <v>51.156999999999996</v>
      </c>
      <c r="AH77" s="210">
        <v>50.611999999999995</v>
      </c>
      <c r="AI77" s="211">
        <v>13.715999999999999</v>
      </c>
      <c r="AJ77" s="211">
        <v>13.807</v>
      </c>
      <c r="AK77" s="132">
        <v>15.895</v>
      </c>
      <c r="AL77" s="132" t="s">
        <v>312</v>
      </c>
    </row>
    <row r="78" spans="1:38" ht="12" customHeight="1">
      <c r="A78" s="121">
        <v>73</v>
      </c>
      <c r="B78" s="135">
        <v>78</v>
      </c>
      <c r="C78" s="130"/>
      <c r="D78" s="137" t="s">
        <v>170</v>
      </c>
      <c r="E78" s="133">
        <v>2.3199999999999998</v>
      </c>
      <c r="F78" s="133">
        <v>2.6339999999999999</v>
      </c>
      <c r="G78" s="133">
        <v>2.8519999999999999</v>
      </c>
      <c r="H78" s="133">
        <v>2.8980000000000001</v>
      </c>
      <c r="I78" s="133">
        <v>3.5780000000000003</v>
      </c>
      <c r="J78" s="133">
        <v>4.1630000000000003</v>
      </c>
      <c r="K78" s="133">
        <v>4.8090000000000002</v>
      </c>
      <c r="L78" s="133">
        <v>5.8880000000000008</v>
      </c>
      <c r="M78" s="133">
        <v>6.8229999999999995</v>
      </c>
      <c r="N78" s="133">
        <v>8.4149999999999991</v>
      </c>
      <c r="O78" s="133">
        <v>8.870000000000001</v>
      </c>
      <c r="P78" s="133">
        <v>7.976</v>
      </c>
      <c r="Q78" s="133">
        <v>8.5659999999999989</v>
      </c>
      <c r="R78" s="133">
        <v>9.5259999999999998</v>
      </c>
      <c r="S78" s="133">
        <v>10.436</v>
      </c>
      <c r="T78" s="133">
        <v>13.762</v>
      </c>
      <c r="U78" s="133">
        <v>17.096999999999998</v>
      </c>
      <c r="V78" s="133">
        <v>18.652999999999999</v>
      </c>
      <c r="W78" s="133">
        <v>15.572000000000001</v>
      </c>
      <c r="X78" s="133">
        <v>21.006</v>
      </c>
      <c r="Y78" s="133">
        <v>25.171999999999997</v>
      </c>
      <c r="Z78" s="133">
        <v>25.556000000000001</v>
      </c>
      <c r="AA78" s="133">
        <v>28.748000000000001</v>
      </c>
      <c r="AB78" s="192">
        <v>30.684999999999999</v>
      </c>
      <c r="AC78" s="192">
        <v>31.809000000000001</v>
      </c>
      <c r="AD78" s="194">
        <v>29.054000000000002</v>
      </c>
      <c r="AE78" s="202">
        <v>30.643999999999998</v>
      </c>
      <c r="AF78" s="202">
        <v>30.038</v>
      </c>
      <c r="AG78" s="208">
        <v>31.158000000000001</v>
      </c>
      <c r="AH78" s="210">
        <v>26.793999999999997</v>
      </c>
      <c r="AI78" s="211">
        <v>16.556999999999999</v>
      </c>
      <c r="AJ78" s="211">
        <v>17.341999999999999</v>
      </c>
      <c r="AK78" s="132">
        <v>21.314</v>
      </c>
      <c r="AL78" s="132" t="s">
        <v>312</v>
      </c>
    </row>
    <row r="79" spans="1:38" ht="12" customHeight="1">
      <c r="A79" s="121">
        <v>74</v>
      </c>
      <c r="B79" s="135" t="s">
        <v>169</v>
      </c>
      <c r="C79" s="130"/>
      <c r="D79" s="137" t="s">
        <v>168</v>
      </c>
      <c r="E79" s="133">
        <v>3.0170000000000003</v>
      </c>
      <c r="F79" s="133">
        <v>3.742</v>
      </c>
      <c r="G79" s="133">
        <v>4.476</v>
      </c>
      <c r="H79" s="133">
        <v>4.9550000000000001</v>
      </c>
      <c r="I79" s="133">
        <v>5.35</v>
      </c>
      <c r="J79" s="133">
        <v>5.4509999999999996</v>
      </c>
      <c r="K79" s="133">
        <v>5.7459999999999996</v>
      </c>
      <c r="L79" s="133">
        <v>6.008</v>
      </c>
      <c r="M79" s="133">
        <v>6.31</v>
      </c>
      <c r="N79" s="133">
        <v>6.0259999999999998</v>
      </c>
      <c r="O79" s="133">
        <v>6.6649999999999991</v>
      </c>
      <c r="P79" s="133">
        <v>5.3140000000000001</v>
      </c>
      <c r="Q79" s="133">
        <v>5.2039999999999997</v>
      </c>
      <c r="R79" s="133">
        <v>6.21</v>
      </c>
      <c r="S79" s="133">
        <v>5.7969999999999997</v>
      </c>
      <c r="T79" s="133">
        <v>4.9169999999999998</v>
      </c>
      <c r="U79" s="133">
        <v>5.1829999999999998</v>
      </c>
      <c r="V79" s="133">
        <v>5.71</v>
      </c>
      <c r="W79" s="133">
        <v>5.2779999999999996</v>
      </c>
      <c r="X79" s="133">
        <v>6.3969999999999994</v>
      </c>
      <c r="Y79" s="133">
        <v>6.3689999999999998</v>
      </c>
      <c r="Z79" s="133">
        <v>6.41</v>
      </c>
      <c r="AA79" s="133">
        <v>6.798</v>
      </c>
      <c r="AB79" s="192">
        <v>7.1029999999999998</v>
      </c>
      <c r="AC79" s="192">
        <v>7.3529999999999998</v>
      </c>
      <c r="AD79" s="194">
        <v>6.4110000000000005</v>
      </c>
      <c r="AE79" s="202">
        <v>6.7830000000000004</v>
      </c>
      <c r="AF79" s="202">
        <v>7.7229999999999999</v>
      </c>
      <c r="AG79" s="208">
        <v>5.9470000000000001</v>
      </c>
      <c r="AH79" s="210">
        <v>1.7650000000000001</v>
      </c>
      <c r="AI79" s="211">
        <v>158.09200000000001</v>
      </c>
      <c r="AJ79" s="211">
        <v>184.79400000000001</v>
      </c>
      <c r="AK79" s="132">
        <v>197.54499999999999</v>
      </c>
      <c r="AL79" s="132">
        <v>201.59700000000001</v>
      </c>
    </row>
    <row r="80" spans="1:38" ht="12" customHeight="1">
      <c r="A80" s="121">
        <v>75</v>
      </c>
      <c r="B80" s="135" t="s">
        <v>167</v>
      </c>
      <c r="C80" s="130"/>
      <c r="D80" s="138" t="s">
        <v>166</v>
      </c>
      <c r="E80" s="133">
        <v>20.683999999999997</v>
      </c>
      <c r="F80" s="133">
        <v>22.972000000000001</v>
      </c>
      <c r="G80" s="133">
        <v>22.529</v>
      </c>
      <c r="H80" s="133">
        <v>22.14</v>
      </c>
      <c r="I80" s="133">
        <v>22.869</v>
      </c>
      <c r="J80" s="133">
        <v>24.009999999999998</v>
      </c>
      <c r="K80" s="133">
        <v>24.433</v>
      </c>
      <c r="L80" s="133">
        <v>24.403999999999996</v>
      </c>
      <c r="M80" s="133">
        <v>25.097999999999999</v>
      </c>
      <c r="N80" s="133">
        <v>25.441000000000003</v>
      </c>
      <c r="O80" s="133">
        <v>26.172999999999998</v>
      </c>
      <c r="P80" s="133">
        <v>27.878</v>
      </c>
      <c r="Q80" s="133">
        <v>28.704000000000001</v>
      </c>
      <c r="R80" s="133">
        <v>29.747000000000003</v>
      </c>
      <c r="S80" s="133">
        <v>33.125</v>
      </c>
      <c r="T80" s="133">
        <v>33.341000000000001</v>
      </c>
      <c r="U80" s="133">
        <v>35.284999999999997</v>
      </c>
      <c r="V80" s="133">
        <v>37.201000000000001</v>
      </c>
      <c r="W80" s="133">
        <v>36.31</v>
      </c>
      <c r="X80" s="133">
        <v>38.076000000000001</v>
      </c>
      <c r="Y80" s="133">
        <v>40.298999999999992</v>
      </c>
      <c r="Z80" s="133">
        <v>44.841999999999999</v>
      </c>
      <c r="AA80" s="133">
        <v>47.688999999999993</v>
      </c>
      <c r="AB80" s="192">
        <v>53.035000000000004</v>
      </c>
      <c r="AC80" s="192">
        <v>55.485999999999997</v>
      </c>
      <c r="AD80" s="194">
        <v>59.527000000000001</v>
      </c>
      <c r="AE80" s="202">
        <v>63.277000000000001</v>
      </c>
      <c r="AF80" s="202">
        <v>71.141000000000005</v>
      </c>
      <c r="AG80" s="208">
        <v>73.718000000000004</v>
      </c>
      <c r="AH80" s="210">
        <v>70.123999999999995</v>
      </c>
      <c r="AI80" s="211">
        <v>47.164000000000001</v>
      </c>
      <c r="AJ80" s="211">
        <v>57.731999999999999</v>
      </c>
      <c r="AK80" s="132">
        <v>57.966000000000001</v>
      </c>
      <c r="AL80" s="132" t="s">
        <v>312</v>
      </c>
    </row>
    <row r="81" spans="1:38" ht="17.100000000000001" customHeight="1">
      <c r="A81" s="121">
        <v>76</v>
      </c>
      <c r="B81" s="135" t="s">
        <v>165</v>
      </c>
      <c r="C81" s="130"/>
      <c r="D81" s="138" t="s">
        <v>164</v>
      </c>
      <c r="E81" s="133">
        <v>227.87</v>
      </c>
      <c r="F81" s="133">
        <v>253.06799999999998</v>
      </c>
      <c r="G81" s="133">
        <v>266.26900000000001</v>
      </c>
      <c r="H81" s="133">
        <v>278.476</v>
      </c>
      <c r="I81" s="133">
        <v>292.762</v>
      </c>
      <c r="J81" s="133">
        <v>303.61800000000005</v>
      </c>
      <c r="K81" s="133">
        <v>308.49599999999998</v>
      </c>
      <c r="L81" s="133">
        <v>313.14800000000002</v>
      </c>
      <c r="M81" s="133">
        <v>320.041</v>
      </c>
      <c r="N81" s="133">
        <v>325.74300000000005</v>
      </c>
      <c r="O81" s="133">
        <v>334.00599999999997</v>
      </c>
      <c r="P81" s="133">
        <v>347.24299999999999</v>
      </c>
      <c r="Q81" s="133">
        <v>351.28</v>
      </c>
      <c r="R81" s="133">
        <v>356.78999999999996</v>
      </c>
      <c r="S81" s="133">
        <v>360.27300000000002</v>
      </c>
      <c r="T81" s="133">
        <v>364.45300000000003</v>
      </c>
      <c r="U81" s="133">
        <v>370.13200000000001</v>
      </c>
      <c r="V81" s="133">
        <v>383.11900000000003</v>
      </c>
      <c r="W81" s="133">
        <v>399.79300000000001</v>
      </c>
      <c r="X81" s="133">
        <v>414.351</v>
      </c>
      <c r="Y81" s="133">
        <v>428.93600000000004</v>
      </c>
      <c r="Z81" s="133">
        <v>443.76199999999994</v>
      </c>
      <c r="AA81" s="133">
        <v>460.63900000000001</v>
      </c>
      <c r="AB81" s="192">
        <v>476.34400000000005</v>
      </c>
      <c r="AC81" s="192">
        <v>493.36900000000003</v>
      </c>
      <c r="AD81" s="194">
        <v>512.31700000000001</v>
      </c>
      <c r="AE81" s="202">
        <v>532.32999999999993</v>
      </c>
      <c r="AF81" s="202">
        <v>554.2940000000001</v>
      </c>
      <c r="AG81" s="208">
        <v>583.36699999999996</v>
      </c>
      <c r="AH81" s="210">
        <v>604.572</v>
      </c>
      <c r="AI81" s="210">
        <v>29.353999999999999</v>
      </c>
      <c r="AJ81" s="210">
        <v>33.308</v>
      </c>
      <c r="AK81" s="132">
        <v>35.305999999999997</v>
      </c>
      <c r="AL81" s="132" t="s">
        <v>312</v>
      </c>
    </row>
    <row r="82" spans="1:38" ht="12" customHeight="1">
      <c r="A82" s="121">
        <v>77</v>
      </c>
      <c r="B82" s="135" t="s">
        <v>113</v>
      </c>
      <c r="C82" s="130"/>
      <c r="D82" s="137" t="s">
        <v>163</v>
      </c>
      <c r="E82" s="133">
        <v>97.87299999999999</v>
      </c>
      <c r="F82" s="133">
        <v>105.90599999999999</v>
      </c>
      <c r="G82" s="133">
        <v>110.501</v>
      </c>
      <c r="H82" s="133">
        <v>113.75800000000001</v>
      </c>
      <c r="I82" s="133">
        <v>117.70799999999998</v>
      </c>
      <c r="J82" s="133">
        <v>119.64699999999999</v>
      </c>
      <c r="K82" s="133">
        <v>120.27099999999999</v>
      </c>
      <c r="L82" s="133">
        <v>120.98099999999999</v>
      </c>
      <c r="M82" s="133">
        <v>123.57100000000001</v>
      </c>
      <c r="N82" s="133">
        <v>124.453</v>
      </c>
      <c r="O82" s="133">
        <v>126.357</v>
      </c>
      <c r="P82" s="133">
        <v>128.88299999999998</v>
      </c>
      <c r="Q82" s="133">
        <v>130.10400000000001</v>
      </c>
      <c r="R82" s="133">
        <v>130.09699999999998</v>
      </c>
      <c r="S82" s="133">
        <v>130.45400000000001</v>
      </c>
      <c r="T82" s="133">
        <v>131.84800000000001</v>
      </c>
      <c r="U82" s="133">
        <v>133.56899999999999</v>
      </c>
      <c r="V82" s="133">
        <v>138.00099999999998</v>
      </c>
      <c r="W82" s="133">
        <v>143.32400000000001</v>
      </c>
      <c r="X82" s="133">
        <v>146.71799999999999</v>
      </c>
      <c r="Y82" s="133">
        <v>149.80000000000001</v>
      </c>
      <c r="Z82" s="133">
        <v>153.05699999999999</v>
      </c>
      <c r="AA82" s="133">
        <v>157.36700000000002</v>
      </c>
      <c r="AB82" s="192">
        <v>160.75200000000001</v>
      </c>
      <c r="AC82" s="192">
        <v>164.315</v>
      </c>
      <c r="AD82" s="194">
        <v>171.029</v>
      </c>
      <c r="AE82" s="202">
        <v>177.602</v>
      </c>
      <c r="AF82" s="202">
        <v>185.50700000000001</v>
      </c>
      <c r="AG82" s="208">
        <v>195.59199999999998</v>
      </c>
      <c r="AH82" s="210">
        <v>203.98699999999999</v>
      </c>
      <c r="AI82" s="210">
        <v>1.526</v>
      </c>
      <c r="AJ82" s="211">
        <v>4.9219999999999997</v>
      </c>
      <c r="AK82" s="132">
        <v>5.407</v>
      </c>
      <c r="AL82" s="132" t="s">
        <v>312</v>
      </c>
    </row>
    <row r="83" spans="1:38" ht="17.100000000000001" customHeight="1">
      <c r="A83" s="121">
        <v>78</v>
      </c>
      <c r="B83" s="135" t="s">
        <v>115</v>
      </c>
      <c r="C83" s="130"/>
      <c r="D83" s="137" t="s">
        <v>162</v>
      </c>
      <c r="E83" s="133">
        <v>57.533000000000008</v>
      </c>
      <c r="F83" s="133">
        <v>63.857999999999997</v>
      </c>
      <c r="G83" s="133">
        <v>67.808999999999997</v>
      </c>
      <c r="H83" s="133">
        <v>70.017999999999986</v>
      </c>
      <c r="I83" s="133">
        <v>73.535000000000011</v>
      </c>
      <c r="J83" s="133">
        <v>75.835000000000022</v>
      </c>
      <c r="K83" s="133">
        <v>77.635000000000005</v>
      </c>
      <c r="L83" s="133">
        <v>78.878999999999991</v>
      </c>
      <c r="M83" s="133">
        <v>81.229000000000013</v>
      </c>
      <c r="N83" s="133">
        <v>82.648000000000025</v>
      </c>
      <c r="O83" s="133">
        <v>85.497999999999976</v>
      </c>
      <c r="P83" s="133">
        <v>88.376999999999995</v>
      </c>
      <c r="Q83" s="133">
        <v>88.819000000000003</v>
      </c>
      <c r="R83" s="133">
        <v>90.548999999999992</v>
      </c>
      <c r="S83" s="133">
        <v>91.552999999999983</v>
      </c>
      <c r="T83" s="133">
        <v>91.583000000000013</v>
      </c>
      <c r="U83" s="133">
        <v>93.945999999999984</v>
      </c>
      <c r="V83" s="133">
        <v>96.454000000000008</v>
      </c>
      <c r="W83" s="133">
        <v>100.01000000000002</v>
      </c>
      <c r="X83" s="133">
        <v>103.66699999999999</v>
      </c>
      <c r="Y83" s="133">
        <v>107.91800000000001</v>
      </c>
      <c r="Z83" s="133">
        <v>111.30299999999998</v>
      </c>
      <c r="AA83" s="133">
        <v>115.05200000000001</v>
      </c>
      <c r="AB83" s="192">
        <v>119.613</v>
      </c>
      <c r="AC83" s="192">
        <v>123.004</v>
      </c>
      <c r="AD83" s="194">
        <v>127.68299999999999</v>
      </c>
      <c r="AE83" s="202">
        <v>132.73500000000001</v>
      </c>
      <c r="AF83" s="202">
        <v>136.934</v>
      </c>
      <c r="AG83" s="208">
        <v>144.70400000000001</v>
      </c>
      <c r="AH83" s="210">
        <v>147.88300000000004</v>
      </c>
      <c r="AI83" s="210">
        <v>80.048000000000002</v>
      </c>
      <c r="AJ83" s="211">
        <v>88.831999999999994</v>
      </c>
      <c r="AK83" s="132">
        <v>98.866</v>
      </c>
      <c r="AL83" s="132" t="s">
        <v>312</v>
      </c>
    </row>
    <row r="84" spans="1:38" ht="17.100000000000001" customHeight="1">
      <c r="A84" s="121">
        <v>79</v>
      </c>
      <c r="B84" s="135" t="s">
        <v>117</v>
      </c>
      <c r="C84" s="130"/>
      <c r="D84" s="137" t="s">
        <v>161</v>
      </c>
      <c r="E84" s="133">
        <v>72.463999999999999</v>
      </c>
      <c r="F84" s="133">
        <v>83.304000000000002</v>
      </c>
      <c r="G84" s="133">
        <v>87.959000000000003</v>
      </c>
      <c r="H84" s="133">
        <v>94.699999999999989</v>
      </c>
      <c r="I84" s="133">
        <v>101.51900000000001</v>
      </c>
      <c r="J84" s="133">
        <v>108.136</v>
      </c>
      <c r="K84" s="133">
        <v>110.59</v>
      </c>
      <c r="L84" s="133">
        <v>113.28800000000001</v>
      </c>
      <c r="M84" s="133">
        <v>115.24099999999999</v>
      </c>
      <c r="N84" s="133">
        <v>118.642</v>
      </c>
      <c r="O84" s="133">
        <v>122.15099999999998</v>
      </c>
      <c r="P84" s="133">
        <v>129.983</v>
      </c>
      <c r="Q84" s="133">
        <v>132.35699999999997</v>
      </c>
      <c r="R84" s="133">
        <v>136.14400000000001</v>
      </c>
      <c r="S84" s="133">
        <v>138.26600000000002</v>
      </c>
      <c r="T84" s="133">
        <v>141.02199999999999</v>
      </c>
      <c r="U84" s="133">
        <v>142.61700000000002</v>
      </c>
      <c r="V84" s="133">
        <v>148.66400000000002</v>
      </c>
      <c r="W84" s="133">
        <v>156.459</v>
      </c>
      <c r="X84" s="133">
        <v>163.96600000000001</v>
      </c>
      <c r="Y84" s="133">
        <v>171.21800000000002</v>
      </c>
      <c r="Z84" s="133">
        <v>179.40199999999999</v>
      </c>
      <c r="AA84" s="133">
        <v>188.21999999999997</v>
      </c>
      <c r="AB84" s="192">
        <v>195.97900000000001</v>
      </c>
      <c r="AC84" s="192">
        <v>206.05</v>
      </c>
      <c r="AD84" s="194">
        <v>213.60500000000002</v>
      </c>
      <c r="AE84" s="202">
        <v>221.99299999999999</v>
      </c>
      <c r="AF84" s="202">
        <v>231.85300000000001</v>
      </c>
      <c r="AG84" s="208">
        <v>243.07100000000003</v>
      </c>
      <c r="AH84" s="210">
        <v>252.702</v>
      </c>
      <c r="AI84" s="210">
        <v>651.072</v>
      </c>
      <c r="AJ84" s="211">
        <v>691.99699999999996</v>
      </c>
      <c r="AK84" s="132">
        <v>733.62099999999998</v>
      </c>
      <c r="AL84" s="132">
        <v>770.50400000000002</v>
      </c>
    </row>
    <row r="85" spans="1:38" ht="12" customHeight="1">
      <c r="A85" s="121">
        <v>80</v>
      </c>
      <c r="B85" s="135" t="s">
        <v>160</v>
      </c>
      <c r="C85" s="130"/>
      <c r="D85" s="137" t="s">
        <v>159</v>
      </c>
      <c r="E85" s="133">
        <v>56.892000000000003</v>
      </c>
      <c r="F85" s="133">
        <v>65.822000000000003</v>
      </c>
      <c r="G85" s="133">
        <v>69.44</v>
      </c>
      <c r="H85" s="133">
        <v>74.763999999999996</v>
      </c>
      <c r="I85" s="133">
        <v>79.986000000000004</v>
      </c>
      <c r="J85" s="133">
        <v>82.355999999999995</v>
      </c>
      <c r="K85" s="133">
        <v>84.040999999999997</v>
      </c>
      <c r="L85" s="133">
        <v>85.798000000000002</v>
      </c>
      <c r="M85" s="133">
        <v>86.370999999999995</v>
      </c>
      <c r="N85" s="133">
        <v>88.709000000000003</v>
      </c>
      <c r="O85" s="133">
        <v>91.640999999999991</v>
      </c>
      <c r="P85" s="133">
        <v>97.599000000000004</v>
      </c>
      <c r="Q85" s="133">
        <v>98.771999999999991</v>
      </c>
      <c r="R85" s="133">
        <v>101.61499999999999</v>
      </c>
      <c r="S85" s="133">
        <v>102.54500000000002</v>
      </c>
      <c r="T85" s="133">
        <v>104.61399999999999</v>
      </c>
      <c r="U85" s="133">
        <v>105.12200000000001</v>
      </c>
      <c r="V85" s="133">
        <v>109.66500000000002</v>
      </c>
      <c r="W85" s="133">
        <v>115.06699999999999</v>
      </c>
      <c r="X85" s="133">
        <v>120.473</v>
      </c>
      <c r="Y85" s="133">
        <v>124.81400000000001</v>
      </c>
      <c r="Z85" s="133">
        <v>130.09199999999998</v>
      </c>
      <c r="AA85" s="133">
        <v>136.64199999999997</v>
      </c>
      <c r="AB85" s="192">
        <v>141.43300000000002</v>
      </c>
      <c r="AC85" s="192">
        <v>148.49600000000001</v>
      </c>
      <c r="AD85" s="194">
        <v>153.369</v>
      </c>
      <c r="AE85" s="202">
        <v>155.98399999999998</v>
      </c>
      <c r="AF85" s="202">
        <v>162.29700000000003</v>
      </c>
      <c r="AG85" s="208">
        <v>170.31000000000003</v>
      </c>
      <c r="AH85" s="210">
        <v>177.148</v>
      </c>
      <c r="AI85" s="211">
        <v>208.36199999999999</v>
      </c>
      <c r="AJ85" s="211">
        <v>221.29499999999999</v>
      </c>
      <c r="AK85" s="132">
        <v>237.90700000000001</v>
      </c>
      <c r="AL85" s="132">
        <v>249.374</v>
      </c>
    </row>
    <row r="86" spans="1:38" ht="17.100000000000001" customHeight="1">
      <c r="A86" s="121">
        <v>81</v>
      </c>
      <c r="B86" s="135" t="s">
        <v>158</v>
      </c>
      <c r="C86" s="130"/>
      <c r="D86" s="137" t="s">
        <v>157</v>
      </c>
      <c r="E86" s="133">
        <v>15.571999999999999</v>
      </c>
      <c r="F86" s="133">
        <v>17.481999999999999</v>
      </c>
      <c r="G86" s="133">
        <v>18.518999999999998</v>
      </c>
      <c r="H86" s="133">
        <v>19.936</v>
      </c>
      <c r="I86" s="133">
        <v>21.533000000000001</v>
      </c>
      <c r="J86" s="133">
        <v>25.78</v>
      </c>
      <c r="K86" s="133">
        <v>26.548999999999999</v>
      </c>
      <c r="L86" s="133">
        <v>27.490000000000002</v>
      </c>
      <c r="M86" s="133">
        <v>28.869999999999997</v>
      </c>
      <c r="N86" s="133">
        <v>29.933</v>
      </c>
      <c r="O86" s="133">
        <v>30.509999999999998</v>
      </c>
      <c r="P86" s="133">
        <v>32.384</v>
      </c>
      <c r="Q86" s="133">
        <v>33.584999999999994</v>
      </c>
      <c r="R86" s="133">
        <v>34.528999999999996</v>
      </c>
      <c r="S86" s="133">
        <v>35.721000000000004</v>
      </c>
      <c r="T86" s="133">
        <v>36.408000000000001</v>
      </c>
      <c r="U86" s="133">
        <v>37.494999999999997</v>
      </c>
      <c r="V86" s="133">
        <v>38.999000000000002</v>
      </c>
      <c r="W86" s="133">
        <v>41.391999999999996</v>
      </c>
      <c r="X86" s="133">
        <v>43.493000000000002</v>
      </c>
      <c r="Y86" s="133">
        <v>46.403999999999996</v>
      </c>
      <c r="Z86" s="133">
        <v>49.31</v>
      </c>
      <c r="AA86" s="133">
        <v>51.577999999999996</v>
      </c>
      <c r="AB86" s="192">
        <v>54.545999999999999</v>
      </c>
      <c r="AC86" s="192">
        <v>57.554000000000002</v>
      </c>
      <c r="AD86" s="194">
        <v>60.236000000000004</v>
      </c>
      <c r="AE86" s="202">
        <v>66.009</v>
      </c>
      <c r="AF86" s="202">
        <v>69.555999999999997</v>
      </c>
      <c r="AG86" s="208">
        <v>72.760999999999996</v>
      </c>
      <c r="AH86" s="210">
        <v>75.554000000000002</v>
      </c>
      <c r="AI86" s="211">
        <v>158.946</v>
      </c>
      <c r="AJ86" s="211">
        <v>170.99700000000001</v>
      </c>
      <c r="AK86" s="132">
        <v>180.3</v>
      </c>
      <c r="AL86" s="132">
        <v>186.351</v>
      </c>
    </row>
    <row r="87" spans="1:38" ht="17.100000000000001" customHeight="1">
      <c r="A87" s="121">
        <v>82</v>
      </c>
      <c r="B87" s="135" t="s">
        <v>156</v>
      </c>
      <c r="C87" s="130"/>
      <c r="D87" s="138" t="s">
        <v>155</v>
      </c>
      <c r="E87" s="133">
        <v>56.962999999999994</v>
      </c>
      <c r="F87" s="133">
        <v>63.745000000000005</v>
      </c>
      <c r="G87" s="133">
        <v>64.784999999999997</v>
      </c>
      <c r="H87" s="133">
        <v>68.816000000000003</v>
      </c>
      <c r="I87" s="133">
        <v>71.122</v>
      </c>
      <c r="J87" s="133">
        <v>73.475999999999999</v>
      </c>
      <c r="K87" s="133">
        <v>74.876000000000005</v>
      </c>
      <c r="L87" s="133">
        <v>75.998999999999995</v>
      </c>
      <c r="M87" s="133">
        <v>78.606000000000009</v>
      </c>
      <c r="N87" s="133">
        <v>81.861999999999995</v>
      </c>
      <c r="O87" s="133">
        <v>83.265000000000001</v>
      </c>
      <c r="P87" s="133">
        <v>84.186999999999998</v>
      </c>
      <c r="Q87" s="133">
        <v>85.867000000000004</v>
      </c>
      <c r="R87" s="133">
        <v>88.531000000000006</v>
      </c>
      <c r="S87" s="133">
        <v>89.388000000000005</v>
      </c>
      <c r="T87" s="133">
        <v>91.638000000000005</v>
      </c>
      <c r="U87" s="133">
        <v>93.411000000000001</v>
      </c>
      <c r="V87" s="133">
        <v>96.77000000000001</v>
      </c>
      <c r="W87" s="133">
        <v>95.228999999999999</v>
      </c>
      <c r="X87" s="133">
        <v>96.617000000000019</v>
      </c>
      <c r="Y87" s="133">
        <v>98.646000000000001</v>
      </c>
      <c r="Z87" s="133">
        <v>100.22499999999999</v>
      </c>
      <c r="AA87" s="133">
        <v>103.45100000000001</v>
      </c>
      <c r="AB87" s="192">
        <v>107.246</v>
      </c>
      <c r="AC87" s="192">
        <v>111.47499999999999</v>
      </c>
      <c r="AD87" s="194">
        <v>113.22400000000002</v>
      </c>
      <c r="AE87" s="202">
        <v>111.49999999999999</v>
      </c>
      <c r="AF87" s="202">
        <v>115.24900000000001</v>
      </c>
      <c r="AG87" s="208">
        <v>120.28699999999998</v>
      </c>
      <c r="AH87" s="210">
        <v>111.261</v>
      </c>
      <c r="AI87" s="210">
        <v>283.76400000000001</v>
      </c>
      <c r="AJ87" s="210">
        <v>299.70499999999998</v>
      </c>
      <c r="AK87" s="132">
        <v>315.41399999999999</v>
      </c>
      <c r="AL87" s="132">
        <v>334.779</v>
      </c>
    </row>
    <row r="88" spans="1:38" ht="12" customHeight="1">
      <c r="A88" s="121">
        <v>83</v>
      </c>
      <c r="B88" s="135" t="s">
        <v>154</v>
      </c>
      <c r="C88" s="130"/>
      <c r="D88" s="137" t="s">
        <v>153</v>
      </c>
      <c r="E88" s="133">
        <v>18.113</v>
      </c>
      <c r="F88" s="133">
        <v>20.318000000000001</v>
      </c>
      <c r="G88" s="133">
        <v>20.012</v>
      </c>
      <c r="H88" s="133">
        <v>20.460999999999999</v>
      </c>
      <c r="I88" s="133">
        <v>20.919999999999998</v>
      </c>
      <c r="J88" s="133">
        <v>21.529</v>
      </c>
      <c r="K88" s="133">
        <v>22.185000000000002</v>
      </c>
      <c r="L88" s="133">
        <v>22.912999999999997</v>
      </c>
      <c r="M88" s="133">
        <v>24.213000000000001</v>
      </c>
      <c r="N88" s="133">
        <v>25.270999999999997</v>
      </c>
      <c r="O88" s="133">
        <v>25.555999999999997</v>
      </c>
      <c r="P88" s="133">
        <v>26.07</v>
      </c>
      <c r="Q88" s="133">
        <v>26.042999999999999</v>
      </c>
      <c r="R88" s="133">
        <v>26.794</v>
      </c>
      <c r="S88" s="133">
        <v>27.250999999999998</v>
      </c>
      <c r="T88" s="133">
        <v>27.939999999999998</v>
      </c>
      <c r="U88" s="133">
        <v>28.994999999999997</v>
      </c>
      <c r="V88" s="133">
        <v>29.93</v>
      </c>
      <c r="W88" s="133">
        <v>29.655000000000001</v>
      </c>
      <c r="X88" s="133">
        <v>30.552</v>
      </c>
      <c r="Y88" s="133">
        <v>31.931999999999995</v>
      </c>
      <c r="Z88" s="133">
        <v>33.046999999999997</v>
      </c>
      <c r="AA88" s="133">
        <v>35.039000000000001</v>
      </c>
      <c r="AB88" s="192">
        <v>36.939</v>
      </c>
      <c r="AC88" s="192">
        <v>38.823999999999998</v>
      </c>
      <c r="AD88" s="194">
        <v>40.811</v>
      </c>
      <c r="AE88" s="202">
        <v>39.466999999999999</v>
      </c>
      <c r="AF88" s="202">
        <v>40.930000000000007</v>
      </c>
      <c r="AG88" s="208">
        <v>42.590999999999994</v>
      </c>
      <c r="AH88" s="210">
        <v>34.57</v>
      </c>
      <c r="AI88" s="210">
        <v>181.98500000000001</v>
      </c>
      <c r="AJ88" s="211">
        <v>190.57400000000001</v>
      </c>
      <c r="AK88" s="132">
        <v>196.88300000000001</v>
      </c>
      <c r="AL88" s="132" t="s">
        <v>312</v>
      </c>
    </row>
    <row r="89" spans="1:38" ht="12" customHeight="1">
      <c r="A89" s="121" t="s">
        <v>298</v>
      </c>
      <c r="B89" s="135" t="s">
        <v>152</v>
      </c>
      <c r="C89" s="130"/>
      <c r="D89" s="137" t="s">
        <v>151</v>
      </c>
      <c r="E89" s="133">
        <v>13.745000000000001</v>
      </c>
      <c r="F89" s="133">
        <v>15.327999999999999</v>
      </c>
      <c r="G89" s="133">
        <v>14.832000000000001</v>
      </c>
      <c r="H89" s="133">
        <v>14.731999999999999</v>
      </c>
      <c r="I89" s="133">
        <v>14.934999999999999</v>
      </c>
      <c r="J89" s="133">
        <v>15.304</v>
      </c>
      <c r="K89" s="133">
        <v>15.634</v>
      </c>
      <c r="L89" s="133">
        <v>15.972999999999999</v>
      </c>
      <c r="M89" s="133">
        <v>16.712</v>
      </c>
      <c r="N89" s="133">
        <v>17.200999999999997</v>
      </c>
      <c r="O89" s="133">
        <v>17.183999999999997</v>
      </c>
      <c r="P89" s="133">
        <v>17.344000000000001</v>
      </c>
      <c r="Q89" s="133">
        <v>17.116</v>
      </c>
      <c r="R89" s="133">
        <v>17.484999999999999</v>
      </c>
      <c r="S89" s="133">
        <v>17.670000000000002</v>
      </c>
      <c r="T89" s="133">
        <v>18.015000000000001</v>
      </c>
      <c r="U89" s="133">
        <v>18.672000000000001</v>
      </c>
      <c r="V89" s="133">
        <v>19.087</v>
      </c>
      <c r="W89" s="133">
        <v>18.847999999999999</v>
      </c>
      <c r="X89" s="133">
        <v>19.136000000000003</v>
      </c>
      <c r="Y89" s="133">
        <v>19.383999999999997</v>
      </c>
      <c r="Z89" s="133">
        <v>19.937000000000001</v>
      </c>
      <c r="AA89" s="133">
        <v>21.212999999999997</v>
      </c>
      <c r="AB89" s="192">
        <v>22.728999999999999</v>
      </c>
      <c r="AC89" s="192">
        <v>23.865000000000002</v>
      </c>
      <c r="AD89" s="194">
        <v>25.4</v>
      </c>
      <c r="AE89" s="202">
        <v>22.172000000000001</v>
      </c>
      <c r="AF89" s="202">
        <v>22.637000000000004</v>
      </c>
      <c r="AG89" s="208">
        <v>23.247</v>
      </c>
      <c r="AH89" s="210">
        <v>19.173000000000002</v>
      </c>
      <c r="AI89" s="211">
        <v>101.779</v>
      </c>
      <c r="AJ89" s="211">
        <v>109.131</v>
      </c>
      <c r="AK89" s="132">
        <v>118.53100000000001</v>
      </c>
      <c r="AL89" s="132" t="s">
        <v>312</v>
      </c>
    </row>
    <row r="90" spans="1:38" ht="12" customHeight="1">
      <c r="A90" s="121">
        <v>85</v>
      </c>
      <c r="B90" s="135">
        <v>93</v>
      </c>
      <c r="C90" s="130"/>
      <c r="D90" s="137" t="s">
        <v>150</v>
      </c>
      <c r="E90" s="133">
        <v>4.3679999999999994</v>
      </c>
      <c r="F90" s="133">
        <v>4.9900000000000011</v>
      </c>
      <c r="G90" s="133">
        <v>5.18</v>
      </c>
      <c r="H90" s="133">
        <v>5.7289999999999992</v>
      </c>
      <c r="I90" s="133">
        <v>5.9850000000000003</v>
      </c>
      <c r="J90" s="133">
        <v>6.2250000000000005</v>
      </c>
      <c r="K90" s="133">
        <v>6.5510000000000002</v>
      </c>
      <c r="L90" s="133">
        <v>6.9399999999999995</v>
      </c>
      <c r="M90" s="133">
        <v>7.5010000000000003</v>
      </c>
      <c r="N90" s="133">
        <v>8.07</v>
      </c>
      <c r="O90" s="133">
        <v>8.3719999999999999</v>
      </c>
      <c r="P90" s="133">
        <v>8.7260000000000009</v>
      </c>
      <c r="Q90" s="133">
        <v>8.9269999999999996</v>
      </c>
      <c r="R90" s="133">
        <v>9.3090000000000011</v>
      </c>
      <c r="S90" s="133">
        <v>9.5809999999999977</v>
      </c>
      <c r="T90" s="133">
        <v>9.9249999999999989</v>
      </c>
      <c r="U90" s="133">
        <v>10.322999999999999</v>
      </c>
      <c r="V90" s="133">
        <v>10.843</v>
      </c>
      <c r="W90" s="133">
        <v>10.807</v>
      </c>
      <c r="X90" s="133">
        <v>11.415999999999999</v>
      </c>
      <c r="Y90" s="133">
        <v>12.548</v>
      </c>
      <c r="Z90" s="133">
        <v>13.11</v>
      </c>
      <c r="AA90" s="133">
        <v>13.826000000000001</v>
      </c>
      <c r="AB90" s="192">
        <v>14.21</v>
      </c>
      <c r="AC90" s="192">
        <v>14.959</v>
      </c>
      <c r="AD90" s="194">
        <v>15.411</v>
      </c>
      <c r="AE90" s="202">
        <v>17.294999999999998</v>
      </c>
      <c r="AF90" s="202">
        <v>18.292999999999999</v>
      </c>
      <c r="AG90" s="208">
        <v>19.343999999999998</v>
      </c>
      <c r="AH90" s="210">
        <v>15.396999999999998</v>
      </c>
      <c r="AI90" s="211">
        <v>99.741</v>
      </c>
      <c r="AJ90" s="211">
        <v>119.634</v>
      </c>
      <c r="AK90" s="132">
        <v>128.94300000000001</v>
      </c>
      <c r="AL90" s="132">
        <v>133.34200000000001</v>
      </c>
    </row>
    <row r="91" spans="1:38" ht="17.100000000000001" customHeight="1">
      <c r="A91" s="121">
        <v>86</v>
      </c>
      <c r="B91" s="135" t="s">
        <v>149</v>
      </c>
      <c r="C91" s="130"/>
      <c r="D91" s="137" t="s">
        <v>148</v>
      </c>
      <c r="E91" s="133">
        <v>35.230999999999995</v>
      </c>
      <c r="F91" s="133">
        <v>39.527999999999999</v>
      </c>
      <c r="G91" s="133">
        <v>40.667000000000002</v>
      </c>
      <c r="H91" s="133">
        <v>43.905000000000001</v>
      </c>
      <c r="I91" s="133">
        <v>45.472999999999999</v>
      </c>
      <c r="J91" s="133">
        <v>46.981000000000009</v>
      </c>
      <c r="K91" s="133">
        <v>47.448999999999998</v>
      </c>
      <c r="L91" s="133">
        <v>47.600999999999999</v>
      </c>
      <c r="M91" s="133">
        <v>48.674999999999997</v>
      </c>
      <c r="N91" s="133">
        <v>50.689</v>
      </c>
      <c r="O91" s="133">
        <v>51.748000000000005</v>
      </c>
      <c r="P91" s="133">
        <v>52.196999999999996</v>
      </c>
      <c r="Q91" s="133">
        <v>53.655000000000001</v>
      </c>
      <c r="R91" s="133">
        <v>55.468000000000004</v>
      </c>
      <c r="S91" s="133">
        <v>55.802999999999997</v>
      </c>
      <c r="T91" s="133">
        <v>57.213000000000008</v>
      </c>
      <c r="U91" s="133">
        <v>57.756999999999998</v>
      </c>
      <c r="V91" s="133">
        <v>60.19</v>
      </c>
      <c r="W91" s="133">
        <v>58.762</v>
      </c>
      <c r="X91" s="133">
        <v>59.498000000000005</v>
      </c>
      <c r="Y91" s="133">
        <v>59.899000000000008</v>
      </c>
      <c r="Z91" s="133">
        <v>60.304000000000002</v>
      </c>
      <c r="AA91" s="133">
        <v>61.164999999999999</v>
      </c>
      <c r="AB91" s="192">
        <v>63.023999999999994</v>
      </c>
      <c r="AC91" s="192">
        <v>65.028999999999996</v>
      </c>
      <c r="AD91" s="194">
        <v>64.602000000000004</v>
      </c>
      <c r="AE91" s="202">
        <v>64.828999999999994</v>
      </c>
      <c r="AF91" s="202">
        <v>66.924000000000007</v>
      </c>
      <c r="AG91" s="208">
        <v>70.083999999999989</v>
      </c>
      <c r="AH91" s="210">
        <v>69.191000000000003</v>
      </c>
      <c r="AI91" s="210">
        <v>28.812999999999999</v>
      </c>
      <c r="AJ91" s="211">
        <v>38.170999999999999</v>
      </c>
      <c r="AK91" s="132">
        <v>41.927999999999997</v>
      </c>
      <c r="AL91" s="132">
        <v>43.177</v>
      </c>
    </row>
    <row r="92" spans="1:38" ht="12" customHeight="1">
      <c r="A92" s="121">
        <v>87</v>
      </c>
      <c r="B92" s="135" t="s">
        <v>147</v>
      </c>
      <c r="C92" s="130"/>
      <c r="D92" s="137" t="s">
        <v>146</v>
      </c>
      <c r="E92" s="133">
        <v>12.912000000000001</v>
      </c>
      <c r="F92" s="133">
        <v>14.692</v>
      </c>
      <c r="G92" s="133">
        <v>15.71</v>
      </c>
      <c r="H92" s="133">
        <v>16.978999999999999</v>
      </c>
      <c r="I92" s="133">
        <v>18.201999999999998</v>
      </c>
      <c r="J92" s="133">
        <v>18.978000000000002</v>
      </c>
      <c r="K92" s="133">
        <v>19.244</v>
      </c>
      <c r="L92" s="133">
        <v>19.644000000000002</v>
      </c>
      <c r="M92" s="133">
        <v>20.602</v>
      </c>
      <c r="N92" s="133">
        <v>21.290999999999997</v>
      </c>
      <c r="O92" s="133">
        <v>21.621000000000002</v>
      </c>
      <c r="P92" s="133">
        <v>22.104999999999997</v>
      </c>
      <c r="Q92" s="133">
        <v>22.683999999999997</v>
      </c>
      <c r="R92" s="133">
        <v>22.88</v>
      </c>
      <c r="S92" s="133">
        <v>21.988000000000003</v>
      </c>
      <c r="T92" s="133">
        <v>22.134</v>
      </c>
      <c r="U92" s="133">
        <v>22.501000000000001</v>
      </c>
      <c r="V92" s="133">
        <v>23.065000000000001</v>
      </c>
      <c r="W92" s="133">
        <v>23.648999999999997</v>
      </c>
      <c r="X92" s="133">
        <v>24.517999999999997</v>
      </c>
      <c r="Y92" s="133">
        <v>25.481000000000005</v>
      </c>
      <c r="Z92" s="133">
        <v>26.683000000000003</v>
      </c>
      <c r="AA92" s="133">
        <v>27.440999999999999</v>
      </c>
      <c r="AB92" s="192">
        <v>27.173999999999999</v>
      </c>
      <c r="AC92" s="192">
        <v>27.778999999999996</v>
      </c>
      <c r="AD92" s="194">
        <v>28.655999999999999</v>
      </c>
      <c r="AE92" s="202">
        <v>30.091999999999999</v>
      </c>
      <c r="AF92" s="202">
        <v>31.386000000000003</v>
      </c>
      <c r="AG92" s="208">
        <v>33.007999999999996</v>
      </c>
      <c r="AH92" s="210">
        <v>34.046999999999997</v>
      </c>
      <c r="AI92" s="211">
        <v>15.569000000000001</v>
      </c>
      <c r="AJ92" s="211">
        <v>20.863</v>
      </c>
      <c r="AK92" s="132">
        <v>22.478999999999999</v>
      </c>
      <c r="AL92" s="132" t="s">
        <v>312</v>
      </c>
    </row>
    <row r="93" spans="1:38" ht="12" customHeight="1">
      <c r="A93" s="121">
        <v>88</v>
      </c>
      <c r="B93" s="135" t="s">
        <v>145</v>
      </c>
      <c r="C93" s="130"/>
      <c r="D93" s="137" t="s">
        <v>144</v>
      </c>
      <c r="E93" s="133">
        <v>0.94399999999999995</v>
      </c>
      <c r="F93" s="133">
        <v>1.016</v>
      </c>
      <c r="G93" s="133">
        <v>1.02</v>
      </c>
      <c r="H93" s="133">
        <v>1.18</v>
      </c>
      <c r="I93" s="133">
        <v>1.31</v>
      </c>
      <c r="J93" s="133">
        <v>1.623</v>
      </c>
      <c r="K93" s="133">
        <v>1.69</v>
      </c>
      <c r="L93" s="133">
        <v>1.72</v>
      </c>
      <c r="M93" s="133">
        <v>1.5910000000000002</v>
      </c>
      <c r="N93" s="133">
        <v>1.68</v>
      </c>
      <c r="O93" s="133">
        <v>1.623</v>
      </c>
      <c r="P93" s="133">
        <v>1.3939999999999999</v>
      </c>
      <c r="Q93" s="133">
        <v>1.3009999999999999</v>
      </c>
      <c r="R93" s="133">
        <v>1.3579999999999999</v>
      </c>
      <c r="S93" s="133">
        <v>1.4969999999999999</v>
      </c>
      <c r="T93" s="133">
        <v>1.5589999999999999</v>
      </c>
      <c r="U93" s="133">
        <v>1.5129999999999999</v>
      </c>
      <c r="V93" s="133">
        <v>1.7230000000000001</v>
      </c>
      <c r="W93" s="133">
        <v>1.3920000000000001</v>
      </c>
      <c r="X93" s="133">
        <v>1.403</v>
      </c>
      <c r="Y93" s="133">
        <v>1.4470000000000001</v>
      </c>
      <c r="Z93" s="133">
        <v>1.508</v>
      </c>
      <c r="AA93" s="133">
        <v>1.4989999999999999</v>
      </c>
      <c r="AB93" s="192">
        <v>1.4119999999999999</v>
      </c>
      <c r="AC93" s="192">
        <v>1.4550000000000001</v>
      </c>
      <c r="AD93" s="194">
        <v>1.4690000000000001</v>
      </c>
      <c r="AE93" s="202">
        <v>1.748</v>
      </c>
      <c r="AF93" s="202">
        <v>1.7110000000000001</v>
      </c>
      <c r="AG93" s="208">
        <v>1.8169999999999999</v>
      </c>
      <c r="AH93" s="210">
        <v>1.768</v>
      </c>
      <c r="AI93" s="211">
        <v>13.244</v>
      </c>
      <c r="AJ93" s="211">
        <v>17.308</v>
      </c>
      <c r="AK93" s="132">
        <v>19.449000000000002</v>
      </c>
      <c r="AL93" s="132" t="s">
        <v>312</v>
      </c>
    </row>
    <row r="94" spans="1:38" ht="12" customHeight="1">
      <c r="A94" s="121">
        <v>89</v>
      </c>
      <c r="B94" s="135" t="s">
        <v>143</v>
      </c>
      <c r="C94" s="130"/>
      <c r="D94" s="137" t="s">
        <v>142</v>
      </c>
      <c r="E94" s="133">
        <v>21.374999999999996</v>
      </c>
      <c r="F94" s="133">
        <v>23.82</v>
      </c>
      <c r="G94" s="133">
        <v>23.936999999999998</v>
      </c>
      <c r="H94" s="133">
        <v>25.746000000000002</v>
      </c>
      <c r="I94" s="133">
        <v>25.960999999999999</v>
      </c>
      <c r="J94" s="133">
        <v>26.380000000000003</v>
      </c>
      <c r="K94" s="133">
        <v>26.515000000000001</v>
      </c>
      <c r="L94" s="133">
        <v>26.237000000000002</v>
      </c>
      <c r="M94" s="133">
        <v>26.481999999999999</v>
      </c>
      <c r="N94" s="133">
        <v>27.718000000000004</v>
      </c>
      <c r="O94" s="133">
        <v>28.503999999999998</v>
      </c>
      <c r="P94" s="133">
        <v>28.698</v>
      </c>
      <c r="Q94" s="133">
        <v>29.67</v>
      </c>
      <c r="R94" s="133">
        <v>31.23</v>
      </c>
      <c r="S94" s="133">
        <v>32.317999999999998</v>
      </c>
      <c r="T94" s="133">
        <v>33.520000000000003</v>
      </c>
      <c r="U94" s="133">
        <v>33.742999999999995</v>
      </c>
      <c r="V94" s="133">
        <v>35.402000000000001</v>
      </c>
      <c r="W94" s="133">
        <v>33.721000000000004</v>
      </c>
      <c r="X94" s="133">
        <v>33.577000000000005</v>
      </c>
      <c r="Y94" s="133">
        <v>32.971000000000004</v>
      </c>
      <c r="Z94" s="133">
        <v>32.113</v>
      </c>
      <c r="AA94" s="133">
        <v>32.225000000000001</v>
      </c>
      <c r="AB94" s="192">
        <v>34.437999999999995</v>
      </c>
      <c r="AC94" s="192">
        <v>35.795000000000009</v>
      </c>
      <c r="AD94" s="194">
        <v>34.476999999999997</v>
      </c>
      <c r="AE94" s="202">
        <v>32.988999999999997</v>
      </c>
      <c r="AF94" s="202">
        <v>33.826999999999998</v>
      </c>
      <c r="AG94" s="208">
        <v>35.258999999999993</v>
      </c>
      <c r="AH94" s="210">
        <v>33.375999999999998</v>
      </c>
      <c r="AI94" s="211">
        <v>62.82</v>
      </c>
      <c r="AJ94" s="211">
        <v>72.819000000000003</v>
      </c>
      <c r="AK94" s="132">
        <v>77.52</v>
      </c>
      <c r="AL94" s="132">
        <v>80.033000000000001</v>
      </c>
    </row>
    <row r="95" spans="1:38" ht="17.100000000000001" customHeight="1">
      <c r="A95" s="121">
        <v>90</v>
      </c>
      <c r="B95" s="135" t="s">
        <v>141</v>
      </c>
      <c r="C95" s="130"/>
      <c r="D95" s="137" t="s">
        <v>140</v>
      </c>
      <c r="E95" s="133">
        <v>3.6190000000000002</v>
      </c>
      <c r="F95" s="133">
        <v>3.899</v>
      </c>
      <c r="G95" s="133">
        <v>4.1059999999999999</v>
      </c>
      <c r="H95" s="133">
        <v>4.45</v>
      </c>
      <c r="I95" s="133">
        <v>4.729000000000001</v>
      </c>
      <c r="J95" s="133">
        <v>4.9660000000000002</v>
      </c>
      <c r="K95" s="133">
        <v>5.242</v>
      </c>
      <c r="L95" s="133">
        <v>5.4849999999999994</v>
      </c>
      <c r="M95" s="133">
        <v>5.718</v>
      </c>
      <c r="N95" s="133">
        <v>5.9020000000000001</v>
      </c>
      <c r="O95" s="133">
        <v>5.9609999999999994</v>
      </c>
      <c r="P95" s="133">
        <v>5.92</v>
      </c>
      <c r="Q95" s="133">
        <v>6.1689999999999996</v>
      </c>
      <c r="R95" s="133">
        <v>6.2690000000000001</v>
      </c>
      <c r="S95" s="133">
        <v>6.3339999999999996</v>
      </c>
      <c r="T95" s="133">
        <v>6.4850000000000003</v>
      </c>
      <c r="U95" s="133">
        <v>6.6590000000000007</v>
      </c>
      <c r="V95" s="133">
        <v>6.65</v>
      </c>
      <c r="W95" s="133">
        <v>6.8120000000000003</v>
      </c>
      <c r="X95" s="133">
        <v>6.5670000000000002</v>
      </c>
      <c r="Y95" s="133">
        <v>6.8150000000000004</v>
      </c>
      <c r="Z95" s="133">
        <v>6.8740000000000006</v>
      </c>
      <c r="AA95" s="133">
        <v>7.2469999999999999</v>
      </c>
      <c r="AB95" s="192">
        <v>7.2830000000000004</v>
      </c>
      <c r="AC95" s="192">
        <v>7.6219999999999999</v>
      </c>
      <c r="AD95" s="194">
        <v>7.8109999999999999</v>
      </c>
      <c r="AE95" s="202">
        <v>7.2039999999999997</v>
      </c>
      <c r="AF95" s="202">
        <v>7.3949999999999996</v>
      </c>
      <c r="AG95" s="208">
        <v>7.6120000000000001</v>
      </c>
      <c r="AH95" s="210">
        <v>7.5</v>
      </c>
      <c r="AI95" s="210">
        <v>32.898000000000003</v>
      </c>
      <c r="AJ95" s="211">
        <v>33.841999999999999</v>
      </c>
      <c r="AK95" s="132">
        <v>35.853999999999999</v>
      </c>
      <c r="AL95" s="132" t="s">
        <v>312</v>
      </c>
    </row>
    <row r="96" spans="1:38" ht="17.100000000000001" customHeight="1">
      <c r="A96" s="121">
        <v>91</v>
      </c>
      <c r="B96" s="135" t="s">
        <v>139</v>
      </c>
      <c r="C96" s="130"/>
      <c r="D96" s="134" t="s">
        <v>138</v>
      </c>
      <c r="E96" s="133">
        <v>1437.0050000000001</v>
      </c>
      <c r="F96" s="133">
        <v>1540.511</v>
      </c>
      <c r="G96" s="133">
        <v>1586.0819999999999</v>
      </c>
      <c r="H96" s="133">
        <v>1652.4109999999998</v>
      </c>
      <c r="I96" s="133">
        <v>1720.797</v>
      </c>
      <c r="J96" s="133">
        <v>1746.6129999999998</v>
      </c>
      <c r="K96" s="133">
        <v>1785.0419999999999</v>
      </c>
      <c r="L96" s="133">
        <v>1829.6589999999997</v>
      </c>
      <c r="M96" s="133">
        <v>1862.0370000000003</v>
      </c>
      <c r="N96" s="133">
        <v>1909.2370000000003</v>
      </c>
      <c r="O96" s="133">
        <v>1969.9300000000003</v>
      </c>
      <c r="P96" s="133">
        <v>1998.3439999999998</v>
      </c>
      <c r="Q96" s="133">
        <v>2005.0639999999999</v>
      </c>
      <c r="R96" s="133">
        <v>2057.6260000000002</v>
      </c>
      <c r="S96" s="133">
        <v>2082.0859999999998</v>
      </c>
      <c r="T96" s="133">
        <v>2164.9719999999998</v>
      </c>
      <c r="U96" s="133">
        <v>2261.36</v>
      </c>
      <c r="V96" s="133">
        <v>2304.665</v>
      </c>
      <c r="W96" s="133">
        <v>2207.2360000000003</v>
      </c>
      <c r="X96" s="133">
        <v>2321.6950000000002</v>
      </c>
      <c r="Y96" s="133">
        <v>2428.078</v>
      </c>
      <c r="Z96" s="133">
        <v>2475.12</v>
      </c>
      <c r="AA96" s="133">
        <v>2536.8599999999997</v>
      </c>
      <c r="AB96" s="192">
        <v>2639.8160000000003</v>
      </c>
      <c r="AC96" s="192">
        <v>2740.2260000000001</v>
      </c>
      <c r="AD96" s="194">
        <v>2847.74</v>
      </c>
      <c r="AE96" s="202">
        <v>2936.7029999999995</v>
      </c>
      <c r="AF96" s="202">
        <v>3024.4219999999996</v>
      </c>
      <c r="AG96" s="208">
        <v>3130.6610000000001</v>
      </c>
      <c r="AH96" s="210">
        <v>3087.9629999999997</v>
      </c>
      <c r="AI96" s="210">
        <v>1.8740000000000001</v>
      </c>
      <c r="AJ96" s="210">
        <v>1.921</v>
      </c>
      <c r="AK96" s="132">
        <v>2.109</v>
      </c>
      <c r="AL96" s="132" t="s">
        <v>312</v>
      </c>
    </row>
    <row r="97" spans="1:38" s="132" customFormat="1" ht="17.100000000000001" customHeight="1">
      <c r="A97" s="121">
        <v>92</v>
      </c>
      <c r="B97" s="120"/>
      <c r="C97" s="119" t="s">
        <v>297</v>
      </c>
      <c r="D97" s="118" t="s">
        <v>137</v>
      </c>
      <c r="E97" s="133">
        <v>152.542</v>
      </c>
      <c r="F97" s="133">
        <v>163.57799999999997</v>
      </c>
      <c r="G97" s="133">
        <v>173.47</v>
      </c>
      <c r="H97" s="133">
        <v>188.71900000000002</v>
      </c>
      <c r="I97" s="133">
        <v>189.56600000000003</v>
      </c>
      <c r="J97" s="133">
        <v>189.51400000000001</v>
      </c>
      <c r="K97" s="133">
        <v>192.173</v>
      </c>
      <c r="L97" s="133">
        <v>198.98099999999999</v>
      </c>
      <c r="M97" s="133">
        <v>213.54200000000003</v>
      </c>
      <c r="N97" s="133">
        <v>217.941</v>
      </c>
      <c r="O97" s="133">
        <v>220.578</v>
      </c>
      <c r="P97" s="133">
        <v>221.798</v>
      </c>
      <c r="Q97" s="133">
        <v>226.15200000000002</v>
      </c>
      <c r="R97" s="133">
        <v>224.261</v>
      </c>
      <c r="S97" s="133">
        <v>226.06899999999999</v>
      </c>
      <c r="T97" s="133">
        <v>235.43</v>
      </c>
      <c r="U97" s="133">
        <v>258.74200000000002</v>
      </c>
      <c r="V97" s="133">
        <v>263.51900000000001</v>
      </c>
      <c r="W97" s="133">
        <v>263.78000000000003</v>
      </c>
      <c r="X97" s="133">
        <v>266.327</v>
      </c>
      <c r="Y97" s="133">
        <v>282.03000000000003</v>
      </c>
      <c r="Z97" s="133">
        <v>286.089</v>
      </c>
      <c r="AA97" s="133">
        <v>290.32100000000003</v>
      </c>
      <c r="AB97" s="192">
        <v>299.40800000000002</v>
      </c>
      <c r="AC97" s="192">
        <v>310.98699999999997</v>
      </c>
      <c r="AD97" s="194">
        <v>319.22199999999998</v>
      </c>
      <c r="AE97" s="202">
        <v>329.96199999999999</v>
      </c>
      <c r="AF97" s="202">
        <v>339.56700000000001</v>
      </c>
      <c r="AG97" s="208">
        <v>350.90100000000007</v>
      </c>
      <c r="AH97" s="210">
        <v>325.93900000000002</v>
      </c>
      <c r="AI97" s="210">
        <v>28.047999999999998</v>
      </c>
      <c r="AJ97" s="210">
        <v>37.055999999999997</v>
      </c>
      <c r="AK97" s="132">
        <v>39.557000000000002</v>
      </c>
      <c r="AL97" s="132" t="s">
        <v>312</v>
      </c>
    </row>
    <row r="98" spans="1:38" s="132" customFormat="1" ht="12" customHeight="1">
      <c r="A98" s="121">
        <v>93</v>
      </c>
      <c r="B98" s="120"/>
      <c r="C98" s="119" t="s">
        <v>296</v>
      </c>
      <c r="D98" s="118" t="s">
        <v>136</v>
      </c>
      <c r="E98" s="133">
        <v>9.7469999999999999</v>
      </c>
      <c r="F98" s="133">
        <v>8.7689999999999984</v>
      </c>
      <c r="G98" s="133">
        <v>11.002000000000001</v>
      </c>
      <c r="H98" s="133">
        <v>10.84</v>
      </c>
      <c r="I98" s="133">
        <v>11.483000000000001</v>
      </c>
      <c r="J98" s="133">
        <v>9.8069999999999986</v>
      </c>
      <c r="K98" s="133">
        <v>10.125</v>
      </c>
      <c r="L98" s="133">
        <v>10.41</v>
      </c>
      <c r="M98" s="133">
        <v>10.699</v>
      </c>
      <c r="N98" s="133">
        <v>10.698</v>
      </c>
      <c r="O98" s="133">
        <v>10.658000000000001</v>
      </c>
      <c r="P98" s="133">
        <v>10.852</v>
      </c>
      <c r="Q98" s="133">
        <v>11.135999999999999</v>
      </c>
      <c r="R98" s="133">
        <v>11.266999999999999</v>
      </c>
      <c r="S98" s="133">
        <v>7.2949999999999999</v>
      </c>
      <c r="T98" s="133">
        <v>7.1519999999999992</v>
      </c>
      <c r="U98" s="133">
        <v>6.8719999999999999</v>
      </c>
      <c r="V98" s="133">
        <v>6.444</v>
      </c>
      <c r="W98" s="133">
        <v>10.736000000000001</v>
      </c>
      <c r="X98" s="133">
        <v>7.9619999999999997</v>
      </c>
      <c r="Y98" s="133">
        <v>6.9879999999999995</v>
      </c>
      <c r="Z98" s="133">
        <v>6.3489999999999993</v>
      </c>
      <c r="AA98" s="133">
        <v>6.3610000000000007</v>
      </c>
      <c r="AB98" s="192">
        <v>6.7540000000000004</v>
      </c>
      <c r="AC98" s="192">
        <v>7.5629999999999997</v>
      </c>
      <c r="AD98" s="194">
        <v>7.2119999999999997</v>
      </c>
      <c r="AE98" s="202">
        <v>6.8049999999999997</v>
      </c>
      <c r="AF98" s="202">
        <v>7.5790000000000006</v>
      </c>
      <c r="AG98" s="208">
        <v>8.2119999999999997</v>
      </c>
      <c r="AH98" s="210">
        <v>8.4719999999999995</v>
      </c>
      <c r="AI98" s="210">
        <v>8.1080000000000005</v>
      </c>
      <c r="AJ98" s="210">
        <v>8.6440000000000001</v>
      </c>
      <c r="AK98" s="132">
        <v>9.4949999999999992</v>
      </c>
      <c r="AL98" s="132">
        <v>10.132</v>
      </c>
    </row>
    <row r="99" spans="1:38" s="132" customFormat="1" ht="17.100000000000001" customHeight="1">
      <c r="A99" s="121">
        <v>94</v>
      </c>
      <c r="B99" s="120"/>
      <c r="C99" s="119" t="s">
        <v>295</v>
      </c>
      <c r="D99" s="118" t="s">
        <v>135</v>
      </c>
      <c r="E99" s="133">
        <v>1579.8000000000002</v>
      </c>
      <c r="F99" s="133">
        <v>1695.32</v>
      </c>
      <c r="G99" s="133">
        <v>1748.55</v>
      </c>
      <c r="H99" s="133">
        <v>1830.29</v>
      </c>
      <c r="I99" s="133">
        <v>1898.88</v>
      </c>
      <c r="J99" s="133">
        <v>1926.32</v>
      </c>
      <c r="K99" s="133">
        <v>1967.09</v>
      </c>
      <c r="L99" s="133">
        <v>2018.2299999999996</v>
      </c>
      <c r="M99" s="133">
        <v>2064.88</v>
      </c>
      <c r="N99" s="133">
        <v>2116.4800000000005</v>
      </c>
      <c r="O99" s="133">
        <v>2179.8500000000004</v>
      </c>
      <c r="P99" s="133">
        <v>2209.29</v>
      </c>
      <c r="Q99" s="133">
        <v>2220.08</v>
      </c>
      <c r="R99" s="133">
        <v>2270.6200000000003</v>
      </c>
      <c r="S99" s="133">
        <v>2300.8599999999997</v>
      </c>
      <c r="T99" s="133">
        <v>2393.25</v>
      </c>
      <c r="U99" s="133">
        <v>2513.23</v>
      </c>
      <c r="V99" s="133">
        <v>2561.7399999999998</v>
      </c>
      <c r="W99" s="133">
        <v>2460.2800000000002</v>
      </c>
      <c r="X99" s="133">
        <v>2580.0600000000004</v>
      </c>
      <c r="Y99" s="133">
        <v>2703.12</v>
      </c>
      <c r="Z99" s="133">
        <v>2754.8599999999997</v>
      </c>
      <c r="AA99" s="133">
        <v>2820.8199999999997</v>
      </c>
      <c r="AB99" s="192">
        <v>2932.4700000000003</v>
      </c>
      <c r="AC99" s="192">
        <v>3043.65</v>
      </c>
      <c r="AD99" s="194">
        <v>3159.75</v>
      </c>
      <c r="AE99" s="202">
        <v>3259.8599999999997</v>
      </c>
      <c r="AF99" s="202">
        <v>3356.4099999999994</v>
      </c>
      <c r="AG99" s="208">
        <v>3473.3500000000004</v>
      </c>
      <c r="AH99" s="210">
        <v>3405.43</v>
      </c>
      <c r="AI99" s="210" t="s">
        <v>326</v>
      </c>
      <c r="AJ99" s="210" t="s">
        <v>322</v>
      </c>
      <c r="AK99" s="132" t="s">
        <v>323</v>
      </c>
      <c r="AL99" s="132" t="s">
        <v>324</v>
      </c>
    </row>
    <row r="100" spans="1:38">
      <c r="A100" s="130"/>
      <c r="B100" s="131"/>
      <c r="C100" s="130"/>
      <c r="D100" s="131"/>
      <c r="E100" s="130"/>
    </row>
    <row r="101" spans="1:38">
      <c r="A101" s="130"/>
      <c r="B101" s="131"/>
      <c r="C101" s="130"/>
      <c r="D101" s="131"/>
      <c r="E101" s="130"/>
    </row>
    <row r="102" spans="1:38">
      <c r="A102" s="130"/>
      <c r="B102" s="131"/>
      <c r="C102" s="130"/>
      <c r="D102" s="131"/>
      <c r="E102" s="130"/>
    </row>
    <row r="103" spans="1:38">
      <c r="A103" s="130"/>
      <c r="B103" s="131"/>
      <c r="C103" s="130"/>
      <c r="D103" s="131"/>
      <c r="E103" s="130"/>
    </row>
    <row r="104" spans="1:38">
      <c r="A104" s="130"/>
      <c r="B104" s="131"/>
      <c r="C104" s="130"/>
      <c r="D104" s="131"/>
      <c r="E104" s="130"/>
    </row>
    <row r="105" spans="1:38">
      <c r="A105" s="130"/>
      <c r="B105" s="131"/>
      <c r="C105" s="130"/>
      <c r="D105" s="131"/>
      <c r="E105" s="130"/>
    </row>
    <row r="106" spans="1:38">
      <c r="A106" s="130"/>
      <c r="B106" s="131"/>
      <c r="C106" s="130"/>
      <c r="D106" s="131"/>
      <c r="E106" s="130"/>
    </row>
    <row r="107" spans="1:38">
      <c r="A107" s="130"/>
      <c r="B107" s="131"/>
      <c r="C107" s="130"/>
      <c r="D107" s="131"/>
      <c r="E107" s="130"/>
    </row>
    <row r="108" spans="1:38">
      <c r="A108" s="130"/>
      <c r="B108" s="131"/>
      <c r="C108" s="130"/>
      <c r="D108" s="131"/>
      <c r="E108" s="130"/>
    </row>
    <row r="109" spans="1:38">
      <c r="A109" s="130"/>
      <c r="B109" s="131"/>
      <c r="C109" s="130"/>
      <c r="D109" s="131"/>
      <c r="E109" s="130"/>
    </row>
    <row r="110" spans="1:38">
      <c r="A110" s="130"/>
      <c r="B110" s="131"/>
      <c r="C110" s="130"/>
      <c r="D110" s="131"/>
      <c r="E110" s="130"/>
    </row>
    <row r="111" spans="1:38">
      <c r="A111" s="130"/>
      <c r="B111" s="131"/>
      <c r="C111" s="130"/>
      <c r="D111" s="131"/>
      <c r="E111" s="130"/>
    </row>
    <row r="112" spans="1:38">
      <c r="A112" s="130"/>
      <c r="B112" s="131"/>
      <c r="C112" s="130"/>
      <c r="D112" s="131"/>
      <c r="E112" s="130"/>
    </row>
    <row r="113" spans="1:5">
      <c r="A113" s="130"/>
      <c r="B113" s="131"/>
      <c r="C113" s="130"/>
      <c r="D113" s="131"/>
      <c r="E113" s="130"/>
    </row>
    <row r="114" spans="1:5">
      <c r="A114" s="130"/>
      <c r="B114" s="130"/>
      <c r="C114" s="130"/>
      <c r="D114" s="130"/>
      <c r="E114" s="130"/>
    </row>
    <row r="115" spans="1:5">
      <c r="A115" s="130"/>
      <c r="B115" s="130"/>
      <c r="C115" s="130"/>
      <c r="D115" s="130"/>
      <c r="E115" s="130"/>
    </row>
    <row r="116" spans="1:5">
      <c r="A116" s="130"/>
      <c r="B116" s="130"/>
      <c r="C116" s="130"/>
      <c r="D116" s="130"/>
      <c r="E116" s="130"/>
    </row>
    <row r="117" spans="1:5">
      <c r="A117" s="130"/>
      <c r="B117" s="130"/>
      <c r="C117" s="130"/>
      <c r="D117" s="130"/>
      <c r="E117" s="130"/>
    </row>
    <row r="118" spans="1:5">
      <c r="A118" s="130"/>
      <c r="B118" s="130"/>
      <c r="C118" s="130"/>
      <c r="D118" s="130"/>
      <c r="E118" s="130"/>
    </row>
    <row r="119" spans="1:5">
      <c r="A119" s="130"/>
      <c r="B119" s="130"/>
      <c r="C119" s="130"/>
      <c r="D119" s="130"/>
      <c r="E119" s="130"/>
    </row>
    <row r="120" spans="1:5">
      <c r="A120" s="130"/>
      <c r="B120" s="130"/>
      <c r="C120" s="130"/>
      <c r="D120" s="130"/>
      <c r="E120" s="130"/>
    </row>
    <row r="121" spans="1:5">
      <c r="A121" s="130"/>
      <c r="B121" s="130"/>
      <c r="C121" s="130"/>
      <c r="D121" s="130"/>
      <c r="E121" s="130"/>
    </row>
    <row r="122" spans="1:5">
      <c r="A122" s="130"/>
      <c r="B122" s="130"/>
      <c r="C122" s="130"/>
      <c r="D122" s="130"/>
      <c r="E122" s="130"/>
    </row>
    <row r="123" spans="1:5">
      <c r="A123" s="130"/>
      <c r="B123" s="130"/>
      <c r="C123" s="130"/>
      <c r="D123" s="130"/>
      <c r="E123" s="130"/>
    </row>
    <row r="124" spans="1:5">
      <c r="A124" s="130"/>
      <c r="B124" s="130"/>
      <c r="C124" s="130"/>
      <c r="D124" s="130"/>
      <c r="E124" s="130"/>
    </row>
    <row r="125" spans="1:5">
      <c r="A125" s="130"/>
      <c r="B125" s="130"/>
      <c r="C125" s="130"/>
      <c r="D125" s="130"/>
      <c r="E125" s="130"/>
    </row>
    <row r="126" spans="1:5">
      <c r="A126" s="130"/>
      <c r="B126" s="130"/>
      <c r="C126" s="130"/>
      <c r="D126" s="130"/>
      <c r="E126" s="130"/>
    </row>
    <row r="127" spans="1:5">
      <c r="A127" s="130"/>
      <c r="B127" s="130"/>
      <c r="C127" s="130"/>
      <c r="D127" s="130"/>
      <c r="E127" s="130"/>
    </row>
    <row r="128" spans="1:5">
      <c r="A128" s="130"/>
      <c r="B128" s="130"/>
      <c r="C128" s="130"/>
      <c r="D128" s="130"/>
      <c r="E128" s="130"/>
    </row>
    <row r="129" spans="1:5">
      <c r="A129" s="130"/>
      <c r="B129" s="130"/>
      <c r="C129" s="130"/>
      <c r="D129" s="130"/>
      <c r="E129" s="130"/>
    </row>
    <row r="130" spans="1:5">
      <c r="A130" s="130"/>
      <c r="B130" s="130"/>
      <c r="C130" s="130"/>
      <c r="D130" s="130"/>
      <c r="E130" s="130"/>
    </row>
    <row r="131" spans="1:5">
      <c r="A131" s="130"/>
      <c r="B131" s="130"/>
      <c r="C131" s="130"/>
      <c r="D131" s="130"/>
      <c r="E131" s="130"/>
    </row>
    <row r="132" spans="1:5">
      <c r="A132" s="130"/>
      <c r="B132" s="130"/>
      <c r="C132" s="130"/>
      <c r="D132" s="130"/>
      <c r="E132" s="130"/>
    </row>
    <row r="133" spans="1:5">
      <c r="A133" s="130"/>
      <c r="B133" s="130"/>
      <c r="C133" s="130"/>
      <c r="D133" s="130"/>
      <c r="E133" s="130"/>
    </row>
    <row r="134" spans="1:5">
      <c r="A134" s="130"/>
      <c r="B134" s="130"/>
      <c r="C134" s="130"/>
      <c r="D134" s="130"/>
      <c r="E134" s="130"/>
    </row>
    <row r="135" spans="1:5">
      <c r="A135" s="130"/>
      <c r="B135" s="130"/>
      <c r="C135" s="130"/>
      <c r="D135" s="130"/>
      <c r="E135" s="130"/>
    </row>
  </sheetData>
  <mergeCells count="1">
    <mergeCell ref="N1:X1"/>
  </mergeCells>
  <pageMargins left="0.59055118110236227" right="0.59055118110236227" top="0.59055118110236227" bottom="0.59055118110236227" header="0.39370078740157483" footer="0.39370078740157483"/>
  <pageSetup paperSize="9" scale="85" orientation="portrait" r:id="rId1"/>
  <headerFooter alignWithMargins="0">
    <oddFooter>&amp;R&amp;"MetaNormalLF-Roman,Standard"&amp;8Statistisches Bundesamt, Fachserie 18, Reihe 1.4, 2015</oddFooter>
  </headerFooter>
  <rowBreaks count="1" manualBreakCount="1">
    <brk id="55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62"/>
  <sheetViews>
    <sheetView zoomScale="85" zoomScaleNormal="85" workbookViewId="0">
      <selection activeCell="I90" sqref="I90"/>
    </sheetView>
  </sheetViews>
  <sheetFormatPr baseColWidth="10" defaultColWidth="11.42578125" defaultRowHeight="12.75"/>
  <cols>
    <col min="1" max="1" width="13.5703125" style="237" customWidth="1" collapsed="1"/>
    <col min="2" max="2" width="60.5703125" style="237" customWidth="1" collapsed="1"/>
    <col min="3" max="20" width="14.5703125" style="237" customWidth="1" collapsed="1"/>
    <col min="21" max="21" width="13.42578125" style="217" bestFit="1" customWidth="1"/>
    <col min="22" max="22" width="12.7109375" style="217" bestFit="1" customWidth="1"/>
    <col min="23" max="23" width="11.5703125" style="217" bestFit="1" customWidth="1"/>
    <col min="24" max="16384" width="11.42578125" style="217"/>
  </cols>
  <sheetData>
    <row r="1" spans="1:23" s="216" customFormat="1" ht="21" customHeight="1">
      <c r="A1" s="235" t="s">
        <v>327</v>
      </c>
      <c r="B1" s="236"/>
      <c r="C1" s="236"/>
      <c r="D1" s="236"/>
      <c r="E1" s="236"/>
      <c r="F1" s="236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3" s="216" customFormat="1" ht="15.6" customHeight="1">
      <c r="A2" s="238" t="s">
        <v>428</v>
      </c>
      <c r="B2" s="238"/>
      <c r="C2" s="238"/>
      <c r="D2" s="238"/>
      <c r="E2" s="238"/>
      <c r="F2" s="238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3" ht="12" customHeight="1">
      <c r="A3" s="253" t="s">
        <v>328</v>
      </c>
      <c r="B3" s="253"/>
      <c r="C3" s="239"/>
      <c r="D3" s="239"/>
      <c r="E3" s="239"/>
      <c r="F3" s="239"/>
    </row>
    <row r="4" spans="1:23" s="218" customFormat="1" ht="30" customHeight="1">
      <c r="A4" s="214" t="s">
        <v>294</v>
      </c>
      <c r="B4" s="214" t="s">
        <v>329</v>
      </c>
      <c r="C4" s="214">
        <v>2006</v>
      </c>
      <c r="D4" s="214">
        <v>2007</v>
      </c>
      <c r="E4" s="214">
        <v>2008</v>
      </c>
      <c r="F4" s="214">
        <v>2009</v>
      </c>
      <c r="G4" s="214">
        <v>2010</v>
      </c>
      <c r="H4" s="214">
        <v>2011</v>
      </c>
      <c r="I4" s="214">
        <v>2012</v>
      </c>
      <c r="J4" s="214">
        <v>2013</v>
      </c>
      <c r="K4" s="214">
        <v>2014</v>
      </c>
      <c r="L4" s="214">
        <v>2015</v>
      </c>
      <c r="M4" s="214">
        <v>2016</v>
      </c>
      <c r="N4" s="214">
        <v>2017</v>
      </c>
      <c r="O4" s="214">
        <v>2018</v>
      </c>
      <c r="P4" s="214">
        <v>2019</v>
      </c>
      <c r="Q4" s="214">
        <v>2020</v>
      </c>
      <c r="R4" s="214">
        <v>2021</v>
      </c>
      <c r="S4" s="214">
        <v>2022</v>
      </c>
      <c r="T4" s="214">
        <v>2023</v>
      </c>
      <c r="U4" s="168">
        <v>2021</v>
      </c>
      <c r="V4" s="168">
        <v>2022</v>
      </c>
      <c r="W4" s="168">
        <v>2023</v>
      </c>
    </row>
    <row r="5" spans="1:23" ht="12.75" customHeight="1">
      <c r="A5" s="240" t="s">
        <v>15</v>
      </c>
      <c r="B5" s="240" t="s">
        <v>330</v>
      </c>
      <c r="C5" s="241">
        <v>144494.28200000001</v>
      </c>
      <c r="D5" s="241">
        <v>138757.45000000001</v>
      </c>
      <c r="E5" s="241">
        <v>150079.92000000001</v>
      </c>
      <c r="F5" s="241">
        <v>149916.94099999999</v>
      </c>
      <c r="G5" s="241">
        <v>155105.20000000001</v>
      </c>
      <c r="H5" s="241">
        <v>164700.09099999999</v>
      </c>
      <c r="I5" s="241">
        <v>163131.57999999999</v>
      </c>
      <c r="J5" s="241">
        <v>166352.152</v>
      </c>
      <c r="K5" s="241">
        <v>191556.35399999999</v>
      </c>
      <c r="L5" s="241">
        <v>199489.08199999999</v>
      </c>
      <c r="M5" s="241">
        <v>185553.82399999999</v>
      </c>
      <c r="N5" s="241">
        <v>181480.77600000001</v>
      </c>
      <c r="O5" s="241">
        <v>173811.31599999999</v>
      </c>
      <c r="P5" s="241">
        <v>171327.66200000001</v>
      </c>
      <c r="Q5" s="241">
        <v>177590.80300000001</v>
      </c>
      <c r="R5" s="241">
        <v>176760.68400000001</v>
      </c>
      <c r="S5" s="241">
        <v>176245.19099999999</v>
      </c>
      <c r="T5" s="241">
        <v>172082.359</v>
      </c>
      <c r="U5" s="219">
        <v>176760.68400000001</v>
      </c>
      <c r="V5" s="219">
        <v>176245.19099999999</v>
      </c>
      <c r="W5" s="220">
        <v>172082.359</v>
      </c>
    </row>
    <row r="6" spans="1:23" ht="12.75" customHeight="1">
      <c r="A6" s="240" t="s">
        <v>17</v>
      </c>
      <c r="B6" s="242" t="s">
        <v>331</v>
      </c>
      <c r="C6" s="241">
        <v>133363.943</v>
      </c>
      <c r="D6" s="241">
        <v>127807.85400000001</v>
      </c>
      <c r="E6" s="241">
        <v>139442.82699999999</v>
      </c>
      <c r="F6" s="241">
        <v>140585.82699999999</v>
      </c>
      <c r="G6" s="241">
        <v>143934.74900000001</v>
      </c>
      <c r="H6" s="241">
        <v>152615.69699999999</v>
      </c>
      <c r="I6" s="241">
        <v>151991.09</v>
      </c>
      <c r="J6" s="241">
        <v>155608.63099999999</v>
      </c>
      <c r="K6" s="241">
        <v>177850.99299999999</v>
      </c>
      <c r="L6" s="241">
        <v>183540.00099999999</v>
      </c>
      <c r="M6" s="241">
        <v>171900.06899999999</v>
      </c>
      <c r="N6" s="241">
        <v>167826.56899999999</v>
      </c>
      <c r="O6" s="241">
        <v>161089.22099999999</v>
      </c>
      <c r="P6" s="241">
        <v>158627.99799999999</v>
      </c>
      <c r="Q6" s="241">
        <v>163569.103</v>
      </c>
      <c r="R6" s="241">
        <v>162976.076</v>
      </c>
      <c r="S6" s="241">
        <v>163044.587</v>
      </c>
      <c r="T6" s="241">
        <v>159882.03200000001</v>
      </c>
      <c r="U6" s="219">
        <v>162976.076</v>
      </c>
      <c r="V6" s="219">
        <v>163044.587</v>
      </c>
      <c r="W6" s="220">
        <v>159882.03200000001</v>
      </c>
    </row>
    <row r="7" spans="1:23" ht="12.75" customHeight="1">
      <c r="A7" s="240" t="s">
        <v>19</v>
      </c>
      <c r="B7" s="242" t="s">
        <v>332</v>
      </c>
      <c r="C7" s="241">
        <v>10023.018</v>
      </c>
      <c r="D7" s="241">
        <v>9990.4169999999995</v>
      </c>
      <c r="E7" s="241">
        <v>9536.9060000000009</v>
      </c>
      <c r="F7" s="241">
        <v>8258.0319999999992</v>
      </c>
      <c r="G7" s="241">
        <v>10248.993</v>
      </c>
      <c r="H7" s="241">
        <v>11141.7</v>
      </c>
      <c r="I7" s="241">
        <v>10211.582</v>
      </c>
      <c r="J7" s="241">
        <v>9831.7939999999999</v>
      </c>
      <c r="K7" s="241">
        <v>12479.277</v>
      </c>
      <c r="L7" s="241">
        <v>14489.079</v>
      </c>
      <c r="M7" s="241">
        <v>12387.468000000001</v>
      </c>
      <c r="N7" s="241">
        <v>12365.978999999999</v>
      </c>
      <c r="O7" s="241">
        <v>11502.885</v>
      </c>
      <c r="P7" s="241">
        <v>11579.945</v>
      </c>
      <c r="Q7" s="241">
        <v>12869.153</v>
      </c>
      <c r="R7" s="241">
        <v>12738.489</v>
      </c>
      <c r="S7" s="241">
        <v>12246.066999999999</v>
      </c>
      <c r="T7" s="241">
        <v>11319.293</v>
      </c>
      <c r="U7" s="219">
        <v>12738.489</v>
      </c>
      <c r="V7" s="219">
        <v>12246.066999999999</v>
      </c>
      <c r="W7" s="220">
        <v>11319.293</v>
      </c>
    </row>
    <row r="8" spans="1:23" ht="12.75" customHeight="1">
      <c r="A8" s="240" t="s">
        <v>21</v>
      </c>
      <c r="B8" s="242" t="s">
        <v>333</v>
      </c>
      <c r="C8" s="241">
        <v>1107.3219999999999</v>
      </c>
      <c r="D8" s="241">
        <v>959.17899999999997</v>
      </c>
      <c r="E8" s="241">
        <v>1100.1880000000001</v>
      </c>
      <c r="F8" s="241">
        <v>1073.0830000000001</v>
      </c>
      <c r="G8" s="241">
        <v>921.45699999999999</v>
      </c>
      <c r="H8" s="241">
        <v>942.69399999999996</v>
      </c>
      <c r="I8" s="241">
        <v>928.90800000000002</v>
      </c>
      <c r="J8" s="241">
        <v>911.72799999999995</v>
      </c>
      <c r="K8" s="241">
        <v>1226.0830000000001</v>
      </c>
      <c r="L8" s="241">
        <v>1460.002</v>
      </c>
      <c r="M8" s="241">
        <v>1266.287</v>
      </c>
      <c r="N8" s="241">
        <v>1288.229</v>
      </c>
      <c r="O8" s="241">
        <v>1219.21</v>
      </c>
      <c r="P8" s="241">
        <v>1119.7190000000001</v>
      </c>
      <c r="Q8" s="241">
        <v>1152.546</v>
      </c>
      <c r="R8" s="241">
        <v>1046.1189999999999</v>
      </c>
      <c r="S8" s="241">
        <v>954.53700000000003</v>
      </c>
      <c r="T8" s="241">
        <v>881.03499999999997</v>
      </c>
      <c r="U8" s="219">
        <v>1046.1189999999999</v>
      </c>
      <c r="V8" s="219">
        <v>954.53700000000003</v>
      </c>
      <c r="W8" s="220">
        <v>881.03499999999997</v>
      </c>
    </row>
    <row r="9" spans="1:23" ht="12.75" customHeight="1">
      <c r="A9" s="240" t="s">
        <v>23</v>
      </c>
      <c r="B9" s="240" t="s">
        <v>334</v>
      </c>
      <c r="C9" s="241">
        <v>192093.027</v>
      </c>
      <c r="D9" s="241">
        <v>161927.11799999999</v>
      </c>
      <c r="E9" s="241">
        <v>149648.62299999999</v>
      </c>
      <c r="F9" s="241">
        <v>122268.243</v>
      </c>
      <c r="G9" s="241">
        <v>135557.99600000001</v>
      </c>
      <c r="H9" s="241">
        <v>116157.25199999999</v>
      </c>
      <c r="I9" s="241">
        <v>81994.320000000007</v>
      </c>
      <c r="J9" s="241">
        <v>79662.362999999998</v>
      </c>
      <c r="K9" s="241">
        <v>75480.596999999994</v>
      </c>
      <c r="L9" s="241">
        <v>80142.718999999997</v>
      </c>
      <c r="M9" s="241">
        <v>76408.807000000001</v>
      </c>
      <c r="N9" s="241">
        <v>74729.797999999995</v>
      </c>
      <c r="O9" s="241">
        <v>72970.137000000002</v>
      </c>
      <c r="P9" s="241">
        <v>65713.222999999998</v>
      </c>
      <c r="Q9" s="241">
        <v>58225.328999999998</v>
      </c>
      <c r="R9" s="241">
        <v>58959.974999999999</v>
      </c>
      <c r="S9" s="241">
        <v>56594.527999999998</v>
      </c>
      <c r="T9" s="241">
        <v>52151.069000000003</v>
      </c>
      <c r="U9" s="219">
        <v>58959.974999999999</v>
      </c>
      <c r="V9" s="219">
        <v>56594.527999999998</v>
      </c>
      <c r="W9" s="220">
        <v>52151.069000000003</v>
      </c>
    </row>
    <row r="10" spans="1:23" ht="12.75" customHeight="1">
      <c r="A10" s="240" t="s">
        <v>25</v>
      </c>
      <c r="B10" s="242" t="s">
        <v>335</v>
      </c>
      <c r="C10" s="241">
        <v>161107.71799999999</v>
      </c>
      <c r="D10" s="241">
        <v>131287.815</v>
      </c>
      <c r="E10" s="241">
        <v>112849.86</v>
      </c>
      <c r="F10" s="241">
        <v>90262.101999999999</v>
      </c>
      <c r="G10" s="241">
        <v>103291.655</v>
      </c>
      <c r="H10" s="241">
        <v>86799.277000000002</v>
      </c>
      <c r="I10" s="241">
        <v>54747.370999999999</v>
      </c>
      <c r="J10" s="241">
        <v>50401.483</v>
      </c>
      <c r="K10" s="241">
        <v>47284.803999999996</v>
      </c>
      <c r="L10" s="241">
        <v>51020.781000000003</v>
      </c>
      <c r="M10" s="241">
        <v>47772.936999999998</v>
      </c>
      <c r="N10" s="241">
        <v>46617.292000000001</v>
      </c>
      <c r="O10" s="241">
        <v>45767.307999999997</v>
      </c>
      <c r="P10" s="241">
        <v>38666.158000000003</v>
      </c>
      <c r="Q10" s="241">
        <v>33341.339</v>
      </c>
      <c r="R10" s="241">
        <v>32158.038</v>
      </c>
      <c r="S10" s="241">
        <v>31905.201000000001</v>
      </c>
      <c r="T10" s="241">
        <v>31197.528999999999</v>
      </c>
      <c r="U10" s="219">
        <v>32158.038</v>
      </c>
      <c r="V10" s="219">
        <v>31905.201000000001</v>
      </c>
      <c r="W10" s="220">
        <v>31197.528999999999</v>
      </c>
    </row>
    <row r="11" spans="1:23" ht="12.75" customHeight="1">
      <c r="A11" s="240" t="s">
        <v>27</v>
      </c>
      <c r="B11" s="242" t="s">
        <v>336</v>
      </c>
      <c r="C11" s="241">
        <v>11708.975</v>
      </c>
      <c r="D11" s="241">
        <v>11024.049000000001</v>
      </c>
      <c r="E11" s="241">
        <v>10777.99</v>
      </c>
      <c r="F11" s="241">
        <v>11119.09</v>
      </c>
      <c r="G11" s="241">
        <v>11534.298000000001</v>
      </c>
      <c r="H11" s="241">
        <v>11842.07</v>
      </c>
      <c r="I11" s="241">
        <v>11369.085999999999</v>
      </c>
      <c r="J11" s="241">
        <v>11826.536</v>
      </c>
      <c r="K11" s="241">
        <v>11618.574000000001</v>
      </c>
      <c r="L11" s="241">
        <v>11680.206</v>
      </c>
      <c r="M11" s="241">
        <v>10530.51</v>
      </c>
      <c r="N11" s="241">
        <v>11244.804</v>
      </c>
      <c r="O11" s="241">
        <v>9806.5470000000005</v>
      </c>
      <c r="P11" s="241">
        <v>10034.444</v>
      </c>
      <c r="Q11" s="241">
        <v>9045.5</v>
      </c>
      <c r="R11" s="241">
        <v>9899.6730000000007</v>
      </c>
      <c r="S11" s="241">
        <v>8343.6200000000008</v>
      </c>
      <c r="T11" s="241">
        <v>7633.6170000000002</v>
      </c>
      <c r="U11" s="219">
        <v>9899.6730000000007</v>
      </c>
      <c r="V11" s="219">
        <v>8343.6200000000008</v>
      </c>
      <c r="W11" s="220">
        <v>7633.6170000000002</v>
      </c>
    </row>
    <row r="12" spans="1:23" ht="12.75" customHeight="1">
      <c r="A12" s="240" t="s">
        <v>29</v>
      </c>
      <c r="B12" s="242" t="s">
        <v>337</v>
      </c>
      <c r="C12" s="241">
        <v>19276.333999999999</v>
      </c>
      <c r="D12" s="241">
        <v>19615.254000000001</v>
      </c>
      <c r="E12" s="241">
        <v>26020.773000000001</v>
      </c>
      <c r="F12" s="241">
        <v>20887.052</v>
      </c>
      <c r="G12" s="241">
        <v>20732.042000000001</v>
      </c>
      <c r="H12" s="241">
        <v>17515.904999999999</v>
      </c>
      <c r="I12" s="241">
        <v>15877.861999999999</v>
      </c>
      <c r="J12" s="241">
        <v>17434.345000000001</v>
      </c>
      <c r="K12" s="241">
        <v>16577.219000000001</v>
      </c>
      <c r="L12" s="241">
        <v>17441.731</v>
      </c>
      <c r="M12" s="241">
        <v>18105.36</v>
      </c>
      <c r="N12" s="241">
        <v>16867.701000000001</v>
      </c>
      <c r="O12" s="241">
        <v>17396.282999999999</v>
      </c>
      <c r="P12" s="241">
        <v>17012.62</v>
      </c>
      <c r="Q12" s="241">
        <v>15838.489</v>
      </c>
      <c r="R12" s="241">
        <v>16902.262999999999</v>
      </c>
      <c r="S12" s="241">
        <v>16345.707</v>
      </c>
      <c r="T12" s="241">
        <v>13319.923000000001</v>
      </c>
      <c r="U12" s="219">
        <v>16902.262999999999</v>
      </c>
      <c r="V12" s="219">
        <v>16345.707</v>
      </c>
      <c r="W12" s="220">
        <v>13319.923000000001</v>
      </c>
    </row>
    <row r="13" spans="1:23" ht="12.75" customHeight="1">
      <c r="A13" s="240" t="s">
        <v>31</v>
      </c>
      <c r="B13" s="240" t="s">
        <v>338</v>
      </c>
      <c r="C13" s="241">
        <v>3988616.781</v>
      </c>
      <c r="D13" s="241">
        <v>4124051.6359999999</v>
      </c>
      <c r="E13" s="241">
        <v>4061702.02</v>
      </c>
      <c r="F13" s="241">
        <v>3712835.23</v>
      </c>
      <c r="G13" s="241">
        <v>4125158.5610000002</v>
      </c>
      <c r="H13" s="241">
        <v>4164298.3</v>
      </c>
      <c r="I13" s="241">
        <v>4071016.801</v>
      </c>
      <c r="J13" s="241">
        <v>4120463.997</v>
      </c>
      <c r="K13" s="241">
        <v>4102224.9380000001</v>
      </c>
      <c r="L13" s="241">
        <v>4110973.7510000002</v>
      </c>
      <c r="M13" s="241">
        <v>4150323.9679999999</v>
      </c>
      <c r="N13" s="241">
        <v>4263880.0889999997</v>
      </c>
      <c r="O13" s="241">
        <v>4148892.1189999999</v>
      </c>
      <c r="P13" s="241">
        <v>4023541.86</v>
      </c>
      <c r="Q13" s="241">
        <v>3918910.8730000001</v>
      </c>
      <c r="R13" s="241">
        <v>4161773.94</v>
      </c>
      <c r="S13" s="241">
        <v>3755350.3050000002</v>
      </c>
      <c r="T13" s="241">
        <v>3406933.7009999999</v>
      </c>
      <c r="U13" s="219">
        <v>4161773.94</v>
      </c>
      <c r="V13" s="219">
        <v>3755350.3050000002</v>
      </c>
      <c r="W13" s="220">
        <v>3406933.7009999999</v>
      </c>
    </row>
    <row r="14" spans="1:23" s="223" customFormat="1" ht="12.75" customHeight="1">
      <c r="A14" s="240" t="s">
        <v>33</v>
      </c>
      <c r="B14" s="242" t="s">
        <v>339</v>
      </c>
      <c r="C14" s="241">
        <v>233442.448</v>
      </c>
      <c r="D14" s="241">
        <v>230870.198</v>
      </c>
      <c r="E14" s="241">
        <v>227402.571</v>
      </c>
      <c r="F14" s="241">
        <v>225451.69099999999</v>
      </c>
      <c r="G14" s="241">
        <v>239001.69500000001</v>
      </c>
      <c r="H14" s="241">
        <v>237632.226</v>
      </c>
      <c r="I14" s="241">
        <v>237213.20199999999</v>
      </c>
      <c r="J14" s="241">
        <v>232683.70199999999</v>
      </c>
      <c r="K14" s="241">
        <v>233028.182</v>
      </c>
      <c r="L14" s="241">
        <v>228065.28200000001</v>
      </c>
      <c r="M14" s="241">
        <v>235248.99</v>
      </c>
      <c r="N14" s="241">
        <v>237904.45</v>
      </c>
      <c r="O14" s="241">
        <v>241661.88699999999</v>
      </c>
      <c r="P14" s="241">
        <v>235972.891</v>
      </c>
      <c r="Q14" s="241">
        <v>235689.37100000001</v>
      </c>
      <c r="R14" s="241">
        <v>239729.48</v>
      </c>
      <c r="S14" s="241">
        <v>233443.834</v>
      </c>
      <c r="T14" s="241">
        <v>223168.99400000001</v>
      </c>
      <c r="U14" s="221">
        <v>239729.48</v>
      </c>
      <c r="V14" s="221">
        <v>233443.834</v>
      </c>
      <c r="W14" s="222">
        <v>223168.99400000001</v>
      </c>
    </row>
    <row r="15" spans="1:23" ht="12.75" customHeight="1">
      <c r="A15" s="240" t="s">
        <v>35</v>
      </c>
      <c r="B15" s="242" t="s">
        <v>340</v>
      </c>
      <c r="C15" s="241">
        <v>34949.315000000002</v>
      </c>
      <c r="D15" s="241">
        <v>34954.83</v>
      </c>
      <c r="E15" s="241">
        <v>32721.212</v>
      </c>
      <c r="F15" s="241">
        <v>29190.423999999999</v>
      </c>
      <c r="G15" s="241">
        <v>33035.976999999999</v>
      </c>
      <c r="H15" s="241">
        <v>32550.830999999998</v>
      </c>
      <c r="I15" s="241">
        <v>32596.348000000002</v>
      </c>
      <c r="J15" s="241">
        <v>30944.6</v>
      </c>
      <c r="K15" s="241">
        <v>41295.275999999998</v>
      </c>
      <c r="L15" s="241">
        <v>42644.673999999999</v>
      </c>
      <c r="M15" s="241">
        <v>35314.038</v>
      </c>
      <c r="N15" s="241">
        <v>35569.434999999998</v>
      </c>
      <c r="O15" s="241">
        <v>31552.398000000001</v>
      </c>
      <c r="P15" s="241">
        <v>28395.749</v>
      </c>
      <c r="Q15" s="241">
        <v>25541.874</v>
      </c>
      <c r="R15" s="241">
        <v>25466.258999999998</v>
      </c>
      <c r="S15" s="241">
        <v>24504.780999999999</v>
      </c>
      <c r="T15" s="241">
        <v>21715.865000000002</v>
      </c>
      <c r="U15" s="219">
        <v>25466.258999999998</v>
      </c>
      <c r="V15" s="219">
        <v>24504.780999999999</v>
      </c>
      <c r="W15" s="220">
        <v>21715.865000000002</v>
      </c>
    </row>
    <row r="16" spans="1:23" ht="12.75" customHeight="1">
      <c r="A16" s="240" t="s">
        <v>276</v>
      </c>
      <c r="B16" s="242" t="s">
        <v>341</v>
      </c>
      <c r="C16" s="241">
        <v>75800.501999999993</v>
      </c>
      <c r="D16" s="241">
        <v>77383.040999999997</v>
      </c>
      <c r="E16" s="241">
        <v>95129.957999999999</v>
      </c>
      <c r="F16" s="241">
        <v>92743.794999999998</v>
      </c>
      <c r="G16" s="241">
        <v>109363.632</v>
      </c>
      <c r="H16" s="241">
        <v>113474.788</v>
      </c>
      <c r="I16" s="241">
        <v>115813.91499999999</v>
      </c>
      <c r="J16" s="241">
        <v>114848.098</v>
      </c>
      <c r="K16" s="241">
        <v>106854.289</v>
      </c>
      <c r="L16" s="241">
        <v>105589.96799999999</v>
      </c>
      <c r="M16" s="241">
        <v>111127.93799999999</v>
      </c>
      <c r="N16" s="241">
        <v>106807.001</v>
      </c>
      <c r="O16" s="241">
        <v>103345.47199999999</v>
      </c>
      <c r="P16" s="241">
        <v>101958.14200000001</v>
      </c>
      <c r="Q16" s="241">
        <v>102267.399</v>
      </c>
      <c r="R16" s="241">
        <v>113210.605</v>
      </c>
      <c r="S16" s="241">
        <v>107791.39599999999</v>
      </c>
      <c r="T16" s="241">
        <v>108298.01</v>
      </c>
      <c r="U16" s="219">
        <v>113210.605</v>
      </c>
      <c r="V16" s="219">
        <v>107791.39599999999</v>
      </c>
      <c r="W16" s="220">
        <v>108298.01</v>
      </c>
    </row>
    <row r="17" spans="1:23" ht="12.75" customHeight="1">
      <c r="A17" s="240" t="s">
        <v>274</v>
      </c>
      <c r="B17" s="242" t="s">
        <v>342</v>
      </c>
      <c r="C17" s="241">
        <v>273557.52</v>
      </c>
      <c r="D17" s="241">
        <v>295595.94099999999</v>
      </c>
      <c r="E17" s="241">
        <v>270719.473</v>
      </c>
      <c r="F17" s="241">
        <v>268907.86700000003</v>
      </c>
      <c r="G17" s="241">
        <v>289837.79800000001</v>
      </c>
      <c r="H17" s="241">
        <v>275108.99300000002</v>
      </c>
      <c r="I17" s="241">
        <v>266959.90000000002</v>
      </c>
      <c r="J17" s="241">
        <v>271499.43099999998</v>
      </c>
      <c r="K17" s="241">
        <v>268108.42599999998</v>
      </c>
      <c r="L17" s="241">
        <v>265966.45400000003</v>
      </c>
      <c r="M17" s="241">
        <v>262493.90600000002</v>
      </c>
      <c r="N17" s="241">
        <v>269958.08500000002</v>
      </c>
      <c r="O17" s="241">
        <v>258885.152</v>
      </c>
      <c r="P17" s="241">
        <v>255842.75700000001</v>
      </c>
      <c r="Q17" s="241">
        <v>251596.285</v>
      </c>
      <c r="R17" s="241">
        <v>262611.66700000002</v>
      </c>
      <c r="S17" s="241">
        <v>246453.337</v>
      </c>
      <c r="T17" s="241">
        <v>227331.23199999999</v>
      </c>
      <c r="U17" s="219">
        <v>262611.66700000002</v>
      </c>
      <c r="V17" s="219">
        <v>246453.337</v>
      </c>
      <c r="W17" s="220">
        <v>227331.23199999999</v>
      </c>
    </row>
    <row r="18" spans="1:23" ht="12.75" customHeight="1">
      <c r="A18" s="240" t="s">
        <v>272</v>
      </c>
      <c r="B18" s="242" t="s">
        <v>343</v>
      </c>
      <c r="C18" s="241">
        <v>32145.575000000001</v>
      </c>
      <c r="D18" s="241">
        <v>28179.555</v>
      </c>
      <c r="E18" s="241">
        <v>23292.687000000002</v>
      </c>
      <c r="F18" s="241">
        <v>22413.526000000002</v>
      </c>
      <c r="G18" s="241">
        <v>21923.368999999999</v>
      </c>
      <c r="H18" s="241">
        <v>20150.057000000001</v>
      </c>
      <c r="I18" s="241">
        <v>23789.036</v>
      </c>
      <c r="J18" s="241">
        <v>20969.580000000002</v>
      </c>
      <c r="K18" s="241">
        <v>19661.095000000001</v>
      </c>
      <c r="L18" s="241">
        <v>19583.537</v>
      </c>
      <c r="M18" s="241">
        <v>20349.900000000001</v>
      </c>
      <c r="N18" s="241">
        <v>20094.509999999998</v>
      </c>
      <c r="O18" s="241">
        <v>19231.589</v>
      </c>
      <c r="P18" s="241">
        <v>17468.212</v>
      </c>
      <c r="Q18" s="241">
        <v>15905.727999999999</v>
      </c>
      <c r="R18" s="241">
        <v>14305.54</v>
      </c>
      <c r="S18" s="241">
        <v>13134.106</v>
      </c>
      <c r="T18" s="241">
        <v>11582.985000000001</v>
      </c>
      <c r="U18" s="219">
        <v>14305.54</v>
      </c>
      <c r="V18" s="219">
        <v>13134.106</v>
      </c>
      <c r="W18" s="220">
        <v>11582.985000000001</v>
      </c>
    </row>
    <row r="19" spans="1:23" s="223" customFormat="1" ht="12.75" customHeight="1">
      <c r="A19" s="240" t="s">
        <v>344</v>
      </c>
      <c r="B19" s="242" t="s">
        <v>345</v>
      </c>
      <c r="C19" s="241">
        <v>279256.74699999997</v>
      </c>
      <c r="D19" s="241">
        <v>340088.48800000001</v>
      </c>
      <c r="E19" s="241">
        <v>344062.136</v>
      </c>
      <c r="F19" s="241">
        <v>345635.49300000002</v>
      </c>
      <c r="G19" s="241">
        <v>369355.49300000002</v>
      </c>
      <c r="H19" s="241">
        <v>368795.71399999998</v>
      </c>
      <c r="I19" s="241">
        <v>337454.87</v>
      </c>
      <c r="J19" s="241">
        <v>404649.61900000001</v>
      </c>
      <c r="K19" s="241">
        <v>411222.217</v>
      </c>
      <c r="L19" s="241">
        <v>441292.95799999998</v>
      </c>
      <c r="M19" s="241">
        <v>419591.98300000001</v>
      </c>
      <c r="N19" s="241">
        <v>411447.16499999998</v>
      </c>
      <c r="O19" s="241">
        <v>380372.57699999999</v>
      </c>
      <c r="P19" s="241">
        <v>363716.62199999997</v>
      </c>
      <c r="Q19" s="241">
        <v>353972.50099999999</v>
      </c>
      <c r="R19" s="241">
        <v>366739.799</v>
      </c>
      <c r="S19" s="241">
        <v>345606.45400000003</v>
      </c>
      <c r="T19" s="241">
        <v>317672.26799999998</v>
      </c>
      <c r="U19" s="224">
        <v>366739.799</v>
      </c>
      <c r="V19" s="224">
        <v>345606.45400000003</v>
      </c>
      <c r="W19" s="222">
        <v>317672.26799999998</v>
      </c>
    </row>
    <row r="20" spans="1:23" ht="12.75" customHeight="1">
      <c r="A20" s="240" t="s">
        <v>41</v>
      </c>
      <c r="B20" s="243" t="s">
        <v>346</v>
      </c>
      <c r="C20" s="241">
        <v>45822.523000000001</v>
      </c>
      <c r="D20" s="241">
        <v>30992.106</v>
      </c>
      <c r="E20" s="241">
        <v>35838.728999999999</v>
      </c>
      <c r="F20" s="241">
        <v>31990.206999999999</v>
      </c>
      <c r="G20" s="241">
        <v>60504.881999999998</v>
      </c>
      <c r="H20" s="241">
        <v>34570.027000000002</v>
      </c>
      <c r="I20" s="241">
        <v>19940.222000000002</v>
      </c>
      <c r="J20" s="241">
        <v>62519.11</v>
      </c>
      <c r="K20" s="241">
        <v>63586.974999999999</v>
      </c>
      <c r="L20" s="241">
        <v>60785.427000000003</v>
      </c>
      <c r="M20" s="241">
        <v>55493.171999999999</v>
      </c>
      <c r="N20" s="241">
        <v>64459.218999999997</v>
      </c>
      <c r="O20" s="241">
        <v>66994.175000000003</v>
      </c>
      <c r="P20" s="241">
        <v>58815.957999999999</v>
      </c>
      <c r="Q20" s="241">
        <v>49671.792999999998</v>
      </c>
      <c r="R20" s="241">
        <v>53672.008999999998</v>
      </c>
      <c r="S20" s="241">
        <v>56161.78</v>
      </c>
      <c r="T20" s="241">
        <v>46375.086000000003</v>
      </c>
      <c r="U20" s="219">
        <v>53672.008999999998</v>
      </c>
      <c r="V20" s="219">
        <v>56161.78</v>
      </c>
      <c r="W20" s="220">
        <v>46375.086000000003</v>
      </c>
    </row>
    <row r="21" spans="1:23" ht="12.75" customHeight="1">
      <c r="A21" s="240" t="s">
        <v>43</v>
      </c>
      <c r="B21" s="243" t="s">
        <v>347</v>
      </c>
      <c r="C21" s="241">
        <v>233434.22399999999</v>
      </c>
      <c r="D21" s="241">
        <v>309096.38199999998</v>
      </c>
      <c r="E21" s="241">
        <v>308223.408</v>
      </c>
      <c r="F21" s="241">
        <v>313645.28600000002</v>
      </c>
      <c r="G21" s="241">
        <v>308850.61099999998</v>
      </c>
      <c r="H21" s="241">
        <v>334225.68699999998</v>
      </c>
      <c r="I21" s="241">
        <v>317514.647</v>
      </c>
      <c r="J21" s="241">
        <v>342130.50900000002</v>
      </c>
      <c r="K21" s="241">
        <v>347635.24200000003</v>
      </c>
      <c r="L21" s="241">
        <v>380507.53100000002</v>
      </c>
      <c r="M21" s="241">
        <v>364098.81</v>
      </c>
      <c r="N21" s="241">
        <v>346987.946</v>
      </c>
      <c r="O21" s="241">
        <v>313378.402</v>
      </c>
      <c r="P21" s="241">
        <v>304900.66399999999</v>
      </c>
      <c r="Q21" s="241">
        <v>304300.70799999998</v>
      </c>
      <c r="R21" s="241">
        <v>313067.78999999998</v>
      </c>
      <c r="S21" s="241">
        <v>289444.674</v>
      </c>
      <c r="T21" s="241">
        <v>271297.18199999997</v>
      </c>
      <c r="U21" s="219">
        <v>313067.78999999998</v>
      </c>
      <c r="V21" s="219">
        <v>289444.674</v>
      </c>
      <c r="W21" s="220">
        <v>271297.18199999997</v>
      </c>
    </row>
    <row r="22" spans="1:23" s="223" customFormat="1" ht="12.75" customHeight="1">
      <c r="A22" s="240" t="s">
        <v>348</v>
      </c>
      <c r="B22" s="242" t="s">
        <v>349</v>
      </c>
      <c r="C22" s="241">
        <v>1403747.18</v>
      </c>
      <c r="D22" s="241">
        <v>1452537.7930000001</v>
      </c>
      <c r="E22" s="241">
        <v>1440491.254</v>
      </c>
      <c r="F22" s="241">
        <v>1370134.804</v>
      </c>
      <c r="G22" s="241">
        <v>1516582.554</v>
      </c>
      <c r="H22" s="241">
        <v>1531022.676</v>
      </c>
      <c r="I22" s="241">
        <v>1500877.7320000001</v>
      </c>
      <c r="J22" s="241">
        <v>1482450.0630000001</v>
      </c>
      <c r="K22" s="241">
        <v>1489548.6089999999</v>
      </c>
      <c r="L22" s="241">
        <v>1445399.246</v>
      </c>
      <c r="M22" s="241">
        <v>1458428.17</v>
      </c>
      <c r="N22" s="241">
        <v>1574584.578</v>
      </c>
      <c r="O22" s="241">
        <v>1497391.861</v>
      </c>
      <c r="P22" s="241">
        <v>1460767.2209999999</v>
      </c>
      <c r="Q22" s="241">
        <v>1485269.037</v>
      </c>
      <c r="R22" s="241">
        <v>1559115.2609999999</v>
      </c>
      <c r="S22" s="241">
        <v>1344624.0859999999</v>
      </c>
      <c r="T22" s="241">
        <v>1159125.953</v>
      </c>
      <c r="U22" s="224">
        <v>1559115.2609999999</v>
      </c>
      <c r="V22" s="224">
        <v>1344624.0859999999</v>
      </c>
      <c r="W22" s="222">
        <v>1159125.953</v>
      </c>
    </row>
    <row r="23" spans="1:23" ht="12.75" customHeight="1">
      <c r="A23" s="240" t="s">
        <v>350</v>
      </c>
      <c r="B23" s="242" t="s">
        <v>351</v>
      </c>
      <c r="C23" s="241">
        <v>26402.224999999999</v>
      </c>
      <c r="D23" s="241">
        <v>27390.9</v>
      </c>
      <c r="E23" s="241">
        <v>24991.059000000001</v>
      </c>
      <c r="F23" s="241">
        <v>26573.300999999999</v>
      </c>
      <c r="G23" s="241">
        <v>28414.314999999999</v>
      </c>
      <c r="H23" s="241">
        <v>26569.563999999998</v>
      </c>
      <c r="I23" s="241">
        <v>26996.526999999998</v>
      </c>
      <c r="J23" s="241">
        <v>26201.03</v>
      </c>
      <c r="K23" s="241">
        <v>25913.001</v>
      </c>
      <c r="L23" s="241">
        <v>27570.6</v>
      </c>
      <c r="M23" s="241">
        <v>34063.195</v>
      </c>
      <c r="N23" s="241">
        <v>26630.177</v>
      </c>
      <c r="O23" s="241">
        <v>26574.046999999999</v>
      </c>
      <c r="P23" s="241">
        <v>25051.001</v>
      </c>
      <c r="Q23" s="241">
        <v>25000.645</v>
      </c>
      <c r="R23" s="241">
        <v>25987.026999999998</v>
      </c>
      <c r="S23" s="241">
        <v>24916.571</v>
      </c>
      <c r="T23" s="241">
        <v>23839.99</v>
      </c>
      <c r="U23" s="219">
        <v>25987.026999999998</v>
      </c>
      <c r="V23" s="219">
        <v>24916.571</v>
      </c>
      <c r="W23" s="220">
        <v>23839.99</v>
      </c>
    </row>
    <row r="24" spans="1:23" s="223" customFormat="1" ht="12.75" customHeight="1">
      <c r="A24" s="240" t="s">
        <v>262</v>
      </c>
      <c r="B24" s="242" t="s">
        <v>352</v>
      </c>
      <c r="C24" s="241">
        <v>89656.592999999993</v>
      </c>
      <c r="D24" s="241">
        <v>92360.298999999999</v>
      </c>
      <c r="E24" s="241">
        <v>93511.528999999995</v>
      </c>
      <c r="F24" s="241">
        <v>84493.17</v>
      </c>
      <c r="G24" s="241">
        <v>95746.39</v>
      </c>
      <c r="H24" s="241">
        <v>90325.456999999995</v>
      </c>
      <c r="I24" s="241">
        <v>89825.592999999993</v>
      </c>
      <c r="J24" s="241">
        <v>90115.744999999995</v>
      </c>
      <c r="K24" s="241">
        <v>85584.744999999995</v>
      </c>
      <c r="L24" s="241">
        <v>89696.087</v>
      </c>
      <c r="M24" s="241">
        <v>92128.854000000007</v>
      </c>
      <c r="N24" s="241">
        <v>92065.036999999997</v>
      </c>
      <c r="O24" s="241">
        <v>89845.452000000005</v>
      </c>
      <c r="P24" s="241">
        <v>87600.201000000001</v>
      </c>
      <c r="Q24" s="241">
        <v>82135.72</v>
      </c>
      <c r="R24" s="241">
        <v>85345.762000000002</v>
      </c>
      <c r="S24" s="241">
        <v>79872.52</v>
      </c>
      <c r="T24" s="241">
        <v>72543.887000000002</v>
      </c>
      <c r="U24" s="224">
        <v>85345.762000000002</v>
      </c>
      <c r="V24" s="224">
        <v>79872.52</v>
      </c>
      <c r="W24" s="222">
        <v>72543.887000000002</v>
      </c>
    </row>
    <row r="25" spans="1:23" s="223" customFormat="1" ht="12.75" customHeight="1">
      <c r="A25" s="240" t="s">
        <v>260</v>
      </c>
      <c r="B25" s="242" t="s">
        <v>353</v>
      </c>
      <c r="C25" s="241">
        <v>297064.46600000001</v>
      </c>
      <c r="D25" s="241">
        <v>318462.337</v>
      </c>
      <c r="E25" s="241">
        <v>299204.47499999998</v>
      </c>
      <c r="F25" s="241">
        <v>272560.17200000002</v>
      </c>
      <c r="G25" s="241">
        <v>278947.93599999999</v>
      </c>
      <c r="H25" s="241">
        <v>290456.96100000001</v>
      </c>
      <c r="I25" s="241">
        <v>278622.50300000003</v>
      </c>
      <c r="J25" s="241">
        <v>276684.33199999999</v>
      </c>
      <c r="K25" s="241">
        <v>277836.41200000001</v>
      </c>
      <c r="L25" s="241">
        <v>277803.84899999999</v>
      </c>
      <c r="M25" s="241">
        <v>275884.60200000001</v>
      </c>
      <c r="N25" s="241">
        <v>287474.48700000002</v>
      </c>
      <c r="O25" s="241">
        <v>290672.58799999999</v>
      </c>
      <c r="P25" s="241">
        <v>284016.83500000002</v>
      </c>
      <c r="Q25" s="241">
        <v>304630.951</v>
      </c>
      <c r="R25" s="241">
        <v>289231.94400000002</v>
      </c>
      <c r="S25" s="241">
        <v>274873.06800000003</v>
      </c>
      <c r="T25" s="241">
        <v>236636.68400000001</v>
      </c>
      <c r="U25" s="224">
        <v>289231.94400000002</v>
      </c>
      <c r="V25" s="224">
        <v>274873.06800000003</v>
      </c>
      <c r="W25" s="222">
        <v>236636.68400000001</v>
      </c>
    </row>
    <row r="26" spans="1:23" ht="12.75" customHeight="1">
      <c r="A26" s="240" t="s">
        <v>49</v>
      </c>
      <c r="B26" s="243" t="s">
        <v>354</v>
      </c>
      <c r="C26" s="241">
        <v>73995.684999999998</v>
      </c>
      <c r="D26" s="241">
        <v>69724.232999999993</v>
      </c>
      <c r="E26" s="241">
        <v>69407.464999999997</v>
      </c>
      <c r="F26" s="241">
        <v>63821.798999999999</v>
      </c>
      <c r="G26" s="241">
        <v>67405.154999999999</v>
      </c>
      <c r="H26" s="241">
        <v>67979.290999999997</v>
      </c>
      <c r="I26" s="241">
        <v>63888.462</v>
      </c>
      <c r="J26" s="241">
        <v>63948.802000000003</v>
      </c>
      <c r="K26" s="241">
        <v>63434.091999999997</v>
      </c>
      <c r="L26" s="241">
        <v>66235.941999999995</v>
      </c>
      <c r="M26" s="241">
        <v>67654.657000000007</v>
      </c>
      <c r="N26" s="241">
        <v>67240.331000000006</v>
      </c>
      <c r="O26" s="241">
        <v>68859.512000000002</v>
      </c>
      <c r="P26" s="241">
        <v>66184.67</v>
      </c>
      <c r="Q26" s="241">
        <v>64659.726000000002</v>
      </c>
      <c r="R26" s="241">
        <v>70151.631999999998</v>
      </c>
      <c r="S26" s="241">
        <v>68900.759000000005</v>
      </c>
      <c r="T26" s="241">
        <v>61066.552000000003</v>
      </c>
      <c r="U26" s="219">
        <v>70151.631999999998</v>
      </c>
      <c r="V26" s="219">
        <v>68900.759000000005</v>
      </c>
      <c r="W26" s="220">
        <v>61066.552000000003</v>
      </c>
    </row>
    <row r="27" spans="1:23" ht="12.75" customHeight="1">
      <c r="A27" s="240" t="s">
        <v>51</v>
      </c>
      <c r="B27" s="243" t="s">
        <v>355</v>
      </c>
      <c r="C27" s="241">
        <v>223068.78099999999</v>
      </c>
      <c r="D27" s="241">
        <v>248738.10399999999</v>
      </c>
      <c r="E27" s="241">
        <v>229797.00899999999</v>
      </c>
      <c r="F27" s="241">
        <v>208738.37299999999</v>
      </c>
      <c r="G27" s="241">
        <v>211542.78099999999</v>
      </c>
      <c r="H27" s="241">
        <v>222477.67</v>
      </c>
      <c r="I27" s="241">
        <v>214734.041</v>
      </c>
      <c r="J27" s="241">
        <v>212735.53</v>
      </c>
      <c r="K27" s="241">
        <v>214402.32</v>
      </c>
      <c r="L27" s="241">
        <v>211567.90700000001</v>
      </c>
      <c r="M27" s="241">
        <v>208229.94500000001</v>
      </c>
      <c r="N27" s="241">
        <v>220234.15700000001</v>
      </c>
      <c r="O27" s="241">
        <v>221813.076</v>
      </c>
      <c r="P27" s="241">
        <v>217832.16500000001</v>
      </c>
      <c r="Q27" s="241">
        <v>239971.22500000001</v>
      </c>
      <c r="R27" s="241">
        <v>219080.31200000001</v>
      </c>
      <c r="S27" s="241">
        <v>205972.30900000001</v>
      </c>
      <c r="T27" s="241">
        <v>175570.13200000001</v>
      </c>
      <c r="U27" s="219">
        <v>219080.31200000001</v>
      </c>
      <c r="V27" s="219">
        <v>205972.30900000001</v>
      </c>
      <c r="W27" s="220">
        <v>175570.13200000001</v>
      </c>
    </row>
    <row r="28" spans="1:23" s="223" customFormat="1" ht="12.75" customHeight="1">
      <c r="A28" s="240" t="s">
        <v>356</v>
      </c>
      <c r="B28" s="242" t="s">
        <v>357</v>
      </c>
      <c r="C28" s="241">
        <v>772792.44400000002</v>
      </c>
      <c r="D28" s="241">
        <v>752722.20700000005</v>
      </c>
      <c r="E28" s="241">
        <v>733098.89300000004</v>
      </c>
      <c r="F28" s="241">
        <v>557167.82299999997</v>
      </c>
      <c r="G28" s="241">
        <v>684646.48300000001</v>
      </c>
      <c r="H28" s="241">
        <v>721535.60600000003</v>
      </c>
      <c r="I28" s="241">
        <v>698510.87800000003</v>
      </c>
      <c r="J28" s="241">
        <v>698212.78899999999</v>
      </c>
      <c r="K28" s="241">
        <v>691098.93099999998</v>
      </c>
      <c r="L28" s="241">
        <v>730193.14</v>
      </c>
      <c r="M28" s="241">
        <v>749060.60699999996</v>
      </c>
      <c r="N28" s="241">
        <v>740247.07</v>
      </c>
      <c r="O28" s="241">
        <v>751568.20700000005</v>
      </c>
      <c r="P28" s="241">
        <v>711087.049</v>
      </c>
      <c r="Q28" s="241">
        <v>616332.86600000004</v>
      </c>
      <c r="R28" s="241">
        <v>742854.22699999996</v>
      </c>
      <c r="S28" s="241">
        <v>654217.06099999999</v>
      </c>
      <c r="T28" s="241">
        <v>626914.16700000002</v>
      </c>
      <c r="U28" s="224">
        <v>742854.22699999996</v>
      </c>
      <c r="V28" s="224">
        <v>654217.06099999999</v>
      </c>
      <c r="W28" s="222">
        <v>626914.16700000002</v>
      </c>
    </row>
    <row r="29" spans="1:23" ht="12.75" customHeight="1">
      <c r="A29" s="240" t="s">
        <v>53</v>
      </c>
      <c r="B29" s="243" t="s">
        <v>358</v>
      </c>
      <c r="C29" s="241">
        <v>624461.09</v>
      </c>
      <c r="D29" s="241">
        <v>617850.87300000002</v>
      </c>
      <c r="E29" s="241">
        <v>594289.40800000005</v>
      </c>
      <c r="F29" s="241">
        <v>454412.16899999999</v>
      </c>
      <c r="G29" s="241">
        <v>561838.78899999999</v>
      </c>
      <c r="H29" s="241">
        <v>599801.33200000005</v>
      </c>
      <c r="I29" s="241">
        <v>581586.17000000004</v>
      </c>
      <c r="J29" s="241">
        <v>586232.88800000004</v>
      </c>
      <c r="K29" s="241">
        <v>577637.49300000002</v>
      </c>
      <c r="L29" s="241">
        <v>602587.647</v>
      </c>
      <c r="M29" s="241">
        <v>619880.38800000004</v>
      </c>
      <c r="N29" s="241">
        <v>609840.77899999998</v>
      </c>
      <c r="O29" s="241">
        <v>622364.78500000003</v>
      </c>
      <c r="P29" s="241">
        <v>587566.88600000006</v>
      </c>
      <c r="Q29" s="241">
        <v>502164.97899999999</v>
      </c>
      <c r="R29" s="241">
        <v>622231.79500000004</v>
      </c>
      <c r="S29" s="241">
        <v>545809.73600000003</v>
      </c>
      <c r="T29" s="241">
        <v>533141.85100000002</v>
      </c>
      <c r="U29" s="219">
        <v>622231.79500000004</v>
      </c>
      <c r="V29" s="219">
        <v>545809.73600000003</v>
      </c>
      <c r="W29" s="220">
        <v>533141.85100000002</v>
      </c>
    </row>
    <row r="30" spans="1:23" s="218" customFormat="1" ht="12.75" customHeight="1">
      <c r="A30" s="240" t="s">
        <v>55</v>
      </c>
      <c r="B30" s="243" t="s">
        <v>359</v>
      </c>
      <c r="C30" s="241">
        <v>98671.517000000007</v>
      </c>
      <c r="D30" s="241">
        <v>86906.506999999998</v>
      </c>
      <c r="E30" s="241">
        <v>91806.876999999993</v>
      </c>
      <c r="F30" s="241">
        <v>65607.906000000003</v>
      </c>
      <c r="G30" s="241">
        <v>76369.494000000006</v>
      </c>
      <c r="H30" s="241">
        <v>72283.365999999995</v>
      </c>
      <c r="I30" s="241">
        <v>69153.656000000003</v>
      </c>
      <c r="J30" s="241">
        <v>69830.989000000001</v>
      </c>
      <c r="K30" s="241">
        <v>70949.184999999998</v>
      </c>
      <c r="L30" s="241">
        <v>81983.509000000005</v>
      </c>
      <c r="M30" s="241">
        <v>82612.873000000007</v>
      </c>
      <c r="N30" s="241">
        <v>82776.717000000004</v>
      </c>
      <c r="O30" s="241">
        <v>80401.604999999996</v>
      </c>
      <c r="P30" s="241">
        <v>78532.101999999999</v>
      </c>
      <c r="Q30" s="241">
        <v>76370.892999999996</v>
      </c>
      <c r="R30" s="241">
        <v>78852.019</v>
      </c>
      <c r="S30" s="241">
        <v>67344.994999999995</v>
      </c>
      <c r="T30" s="241">
        <v>56400.271999999997</v>
      </c>
      <c r="U30" s="219">
        <v>78852.019</v>
      </c>
      <c r="V30" s="219">
        <v>67344.994999999995</v>
      </c>
      <c r="W30" s="225">
        <v>56400.271999999997</v>
      </c>
    </row>
    <row r="31" spans="1:23" s="218" customFormat="1" ht="12.75" customHeight="1">
      <c r="A31" s="240" t="s">
        <v>57</v>
      </c>
      <c r="B31" s="243" t="s">
        <v>360</v>
      </c>
      <c r="C31" s="241">
        <v>49659.837</v>
      </c>
      <c r="D31" s="241">
        <v>47964.826999999997</v>
      </c>
      <c r="E31" s="241">
        <v>47002.607000000004</v>
      </c>
      <c r="F31" s="241">
        <v>37147.748</v>
      </c>
      <c r="G31" s="241">
        <v>46438.201000000001</v>
      </c>
      <c r="H31" s="241">
        <v>49450.908000000003</v>
      </c>
      <c r="I31" s="241">
        <v>47771.053</v>
      </c>
      <c r="J31" s="241">
        <v>42148.911999999997</v>
      </c>
      <c r="K31" s="241">
        <v>42512.252999999997</v>
      </c>
      <c r="L31" s="241">
        <v>45621.983999999997</v>
      </c>
      <c r="M31" s="241">
        <v>46567.347000000002</v>
      </c>
      <c r="N31" s="241">
        <v>47629.574999999997</v>
      </c>
      <c r="O31" s="241">
        <v>48801.817000000003</v>
      </c>
      <c r="P31" s="241">
        <v>44988.061000000002</v>
      </c>
      <c r="Q31" s="241">
        <v>37796.993999999999</v>
      </c>
      <c r="R31" s="241">
        <v>41770.413</v>
      </c>
      <c r="S31" s="241">
        <v>41062.33</v>
      </c>
      <c r="T31" s="241">
        <v>37372.042999999998</v>
      </c>
      <c r="U31" s="219">
        <v>41770.413</v>
      </c>
      <c r="V31" s="219">
        <v>41062.33</v>
      </c>
      <c r="W31" s="225">
        <v>37372.042999999998</v>
      </c>
    </row>
    <row r="32" spans="1:23" ht="12.75" customHeight="1">
      <c r="A32" s="240" t="s">
        <v>361</v>
      </c>
      <c r="B32" s="242" t="s">
        <v>362</v>
      </c>
      <c r="C32" s="241">
        <v>108401</v>
      </c>
      <c r="D32" s="241">
        <v>105192.071</v>
      </c>
      <c r="E32" s="241">
        <v>107093.36900000001</v>
      </c>
      <c r="F32" s="241">
        <v>102557.042</v>
      </c>
      <c r="G32" s="241">
        <v>109350.97500000001</v>
      </c>
      <c r="H32" s="241">
        <v>109363.76300000001</v>
      </c>
      <c r="I32" s="241">
        <v>107915.864</v>
      </c>
      <c r="J32" s="241">
        <v>113732.014</v>
      </c>
      <c r="K32" s="241">
        <v>107206.455</v>
      </c>
      <c r="L32" s="241">
        <v>101193.82799999999</v>
      </c>
      <c r="M32" s="241">
        <v>100481.126</v>
      </c>
      <c r="N32" s="241">
        <v>102527.287</v>
      </c>
      <c r="O32" s="241">
        <v>102105.988</v>
      </c>
      <c r="P32" s="241">
        <v>99252.79</v>
      </c>
      <c r="Q32" s="241">
        <v>89111.717000000004</v>
      </c>
      <c r="R32" s="241">
        <v>94769.335999999996</v>
      </c>
      <c r="S32" s="241">
        <v>90172.076000000001</v>
      </c>
      <c r="T32" s="241">
        <v>84851.214000000007</v>
      </c>
      <c r="U32" s="219">
        <v>94769.335999999996</v>
      </c>
      <c r="V32" s="219">
        <v>90172.076000000001</v>
      </c>
      <c r="W32" s="220">
        <v>84851.214000000007</v>
      </c>
    </row>
    <row r="33" spans="1:23" ht="12.75" customHeight="1">
      <c r="A33" s="240" t="s">
        <v>363</v>
      </c>
      <c r="B33" s="242" t="s">
        <v>364</v>
      </c>
      <c r="C33" s="241">
        <v>31685.084999999999</v>
      </c>
      <c r="D33" s="241">
        <v>38235.209000000003</v>
      </c>
      <c r="E33" s="241">
        <v>39082.046000000002</v>
      </c>
      <c r="F33" s="241">
        <v>26453.833999999999</v>
      </c>
      <c r="G33" s="241">
        <v>27175.178</v>
      </c>
      <c r="H33" s="241">
        <v>32060.116000000002</v>
      </c>
      <c r="I33" s="241">
        <v>32395.565999999999</v>
      </c>
      <c r="J33" s="241">
        <v>31862.341</v>
      </c>
      <c r="K33" s="241">
        <v>30332.592000000001</v>
      </c>
      <c r="L33" s="241">
        <v>31662.617999999999</v>
      </c>
      <c r="M33" s="241">
        <v>31949.481</v>
      </c>
      <c r="N33" s="241">
        <v>32342.054</v>
      </c>
      <c r="O33" s="241">
        <v>31782.523000000001</v>
      </c>
      <c r="P33" s="241">
        <v>31723.962</v>
      </c>
      <c r="Q33" s="241">
        <v>31245.559000000001</v>
      </c>
      <c r="R33" s="241">
        <v>33373.563000000002</v>
      </c>
      <c r="S33" s="241">
        <v>27597.79</v>
      </c>
      <c r="T33" s="241">
        <v>27136.965</v>
      </c>
      <c r="U33" s="219">
        <v>33373.563000000002</v>
      </c>
      <c r="V33" s="219">
        <v>27597.79</v>
      </c>
      <c r="W33" s="220">
        <v>27136.965</v>
      </c>
    </row>
    <row r="34" spans="1:23" ht="12.75" customHeight="1">
      <c r="A34" s="240" t="s">
        <v>365</v>
      </c>
      <c r="B34" s="242" t="s">
        <v>366</v>
      </c>
      <c r="C34" s="241">
        <v>45187.868999999999</v>
      </c>
      <c r="D34" s="241">
        <v>44099.228000000003</v>
      </c>
      <c r="E34" s="241">
        <v>38469.983</v>
      </c>
      <c r="F34" s="241">
        <v>34836.101999999999</v>
      </c>
      <c r="G34" s="241">
        <v>38856.381999999998</v>
      </c>
      <c r="H34" s="241">
        <v>41029.446000000004</v>
      </c>
      <c r="I34" s="241">
        <v>40204.697999999997</v>
      </c>
      <c r="J34" s="241">
        <v>40292.982000000004</v>
      </c>
      <c r="K34" s="241">
        <v>44563.866999999998</v>
      </c>
      <c r="L34" s="241">
        <v>33410.582000000002</v>
      </c>
      <c r="M34" s="241">
        <v>33377.173000000003</v>
      </c>
      <c r="N34" s="241">
        <v>33205.877</v>
      </c>
      <c r="O34" s="241">
        <v>33070.974000000002</v>
      </c>
      <c r="P34" s="241">
        <v>31973.945</v>
      </c>
      <c r="Q34" s="241">
        <v>28842.378000000001</v>
      </c>
      <c r="R34" s="241">
        <v>30665.537</v>
      </c>
      <c r="S34" s="241">
        <v>30065.115000000002</v>
      </c>
      <c r="T34" s="241">
        <v>28366.111000000001</v>
      </c>
      <c r="U34" s="219">
        <v>30665.537</v>
      </c>
      <c r="V34" s="219">
        <v>30065.115000000002</v>
      </c>
      <c r="W34" s="220">
        <v>28366.111000000001</v>
      </c>
    </row>
    <row r="35" spans="1:23" ht="12.75" customHeight="1">
      <c r="A35" s="240" t="s">
        <v>367</v>
      </c>
      <c r="B35" s="242" t="s">
        <v>368</v>
      </c>
      <c r="C35" s="241">
        <v>98309.536999999997</v>
      </c>
      <c r="D35" s="241">
        <v>99156.182000000001</v>
      </c>
      <c r="E35" s="241">
        <v>97898.063999999998</v>
      </c>
      <c r="F35" s="241">
        <v>85946.764999999999</v>
      </c>
      <c r="G35" s="241">
        <v>92731.63</v>
      </c>
      <c r="H35" s="241">
        <v>90153.790999999997</v>
      </c>
      <c r="I35" s="241">
        <v>91550.942999999999</v>
      </c>
      <c r="J35" s="241">
        <v>89768.207999999999</v>
      </c>
      <c r="K35" s="241">
        <v>83536.436000000002</v>
      </c>
      <c r="L35" s="241">
        <v>81408.413</v>
      </c>
      <c r="M35" s="241">
        <v>81858.357999999993</v>
      </c>
      <c r="N35" s="241">
        <v>85292.676000000007</v>
      </c>
      <c r="O35" s="241">
        <v>85672.07</v>
      </c>
      <c r="P35" s="241">
        <v>84478.8</v>
      </c>
      <c r="Q35" s="241">
        <v>78016.955000000002</v>
      </c>
      <c r="R35" s="241">
        <v>80933.998000000007</v>
      </c>
      <c r="S35" s="241">
        <v>76093.361999999994</v>
      </c>
      <c r="T35" s="241">
        <v>68268.457999999999</v>
      </c>
      <c r="U35" s="219">
        <v>80933.998000000007</v>
      </c>
      <c r="V35" s="219">
        <v>76093.361999999994</v>
      </c>
      <c r="W35" s="220">
        <v>68268.457999999999</v>
      </c>
    </row>
    <row r="36" spans="1:23" ht="12.75" customHeight="1">
      <c r="A36" s="240" t="s">
        <v>246</v>
      </c>
      <c r="B36" s="242" t="s">
        <v>369</v>
      </c>
      <c r="C36" s="241">
        <v>128919.573</v>
      </c>
      <c r="D36" s="241">
        <v>129327.113</v>
      </c>
      <c r="E36" s="241">
        <v>123883.618</v>
      </c>
      <c r="F36" s="241">
        <v>106216.609</v>
      </c>
      <c r="G36" s="241">
        <v>120915.96799999999</v>
      </c>
      <c r="H36" s="241">
        <v>120658.925</v>
      </c>
      <c r="I36" s="241">
        <v>124821.283</v>
      </c>
      <c r="J36" s="241">
        <v>129368.79399999999</v>
      </c>
      <c r="K36" s="241">
        <v>126760.34</v>
      </c>
      <c r="L36" s="241">
        <v>127323.951</v>
      </c>
      <c r="M36" s="241">
        <v>146410.66800000001</v>
      </c>
      <c r="N36" s="241">
        <v>146467.448</v>
      </c>
      <c r="O36" s="241">
        <v>143161.01199999999</v>
      </c>
      <c r="P36" s="241">
        <v>142645.44200000001</v>
      </c>
      <c r="Q36" s="241">
        <v>133193.761</v>
      </c>
      <c r="R36" s="241">
        <v>135169.78700000001</v>
      </c>
      <c r="S36" s="241">
        <v>123643.694</v>
      </c>
      <c r="T36" s="241">
        <v>113644.07399999999</v>
      </c>
      <c r="U36" s="219">
        <v>135169.78700000001</v>
      </c>
      <c r="V36" s="219">
        <v>123643.694</v>
      </c>
      <c r="W36" s="220">
        <v>113644.07399999999</v>
      </c>
    </row>
    <row r="37" spans="1:23" ht="12.75" customHeight="1">
      <c r="A37" s="240" t="s">
        <v>244</v>
      </c>
      <c r="B37" s="242" t="s">
        <v>370</v>
      </c>
      <c r="C37" s="241">
        <v>16245.532999999999</v>
      </c>
      <c r="D37" s="241">
        <v>13708.919</v>
      </c>
      <c r="E37" s="241">
        <v>11722.859</v>
      </c>
      <c r="F37" s="241">
        <v>11702.689</v>
      </c>
      <c r="G37" s="241">
        <v>14138.508</v>
      </c>
      <c r="H37" s="241">
        <v>12534.225</v>
      </c>
      <c r="I37" s="241">
        <v>12949.298000000001</v>
      </c>
      <c r="J37" s="241">
        <v>13597.311</v>
      </c>
      <c r="K37" s="241">
        <v>12894.451999999999</v>
      </c>
      <c r="L37" s="241">
        <v>13171.606</v>
      </c>
      <c r="M37" s="241">
        <v>13239.870999999999</v>
      </c>
      <c r="N37" s="241">
        <v>12406.43</v>
      </c>
      <c r="O37" s="241">
        <v>13839.217000000001</v>
      </c>
      <c r="P37" s="241">
        <v>13934.168</v>
      </c>
      <c r="Q37" s="241">
        <v>13980.868</v>
      </c>
      <c r="R37" s="241">
        <v>13742.277</v>
      </c>
      <c r="S37" s="241">
        <v>13149.7</v>
      </c>
      <c r="T37" s="241">
        <v>12037.615</v>
      </c>
      <c r="U37" s="219">
        <v>13742.277</v>
      </c>
      <c r="V37" s="219">
        <v>13149.7</v>
      </c>
      <c r="W37" s="220">
        <v>12037.615</v>
      </c>
    </row>
    <row r="38" spans="1:23" s="227" customFormat="1" ht="12.75" customHeight="1">
      <c r="A38" s="240" t="s">
        <v>65</v>
      </c>
      <c r="B38" s="242" t="s">
        <v>371</v>
      </c>
      <c r="C38" s="241">
        <v>35652.35</v>
      </c>
      <c r="D38" s="241">
        <v>38953.896999999997</v>
      </c>
      <c r="E38" s="241">
        <v>46656.28</v>
      </c>
      <c r="F38" s="241">
        <v>37436.093000000001</v>
      </c>
      <c r="G38" s="241">
        <v>40888.423000000003</v>
      </c>
      <c r="H38" s="241">
        <v>37746.321000000004</v>
      </c>
      <c r="I38" s="241">
        <v>38279.796999999999</v>
      </c>
      <c r="J38" s="241">
        <v>38980.372000000003</v>
      </c>
      <c r="K38" s="241">
        <v>33724.480000000003</v>
      </c>
      <c r="L38" s="241">
        <v>35748.851999999999</v>
      </c>
      <c r="M38" s="241">
        <v>35454.561000000002</v>
      </c>
      <c r="N38" s="241">
        <v>35865.987000000001</v>
      </c>
      <c r="O38" s="241">
        <v>35820.347000000002</v>
      </c>
      <c r="P38" s="241">
        <v>36150.417000000001</v>
      </c>
      <c r="Q38" s="241">
        <v>34755.847000000002</v>
      </c>
      <c r="R38" s="241">
        <v>36755.868999999999</v>
      </c>
      <c r="S38" s="241">
        <v>34332.754999999997</v>
      </c>
      <c r="T38" s="241">
        <v>33903.216</v>
      </c>
      <c r="U38" s="219">
        <v>36755.868999999999</v>
      </c>
      <c r="V38" s="219">
        <v>34332.754999999997</v>
      </c>
      <c r="W38" s="226">
        <v>33903.216</v>
      </c>
    </row>
    <row r="39" spans="1:23" s="227" customFormat="1" ht="12.75" customHeight="1">
      <c r="A39" s="240" t="s">
        <v>372</v>
      </c>
      <c r="B39" s="242" t="s">
        <v>373</v>
      </c>
      <c r="C39" s="241">
        <v>5400.8180000000002</v>
      </c>
      <c r="D39" s="241">
        <v>4833.4279999999999</v>
      </c>
      <c r="E39" s="241">
        <v>12270.556</v>
      </c>
      <c r="F39" s="241">
        <v>12414.027</v>
      </c>
      <c r="G39" s="241">
        <v>14245.855</v>
      </c>
      <c r="H39" s="241">
        <v>13128.839</v>
      </c>
      <c r="I39" s="241">
        <v>14238.847</v>
      </c>
      <c r="J39" s="241">
        <v>13602.986999999999</v>
      </c>
      <c r="K39" s="241">
        <v>13055.133</v>
      </c>
      <c r="L39" s="241">
        <v>13248.108</v>
      </c>
      <c r="M39" s="241">
        <v>13860.546</v>
      </c>
      <c r="N39" s="241">
        <v>12990.334999999999</v>
      </c>
      <c r="O39" s="241">
        <v>12338.758</v>
      </c>
      <c r="P39" s="241">
        <v>11505.656999999999</v>
      </c>
      <c r="Q39" s="241">
        <v>11421.411</v>
      </c>
      <c r="R39" s="241">
        <v>11766.003000000001</v>
      </c>
      <c r="S39" s="241">
        <v>10858.599</v>
      </c>
      <c r="T39" s="241">
        <v>9896.0130000000008</v>
      </c>
      <c r="U39" s="219">
        <v>11766.003000000001</v>
      </c>
      <c r="V39" s="219">
        <v>10858.599</v>
      </c>
      <c r="W39" s="226">
        <v>9896.0130000000008</v>
      </c>
    </row>
    <row r="40" spans="1:23" s="227" customFormat="1" ht="12.75" customHeight="1">
      <c r="A40" s="240" t="s">
        <v>238</v>
      </c>
      <c r="B40" s="240" t="s">
        <v>374</v>
      </c>
      <c r="C40" s="241">
        <v>3321004.2009999999</v>
      </c>
      <c r="D40" s="241">
        <v>3200964.4959999998</v>
      </c>
      <c r="E40" s="241">
        <v>3168837.5980000002</v>
      </c>
      <c r="F40" s="241">
        <v>2953919.9709999999</v>
      </c>
      <c r="G40" s="241">
        <v>3051911.7030000002</v>
      </c>
      <c r="H40" s="241">
        <v>2808271.0150000001</v>
      </c>
      <c r="I40" s="241">
        <v>2855237.3939999999</v>
      </c>
      <c r="J40" s="241">
        <v>2841613.0660000001</v>
      </c>
      <c r="K40" s="241">
        <v>2758563.4530000002</v>
      </c>
      <c r="L40" s="241">
        <v>2639301.1630000002</v>
      </c>
      <c r="M40" s="241">
        <v>2567271.6910000001</v>
      </c>
      <c r="N40" s="241">
        <v>2378661.6179999998</v>
      </c>
      <c r="O40" s="241">
        <v>2263775.7919999999</v>
      </c>
      <c r="P40" s="241">
        <v>1981435.4350000001</v>
      </c>
      <c r="Q40" s="241">
        <v>1725810.2679999999</v>
      </c>
      <c r="R40" s="241">
        <v>1859311.2279999999</v>
      </c>
      <c r="S40" s="241">
        <v>1687997.5449999999</v>
      </c>
      <c r="T40" s="241">
        <v>1199659.625</v>
      </c>
      <c r="U40" s="219">
        <v>1859311.2279999999</v>
      </c>
      <c r="V40" s="219">
        <v>1687997.5449999999</v>
      </c>
      <c r="W40" s="226">
        <v>1199659.625</v>
      </c>
    </row>
    <row r="41" spans="1:23" s="227" customFormat="1" ht="12.75" customHeight="1">
      <c r="A41" s="240" t="s">
        <v>70</v>
      </c>
      <c r="B41" s="242" t="s">
        <v>375</v>
      </c>
      <c r="C41" s="241">
        <v>3319349.142</v>
      </c>
      <c r="D41" s="241">
        <v>3199551.5980000002</v>
      </c>
      <c r="E41" s="241">
        <v>3167101.6359999999</v>
      </c>
      <c r="F41" s="241">
        <v>2952319.4619999998</v>
      </c>
      <c r="G41" s="241">
        <v>3050258.9049999998</v>
      </c>
      <c r="H41" s="241">
        <v>2806510.0269999998</v>
      </c>
      <c r="I41" s="241">
        <v>2853422.21</v>
      </c>
      <c r="J41" s="241">
        <v>2839653.196</v>
      </c>
      <c r="K41" s="241">
        <v>2756624.1469999999</v>
      </c>
      <c r="L41" s="241">
        <v>2637371.0249999999</v>
      </c>
      <c r="M41" s="241">
        <v>2565310.8650000002</v>
      </c>
      <c r="N41" s="241">
        <v>2376667.2910000002</v>
      </c>
      <c r="O41" s="241">
        <v>2261906.2749999999</v>
      </c>
      <c r="P41" s="241">
        <v>1979546.6629999999</v>
      </c>
      <c r="Q41" s="241">
        <v>1723908.828</v>
      </c>
      <c r="R41" s="241">
        <v>1857374.4890000001</v>
      </c>
      <c r="S41" s="241">
        <v>1685942.97</v>
      </c>
      <c r="T41" s="241">
        <v>1197538.4939999999</v>
      </c>
      <c r="U41" s="219">
        <v>1857374.4890000001</v>
      </c>
      <c r="V41" s="219">
        <v>1685942.97</v>
      </c>
      <c r="W41" s="226">
        <v>1197538.4939999999</v>
      </c>
    </row>
    <row r="42" spans="1:23" s="227" customFormat="1" ht="12.75" customHeight="1">
      <c r="A42" s="240" t="s">
        <v>71</v>
      </c>
      <c r="B42" s="242" t="s">
        <v>376</v>
      </c>
      <c r="C42" s="241">
        <v>1655.059</v>
      </c>
      <c r="D42" s="241">
        <v>1412.8979999999999</v>
      </c>
      <c r="E42" s="241">
        <v>1735.962</v>
      </c>
      <c r="F42" s="241">
        <v>1600.509</v>
      </c>
      <c r="G42" s="241">
        <v>1652.798</v>
      </c>
      <c r="H42" s="241">
        <v>1760.9880000000001</v>
      </c>
      <c r="I42" s="241">
        <v>1815.183</v>
      </c>
      <c r="J42" s="241">
        <v>1959.8710000000001</v>
      </c>
      <c r="K42" s="241">
        <v>1939.3050000000001</v>
      </c>
      <c r="L42" s="241">
        <v>1930.1389999999999</v>
      </c>
      <c r="M42" s="241">
        <v>1960.827</v>
      </c>
      <c r="N42" s="241">
        <v>1994.326</v>
      </c>
      <c r="O42" s="241">
        <v>1869.518</v>
      </c>
      <c r="P42" s="241">
        <v>1888.7719999999999</v>
      </c>
      <c r="Q42" s="241">
        <v>1901.44</v>
      </c>
      <c r="R42" s="241">
        <v>1936.739</v>
      </c>
      <c r="S42" s="241">
        <v>2054.5749999999998</v>
      </c>
      <c r="T42" s="241">
        <v>2121.1320000000001</v>
      </c>
      <c r="U42" s="219">
        <v>1936.739</v>
      </c>
      <c r="V42" s="219">
        <v>2054.5749999999998</v>
      </c>
      <c r="W42" s="226">
        <v>2121.1320000000001</v>
      </c>
    </row>
    <row r="43" spans="1:23" s="229" customFormat="1" ht="12.75" customHeight="1">
      <c r="A43" s="240" t="s">
        <v>73</v>
      </c>
      <c r="B43" s="240" t="s">
        <v>377</v>
      </c>
      <c r="C43" s="241">
        <v>61254.665999999997</v>
      </c>
      <c r="D43" s="241">
        <v>62568.462</v>
      </c>
      <c r="E43" s="241">
        <v>72426.593999999997</v>
      </c>
      <c r="F43" s="241">
        <v>74343.653999999995</v>
      </c>
      <c r="G43" s="241">
        <v>83993.349000000002</v>
      </c>
      <c r="H43" s="241">
        <v>80338.046000000002</v>
      </c>
      <c r="I43" s="241">
        <v>86971.835999999996</v>
      </c>
      <c r="J43" s="241">
        <v>88865.907000000007</v>
      </c>
      <c r="K43" s="241">
        <v>121059.227</v>
      </c>
      <c r="L43" s="241">
        <v>122561.603</v>
      </c>
      <c r="M43" s="241">
        <v>123071.613</v>
      </c>
      <c r="N43" s="241">
        <v>125008.443</v>
      </c>
      <c r="O43" s="241">
        <v>123375.065</v>
      </c>
      <c r="P43" s="241">
        <v>123881.768</v>
      </c>
      <c r="Q43" s="241">
        <v>123736.352</v>
      </c>
      <c r="R43" s="241">
        <v>125319.701</v>
      </c>
      <c r="S43" s="241">
        <v>120324.704</v>
      </c>
      <c r="T43" s="241">
        <v>118267.947</v>
      </c>
      <c r="U43" s="219">
        <v>125319.701</v>
      </c>
      <c r="V43" s="219">
        <v>120324.704</v>
      </c>
      <c r="W43" s="228">
        <v>118267.947</v>
      </c>
    </row>
    <row r="44" spans="1:23" s="227" customFormat="1" ht="12.75" customHeight="1">
      <c r="A44" s="240" t="s">
        <v>235</v>
      </c>
      <c r="B44" s="242" t="s">
        <v>378</v>
      </c>
      <c r="C44" s="241">
        <v>12508.441999999999</v>
      </c>
      <c r="D44" s="241">
        <v>12008.143</v>
      </c>
      <c r="E44" s="241">
        <v>12585.380999999999</v>
      </c>
      <c r="F44" s="241">
        <v>12483.84</v>
      </c>
      <c r="G44" s="241">
        <v>13472.195</v>
      </c>
      <c r="H44" s="241">
        <v>12758.205</v>
      </c>
      <c r="I44" s="241">
        <v>13001.472</v>
      </c>
      <c r="J44" s="241">
        <v>12766.44</v>
      </c>
      <c r="K44" s="241">
        <v>10649.84</v>
      </c>
      <c r="L44" s="241">
        <v>9938.7800000000007</v>
      </c>
      <c r="M44" s="241">
        <v>10035.316999999999</v>
      </c>
      <c r="N44" s="241">
        <v>9845.0300000000007</v>
      </c>
      <c r="O44" s="241">
        <v>9828.3029999999999</v>
      </c>
      <c r="P44" s="241">
        <v>9922.3150000000005</v>
      </c>
      <c r="Q44" s="241">
        <v>9888.6509999999998</v>
      </c>
      <c r="R44" s="241">
        <v>9393.3729999999996</v>
      </c>
      <c r="S44" s="241">
        <v>8750.2880000000005</v>
      </c>
      <c r="T44" s="241">
        <v>8208.7569999999996</v>
      </c>
      <c r="U44" s="219">
        <v>9393.3729999999996</v>
      </c>
      <c r="V44" s="219">
        <v>8750.2880000000005</v>
      </c>
      <c r="W44" s="226">
        <v>8208.7569999999996</v>
      </c>
    </row>
    <row r="45" spans="1:23" ht="12.75" customHeight="1">
      <c r="A45" s="240" t="s">
        <v>76</v>
      </c>
      <c r="B45" s="242" t="s">
        <v>379</v>
      </c>
      <c r="C45" s="241">
        <v>48746.224000000002</v>
      </c>
      <c r="D45" s="241">
        <v>50560.319000000003</v>
      </c>
      <c r="E45" s="241">
        <v>59841.213000000003</v>
      </c>
      <c r="F45" s="241">
        <v>61859.813999999998</v>
      </c>
      <c r="G45" s="241">
        <v>70521.153999999995</v>
      </c>
      <c r="H45" s="241">
        <v>67579.841</v>
      </c>
      <c r="I45" s="241">
        <v>73970.362999999998</v>
      </c>
      <c r="J45" s="241">
        <v>76099.467999999993</v>
      </c>
      <c r="K45" s="241">
        <v>110409.387</v>
      </c>
      <c r="L45" s="241">
        <v>112622.823</v>
      </c>
      <c r="M45" s="241">
        <v>113036.296</v>
      </c>
      <c r="N45" s="241">
        <v>115163.413</v>
      </c>
      <c r="O45" s="241">
        <v>113546.762</v>
      </c>
      <c r="P45" s="241">
        <v>113959.454</v>
      </c>
      <c r="Q45" s="241">
        <v>113847.701</v>
      </c>
      <c r="R45" s="241">
        <v>115926.32799999999</v>
      </c>
      <c r="S45" s="241">
        <v>111574.416</v>
      </c>
      <c r="T45" s="241">
        <v>110059.19</v>
      </c>
      <c r="U45" s="219">
        <v>115926.32799999999</v>
      </c>
      <c r="V45" s="219">
        <v>111574.416</v>
      </c>
      <c r="W45" s="220">
        <v>110059.19</v>
      </c>
    </row>
    <row r="46" spans="1:23" ht="12.75" customHeight="1">
      <c r="A46" s="240" t="s">
        <v>380</v>
      </c>
      <c r="B46" s="243" t="s">
        <v>381</v>
      </c>
      <c r="C46" s="241">
        <v>26155.091</v>
      </c>
      <c r="D46" s="241">
        <v>29375.591</v>
      </c>
      <c r="E46" s="241">
        <v>33034.512999999999</v>
      </c>
      <c r="F46" s="241">
        <v>34576.9</v>
      </c>
      <c r="G46" s="241">
        <v>37463.258999999998</v>
      </c>
      <c r="H46" s="241">
        <v>39554.593000000001</v>
      </c>
      <c r="I46" s="241">
        <v>43422.927000000003</v>
      </c>
      <c r="J46" s="241">
        <v>43021.48</v>
      </c>
      <c r="K46" s="241">
        <v>40813.017999999996</v>
      </c>
      <c r="L46" s="241">
        <v>41149.947999999997</v>
      </c>
      <c r="M46" s="241">
        <v>41758.999000000003</v>
      </c>
      <c r="N46" s="241">
        <v>42318.031000000003</v>
      </c>
      <c r="O46" s="241">
        <v>41700.182999999997</v>
      </c>
      <c r="P46" s="241">
        <v>41019.767999999996</v>
      </c>
      <c r="Q46" s="241">
        <v>41011.347999999998</v>
      </c>
      <c r="R46" s="241">
        <v>39303.288999999997</v>
      </c>
      <c r="S46" s="241">
        <v>36437.476999999999</v>
      </c>
      <c r="T46" s="241">
        <v>34492.966</v>
      </c>
      <c r="U46" s="219">
        <v>39303.288999999997</v>
      </c>
      <c r="V46" s="219">
        <v>36437.476999999999</v>
      </c>
      <c r="W46" s="220">
        <v>34492.966</v>
      </c>
    </row>
    <row r="47" spans="1:23" ht="12.75" customHeight="1">
      <c r="A47" s="240" t="s">
        <v>79</v>
      </c>
      <c r="B47" s="243" t="s">
        <v>382</v>
      </c>
      <c r="C47" s="241">
        <v>22591.132000000001</v>
      </c>
      <c r="D47" s="241">
        <v>21184.727999999999</v>
      </c>
      <c r="E47" s="241">
        <v>26806.7</v>
      </c>
      <c r="F47" s="241">
        <v>27282.914000000001</v>
      </c>
      <c r="G47" s="241">
        <v>33057.894999999997</v>
      </c>
      <c r="H47" s="241">
        <v>28025.248</v>
      </c>
      <c r="I47" s="241">
        <v>30547.436000000002</v>
      </c>
      <c r="J47" s="241">
        <v>33077.987000000001</v>
      </c>
      <c r="K47" s="241">
        <v>69596.369000000006</v>
      </c>
      <c r="L47" s="241">
        <v>71472.875</v>
      </c>
      <c r="M47" s="241">
        <v>71277.297000000006</v>
      </c>
      <c r="N47" s="241">
        <v>72845.381999999998</v>
      </c>
      <c r="O47" s="241">
        <v>71846.577999999994</v>
      </c>
      <c r="P47" s="241">
        <v>72939.684999999998</v>
      </c>
      <c r="Q47" s="241">
        <v>72836.353000000003</v>
      </c>
      <c r="R47" s="241">
        <v>76623.039000000004</v>
      </c>
      <c r="S47" s="241">
        <v>75136.938999999998</v>
      </c>
      <c r="T47" s="241">
        <v>75566.224000000002</v>
      </c>
      <c r="U47" s="219">
        <v>76623.039000000004</v>
      </c>
      <c r="V47" s="219">
        <v>75136.938999999998</v>
      </c>
      <c r="W47" s="220">
        <v>75566.224000000002</v>
      </c>
    </row>
    <row r="48" spans="1:23" ht="12.75" customHeight="1">
      <c r="A48" s="240" t="s">
        <v>81</v>
      </c>
      <c r="B48" s="240" t="s">
        <v>232</v>
      </c>
      <c r="C48" s="241">
        <v>220290.264</v>
      </c>
      <c r="D48" s="241">
        <v>197045.82199999999</v>
      </c>
      <c r="E48" s="241">
        <v>200573.198</v>
      </c>
      <c r="F48" s="241">
        <v>203657.65700000001</v>
      </c>
      <c r="G48" s="241">
        <v>204440.90599999999</v>
      </c>
      <c r="H48" s="241">
        <v>225233.236</v>
      </c>
      <c r="I48" s="241">
        <v>203665.965</v>
      </c>
      <c r="J48" s="241">
        <v>200389.429</v>
      </c>
      <c r="K48" s="241">
        <v>198096.27900000001</v>
      </c>
      <c r="L48" s="241">
        <v>197171.91800000001</v>
      </c>
      <c r="M48" s="241">
        <v>241476.21299999999</v>
      </c>
      <c r="N48" s="241">
        <v>204884.109</v>
      </c>
      <c r="O48" s="241">
        <v>198141.87599999999</v>
      </c>
      <c r="P48" s="241">
        <v>198174.09599999999</v>
      </c>
      <c r="Q48" s="241">
        <v>198552.47399999999</v>
      </c>
      <c r="R48" s="241">
        <v>200143.03200000001</v>
      </c>
      <c r="S48" s="241">
        <v>198045.976</v>
      </c>
      <c r="T48" s="241">
        <v>187989.394</v>
      </c>
      <c r="U48" s="219">
        <v>200143.03200000001</v>
      </c>
      <c r="V48" s="219">
        <v>198045.976</v>
      </c>
      <c r="W48" s="220">
        <v>187989.394</v>
      </c>
    </row>
    <row r="49" spans="1:23" ht="12.75" customHeight="1">
      <c r="A49" s="240" t="s">
        <v>83</v>
      </c>
      <c r="B49" s="242" t="s">
        <v>383</v>
      </c>
      <c r="C49" s="241">
        <v>138944.31200000001</v>
      </c>
      <c r="D49" s="241">
        <v>128438.181</v>
      </c>
      <c r="E49" s="241">
        <v>128139.69</v>
      </c>
      <c r="F49" s="241">
        <v>131383.48800000001</v>
      </c>
      <c r="G49" s="241">
        <v>127636.242</v>
      </c>
      <c r="H49" s="241">
        <v>146875.628</v>
      </c>
      <c r="I49" s="241">
        <v>123391.54399999999</v>
      </c>
      <c r="J49" s="241">
        <v>118928.226</v>
      </c>
      <c r="K49" s="241">
        <v>118313.51</v>
      </c>
      <c r="L49" s="241">
        <v>115871.95299999999</v>
      </c>
      <c r="M49" s="241">
        <v>160495.92800000001</v>
      </c>
      <c r="N49" s="241">
        <v>121752.185</v>
      </c>
      <c r="O49" s="241">
        <v>117000.49400000001</v>
      </c>
      <c r="P49" s="241">
        <v>114783.874</v>
      </c>
      <c r="Q49" s="241">
        <v>116091.204</v>
      </c>
      <c r="R49" s="241">
        <v>115491.84</v>
      </c>
      <c r="S49" s="241">
        <v>114561.63</v>
      </c>
      <c r="T49" s="241">
        <v>105747.745</v>
      </c>
      <c r="U49" s="219">
        <v>115491.84</v>
      </c>
      <c r="V49" s="219">
        <v>114561.63</v>
      </c>
      <c r="W49" s="220">
        <v>105747.745</v>
      </c>
    </row>
    <row r="50" spans="1:23" ht="12.75" customHeight="1">
      <c r="A50" s="240" t="s">
        <v>384</v>
      </c>
      <c r="B50" s="242" t="s">
        <v>385</v>
      </c>
      <c r="C50" s="241">
        <v>81345.952000000005</v>
      </c>
      <c r="D50" s="241">
        <v>68607.641000000003</v>
      </c>
      <c r="E50" s="241">
        <v>72433.508000000002</v>
      </c>
      <c r="F50" s="241">
        <v>72274.17</v>
      </c>
      <c r="G50" s="241">
        <v>76804.664000000004</v>
      </c>
      <c r="H50" s="241">
        <v>78357.607000000004</v>
      </c>
      <c r="I50" s="241">
        <v>80274.421000000002</v>
      </c>
      <c r="J50" s="241">
        <v>81461.202999999994</v>
      </c>
      <c r="K50" s="241">
        <v>79782.769</v>
      </c>
      <c r="L50" s="241">
        <v>81299.964999999997</v>
      </c>
      <c r="M50" s="241">
        <v>80980.285000000003</v>
      </c>
      <c r="N50" s="241">
        <v>83131.925000000003</v>
      </c>
      <c r="O50" s="241">
        <v>81141.381999999998</v>
      </c>
      <c r="P50" s="241">
        <v>83390.221999999994</v>
      </c>
      <c r="Q50" s="241">
        <v>82461.269</v>
      </c>
      <c r="R50" s="241">
        <v>84651.191999999995</v>
      </c>
      <c r="S50" s="241">
        <v>83484.346000000005</v>
      </c>
      <c r="T50" s="241">
        <v>82241.649000000005</v>
      </c>
      <c r="U50" s="219">
        <v>84651.191999999995</v>
      </c>
      <c r="V50" s="219">
        <v>83484.346000000005</v>
      </c>
      <c r="W50" s="220">
        <v>82241.649000000005</v>
      </c>
    </row>
    <row r="51" spans="1:23" ht="12.75" customHeight="1">
      <c r="A51" s="240" t="s">
        <v>86</v>
      </c>
      <c r="B51" s="240" t="s">
        <v>386</v>
      </c>
      <c r="C51" s="241">
        <v>417851.73100000003</v>
      </c>
      <c r="D51" s="241">
        <v>370269.90399999998</v>
      </c>
      <c r="E51" s="241">
        <v>380066.73100000003</v>
      </c>
      <c r="F51" s="241">
        <v>360401.77500000002</v>
      </c>
      <c r="G51" s="241">
        <v>377272.60800000001</v>
      </c>
      <c r="H51" s="241">
        <v>365536.054</v>
      </c>
      <c r="I51" s="241">
        <v>356735.41600000003</v>
      </c>
      <c r="J51" s="241">
        <v>362678.85200000001</v>
      </c>
      <c r="K51" s="241">
        <v>314169.489</v>
      </c>
      <c r="L51" s="241">
        <v>324383.79300000001</v>
      </c>
      <c r="M51" s="241">
        <v>319847.45299999998</v>
      </c>
      <c r="N51" s="241">
        <v>315461.43599999999</v>
      </c>
      <c r="O51" s="241">
        <v>301318.81199999998</v>
      </c>
      <c r="P51" s="241">
        <v>295787.14600000001</v>
      </c>
      <c r="Q51" s="241">
        <v>285160.51</v>
      </c>
      <c r="R51" s="241">
        <v>288122.93300000002</v>
      </c>
      <c r="S51" s="241">
        <v>273849.978</v>
      </c>
      <c r="T51" s="241">
        <v>249604.55600000001</v>
      </c>
      <c r="U51" s="219">
        <v>288122.93300000002</v>
      </c>
      <c r="V51" s="219">
        <v>273849.978</v>
      </c>
      <c r="W51" s="220">
        <v>249604.55600000001</v>
      </c>
    </row>
    <row r="52" spans="1:23" ht="12.75" customHeight="1">
      <c r="A52" s="240" t="s">
        <v>226</v>
      </c>
      <c r="B52" s="242" t="s">
        <v>387</v>
      </c>
      <c r="C52" s="241">
        <v>55376.252999999997</v>
      </c>
      <c r="D52" s="241">
        <v>49845.678999999996</v>
      </c>
      <c r="E52" s="241">
        <v>52207.623</v>
      </c>
      <c r="F52" s="241">
        <v>45654.243000000002</v>
      </c>
      <c r="G52" s="241">
        <v>51873.190999999999</v>
      </c>
      <c r="H52" s="241">
        <v>52303.942000000003</v>
      </c>
      <c r="I52" s="241">
        <v>51913.661999999997</v>
      </c>
      <c r="J52" s="241">
        <v>52579.146999999997</v>
      </c>
      <c r="K52" s="241">
        <v>50723.023999999998</v>
      </c>
      <c r="L52" s="241">
        <v>52018.076999999997</v>
      </c>
      <c r="M52" s="241">
        <v>61467.665999999997</v>
      </c>
      <c r="N52" s="241">
        <v>52265.983</v>
      </c>
      <c r="O52" s="241">
        <v>49639.944000000003</v>
      </c>
      <c r="P52" s="241">
        <v>47306.644999999997</v>
      </c>
      <c r="Q52" s="241">
        <v>41961.050999999999</v>
      </c>
      <c r="R52" s="241">
        <v>42527.745999999999</v>
      </c>
      <c r="S52" s="241">
        <v>39459.578000000001</v>
      </c>
      <c r="T52" s="241">
        <v>36365.625</v>
      </c>
      <c r="U52" s="219">
        <v>42527.745999999999</v>
      </c>
      <c r="V52" s="219">
        <v>39459.578000000001</v>
      </c>
      <c r="W52" s="220">
        <v>36365.625</v>
      </c>
    </row>
    <row r="53" spans="1:23" ht="12.75" customHeight="1">
      <c r="A53" s="240" t="s">
        <v>224</v>
      </c>
      <c r="B53" s="242" t="s">
        <v>388</v>
      </c>
      <c r="C53" s="241">
        <v>143796.834</v>
      </c>
      <c r="D53" s="241">
        <v>123469.64200000001</v>
      </c>
      <c r="E53" s="241">
        <v>122739.016</v>
      </c>
      <c r="F53" s="241">
        <v>115530.558</v>
      </c>
      <c r="G53" s="241">
        <v>116846.724</v>
      </c>
      <c r="H53" s="241">
        <v>114072.511</v>
      </c>
      <c r="I53" s="241">
        <v>109729.686</v>
      </c>
      <c r="J53" s="241">
        <v>110960.69500000001</v>
      </c>
      <c r="K53" s="241">
        <v>104610.792</v>
      </c>
      <c r="L53" s="241">
        <v>105992.40300000001</v>
      </c>
      <c r="M53" s="241">
        <v>98973.013999999996</v>
      </c>
      <c r="N53" s="241">
        <v>101134.43</v>
      </c>
      <c r="O53" s="241">
        <v>99388.478000000003</v>
      </c>
      <c r="P53" s="241">
        <v>98169.462</v>
      </c>
      <c r="Q53" s="241">
        <v>96114.047999999995</v>
      </c>
      <c r="R53" s="241">
        <v>96189.856</v>
      </c>
      <c r="S53" s="241">
        <v>93008.816999999995</v>
      </c>
      <c r="T53" s="241">
        <v>86349.483999999997</v>
      </c>
      <c r="U53" s="219">
        <v>96189.856</v>
      </c>
      <c r="V53" s="219">
        <v>93008.816999999995</v>
      </c>
      <c r="W53" s="220">
        <v>86349.483999999997</v>
      </c>
    </row>
    <row r="54" spans="1:23" ht="12.75" customHeight="1">
      <c r="A54" s="240" t="s">
        <v>222</v>
      </c>
      <c r="B54" s="242" t="s">
        <v>389</v>
      </c>
      <c r="C54" s="241">
        <v>218678.64300000001</v>
      </c>
      <c r="D54" s="241">
        <v>196954.58300000001</v>
      </c>
      <c r="E54" s="241">
        <v>205120.092</v>
      </c>
      <c r="F54" s="241">
        <v>199216.97399999999</v>
      </c>
      <c r="G54" s="241">
        <v>208552.693</v>
      </c>
      <c r="H54" s="241">
        <v>199159.601</v>
      </c>
      <c r="I54" s="241">
        <v>195092.06899999999</v>
      </c>
      <c r="J54" s="241">
        <v>199139.011</v>
      </c>
      <c r="K54" s="241">
        <v>158835.67199999999</v>
      </c>
      <c r="L54" s="241">
        <v>166373.31299999999</v>
      </c>
      <c r="M54" s="241">
        <v>159406.772</v>
      </c>
      <c r="N54" s="241">
        <v>162061.02299999999</v>
      </c>
      <c r="O54" s="241">
        <v>152290.39000000001</v>
      </c>
      <c r="P54" s="241">
        <v>150311.03899999999</v>
      </c>
      <c r="Q54" s="241">
        <v>147085.41099999999</v>
      </c>
      <c r="R54" s="241">
        <v>149405.33199999999</v>
      </c>
      <c r="S54" s="241">
        <v>141381.58300000001</v>
      </c>
      <c r="T54" s="241">
        <v>126889.446</v>
      </c>
      <c r="U54" s="219">
        <v>149405.33199999999</v>
      </c>
      <c r="V54" s="219">
        <v>141381.58300000001</v>
      </c>
      <c r="W54" s="220">
        <v>126889.446</v>
      </c>
    </row>
    <row r="55" spans="1:23" ht="12.75" customHeight="1">
      <c r="A55" s="240" t="s">
        <v>91</v>
      </c>
      <c r="B55" s="240" t="s">
        <v>390</v>
      </c>
      <c r="C55" s="241">
        <v>1173121.453</v>
      </c>
      <c r="D55" s="241">
        <v>1208389.8540000001</v>
      </c>
      <c r="E55" s="241">
        <v>1278571.7560000001</v>
      </c>
      <c r="F55" s="241">
        <v>1191937.9650000001</v>
      </c>
      <c r="G55" s="241">
        <v>1233807.1040000001</v>
      </c>
      <c r="H55" s="241">
        <v>1155575.642</v>
      </c>
      <c r="I55" s="241">
        <v>1229646.5179999999</v>
      </c>
      <c r="J55" s="241">
        <v>1238416.463</v>
      </c>
      <c r="K55" s="241">
        <v>1143734.8970000001</v>
      </c>
      <c r="L55" s="241">
        <v>1243366.5220000001</v>
      </c>
      <c r="M55" s="241">
        <v>1235948.605</v>
      </c>
      <c r="N55" s="241">
        <v>1291074.496</v>
      </c>
      <c r="O55" s="241">
        <v>1096039.1229999999</v>
      </c>
      <c r="P55" s="241">
        <v>1086977.757</v>
      </c>
      <c r="Q55" s="241">
        <v>760718.37600000005</v>
      </c>
      <c r="R55" s="241">
        <v>828552.37699999998</v>
      </c>
      <c r="S55" s="241">
        <v>947066.66099999996</v>
      </c>
      <c r="T55" s="241">
        <v>931746.88100000005</v>
      </c>
      <c r="U55" s="219">
        <v>828552.37699999998</v>
      </c>
      <c r="V55" s="219">
        <v>947066.66099999996</v>
      </c>
      <c r="W55" s="220">
        <v>931746.88100000005</v>
      </c>
    </row>
    <row r="56" spans="1:23" ht="12.75" customHeight="1">
      <c r="A56" s="240" t="s">
        <v>93</v>
      </c>
      <c r="B56" s="242" t="s">
        <v>391</v>
      </c>
      <c r="C56" s="241">
        <v>40551.599999999999</v>
      </c>
      <c r="D56" s="241">
        <v>41224.502</v>
      </c>
      <c r="E56" s="241">
        <v>40594.44</v>
      </c>
      <c r="F56" s="241">
        <v>37020.561000000002</v>
      </c>
      <c r="G56" s="241">
        <v>40044.788999999997</v>
      </c>
      <c r="H56" s="241">
        <v>38851.311999999998</v>
      </c>
      <c r="I56" s="241">
        <v>37757.413999999997</v>
      </c>
      <c r="J56" s="241">
        <v>37664.445</v>
      </c>
      <c r="K56" s="241">
        <v>34547.625</v>
      </c>
      <c r="L56" s="241">
        <v>34411.671000000002</v>
      </c>
      <c r="M56" s="241">
        <v>37740.512999999999</v>
      </c>
      <c r="N56" s="241">
        <v>35681.661</v>
      </c>
      <c r="O56" s="241">
        <v>35278.373</v>
      </c>
      <c r="P56" s="241">
        <v>35653.464</v>
      </c>
      <c r="Q56" s="241">
        <v>33092.146000000001</v>
      </c>
      <c r="R56" s="241">
        <v>35322.178</v>
      </c>
      <c r="S56" s="241">
        <v>35717.614999999998</v>
      </c>
      <c r="T56" s="241">
        <v>34448.415999999997</v>
      </c>
      <c r="U56" s="219">
        <v>35322.178</v>
      </c>
      <c r="V56" s="219">
        <v>35717.614999999998</v>
      </c>
      <c r="W56" s="220">
        <v>34448.415999999997</v>
      </c>
    </row>
    <row r="57" spans="1:23" ht="12.75" customHeight="1">
      <c r="A57" s="240" t="s">
        <v>95</v>
      </c>
      <c r="B57" s="242" t="s">
        <v>392</v>
      </c>
      <c r="C57" s="241">
        <v>408368.10100000002</v>
      </c>
      <c r="D57" s="241">
        <v>392813.98800000001</v>
      </c>
      <c r="E57" s="241">
        <v>380072.04800000001</v>
      </c>
      <c r="F57" s="241">
        <v>348548.96</v>
      </c>
      <c r="G57" s="241">
        <v>364048.86900000001</v>
      </c>
      <c r="H57" s="241">
        <v>363551.56400000001</v>
      </c>
      <c r="I57" s="241">
        <v>357104.94300000003</v>
      </c>
      <c r="J57" s="241">
        <v>362708.95400000003</v>
      </c>
      <c r="K57" s="241">
        <v>233279.17</v>
      </c>
      <c r="L57" s="241">
        <v>227362.291</v>
      </c>
      <c r="M57" s="241">
        <v>226478.522</v>
      </c>
      <c r="N57" s="241">
        <v>217467.147</v>
      </c>
      <c r="O57" s="241">
        <v>256461.89499999999</v>
      </c>
      <c r="P57" s="241">
        <v>259190.728</v>
      </c>
      <c r="Q57" s="241">
        <v>198864.29300000001</v>
      </c>
      <c r="R57" s="241">
        <v>202837.75099999999</v>
      </c>
      <c r="S57" s="241">
        <v>206215.49400000001</v>
      </c>
      <c r="T57" s="241">
        <v>191369.61300000001</v>
      </c>
      <c r="U57" s="219">
        <v>202837.75099999999</v>
      </c>
      <c r="V57" s="219">
        <v>206215.49400000001</v>
      </c>
      <c r="W57" s="220">
        <v>191369.61300000001</v>
      </c>
    </row>
    <row r="58" spans="1:23" ht="12.75" customHeight="1">
      <c r="A58" s="240" t="s">
        <v>217</v>
      </c>
      <c r="B58" s="242" t="s">
        <v>393</v>
      </c>
      <c r="C58" s="241">
        <v>201489.351</v>
      </c>
      <c r="D58" s="241">
        <v>228454.21100000001</v>
      </c>
      <c r="E58" s="241">
        <v>325365.70299999998</v>
      </c>
      <c r="F58" s="241">
        <v>297361.86</v>
      </c>
      <c r="G58" s="241">
        <v>323130.12800000003</v>
      </c>
      <c r="H58" s="241">
        <v>263784.47200000001</v>
      </c>
      <c r="I58" s="241">
        <v>311238.97700000001</v>
      </c>
      <c r="J58" s="241">
        <v>306496.54300000001</v>
      </c>
      <c r="K58" s="241">
        <v>291792.79200000002</v>
      </c>
      <c r="L58" s="241">
        <v>390345.84700000001</v>
      </c>
      <c r="M58" s="241">
        <v>347239.07299999997</v>
      </c>
      <c r="N58" s="241">
        <v>388709.03600000002</v>
      </c>
      <c r="O58" s="241">
        <v>135392.82999999999</v>
      </c>
      <c r="P58" s="241">
        <v>143969.68799999999</v>
      </c>
      <c r="Q58" s="241">
        <v>132920.087</v>
      </c>
      <c r="R58" s="241">
        <v>131972.64799999999</v>
      </c>
      <c r="S58" s="241">
        <v>129572.22100000001</v>
      </c>
      <c r="T58" s="241">
        <v>126491.45699999999</v>
      </c>
      <c r="U58" s="219">
        <v>131972.64799999999</v>
      </c>
      <c r="V58" s="219">
        <v>129572.22100000001</v>
      </c>
      <c r="W58" s="220">
        <v>126491.45699999999</v>
      </c>
    </row>
    <row r="59" spans="1:23" ht="12.75" customHeight="1">
      <c r="A59" s="240" t="s">
        <v>215</v>
      </c>
      <c r="B59" s="242" t="s">
        <v>394</v>
      </c>
      <c r="C59" s="241">
        <v>397331.59100000001</v>
      </c>
      <c r="D59" s="241">
        <v>414188.40299999999</v>
      </c>
      <c r="E59" s="241">
        <v>415032.75900000002</v>
      </c>
      <c r="F59" s="241">
        <v>395681.86499999999</v>
      </c>
      <c r="G59" s="241">
        <v>391877.929</v>
      </c>
      <c r="H59" s="241">
        <v>374746.19300000003</v>
      </c>
      <c r="I59" s="241">
        <v>408956.647</v>
      </c>
      <c r="J59" s="241">
        <v>409025.10600000003</v>
      </c>
      <c r="K59" s="241">
        <v>389667.27</v>
      </c>
      <c r="L59" s="241">
        <v>382199.125</v>
      </c>
      <c r="M59" s="241">
        <v>403459.08899999998</v>
      </c>
      <c r="N59" s="241">
        <v>421678.17700000003</v>
      </c>
      <c r="O59" s="241">
        <v>420472.28499999997</v>
      </c>
      <c r="P59" s="241">
        <v>400624.66700000002</v>
      </c>
      <c r="Q59" s="241">
        <v>173814.636</v>
      </c>
      <c r="R59" s="241">
        <v>229900.81299999999</v>
      </c>
      <c r="S59" s="241">
        <v>350402.11300000001</v>
      </c>
      <c r="T59" s="241">
        <v>360998.07299999997</v>
      </c>
      <c r="U59" s="219">
        <v>229900.81299999999</v>
      </c>
      <c r="V59" s="219">
        <v>350402.11300000001</v>
      </c>
      <c r="W59" s="220">
        <v>360998.07299999997</v>
      </c>
    </row>
    <row r="60" spans="1:23" ht="12.75" customHeight="1">
      <c r="A60" s="240" t="s">
        <v>213</v>
      </c>
      <c r="B60" s="242" t="s">
        <v>395</v>
      </c>
      <c r="C60" s="241">
        <v>79417.801999999996</v>
      </c>
      <c r="D60" s="241">
        <v>88362.18</v>
      </c>
      <c r="E60" s="241">
        <v>74744.305999999997</v>
      </c>
      <c r="F60" s="241">
        <v>72121.224000000002</v>
      </c>
      <c r="G60" s="241">
        <v>73638.273000000001</v>
      </c>
      <c r="H60" s="241">
        <v>72666.926000000007</v>
      </c>
      <c r="I60" s="241">
        <v>72504.576000000001</v>
      </c>
      <c r="J60" s="241">
        <v>79993.538</v>
      </c>
      <c r="K60" s="241">
        <v>146784.065</v>
      </c>
      <c r="L60" s="241">
        <v>155683.15700000001</v>
      </c>
      <c r="M60" s="241">
        <v>164218.61199999999</v>
      </c>
      <c r="N60" s="241">
        <v>165468.13099999999</v>
      </c>
      <c r="O60" s="241">
        <v>182851.20699999999</v>
      </c>
      <c r="P60" s="241">
        <v>180184.158</v>
      </c>
      <c r="Q60" s="241">
        <v>156102.908</v>
      </c>
      <c r="R60" s="241">
        <v>158589.80600000001</v>
      </c>
      <c r="S60" s="241">
        <v>156241.628</v>
      </c>
      <c r="T60" s="241">
        <v>152955.51</v>
      </c>
      <c r="U60" s="219">
        <v>158589.80600000001</v>
      </c>
      <c r="V60" s="219">
        <v>156241.628</v>
      </c>
      <c r="W60" s="220">
        <v>152955.51</v>
      </c>
    </row>
    <row r="61" spans="1:23" ht="12.75" customHeight="1">
      <c r="A61" s="240" t="s">
        <v>211</v>
      </c>
      <c r="B61" s="242" t="s">
        <v>396</v>
      </c>
      <c r="C61" s="241">
        <v>45963.008000000002</v>
      </c>
      <c r="D61" s="241">
        <v>43346.57</v>
      </c>
      <c r="E61" s="241">
        <v>42762.499000000003</v>
      </c>
      <c r="F61" s="241">
        <v>41203.495000000003</v>
      </c>
      <c r="G61" s="241">
        <v>41067.116000000002</v>
      </c>
      <c r="H61" s="241">
        <v>41975.173999999999</v>
      </c>
      <c r="I61" s="241">
        <v>42083.961000000003</v>
      </c>
      <c r="J61" s="241">
        <v>42527.875999999997</v>
      </c>
      <c r="K61" s="241">
        <v>47663.974999999999</v>
      </c>
      <c r="L61" s="241">
        <v>53364.430999999997</v>
      </c>
      <c r="M61" s="241">
        <v>56812.794999999998</v>
      </c>
      <c r="N61" s="241">
        <v>62070.343999999997</v>
      </c>
      <c r="O61" s="241">
        <v>65582.532000000007</v>
      </c>
      <c r="P61" s="241">
        <v>67355.051999999996</v>
      </c>
      <c r="Q61" s="241">
        <v>65924.307000000001</v>
      </c>
      <c r="R61" s="241">
        <v>69929.179999999993</v>
      </c>
      <c r="S61" s="241">
        <v>68917.59</v>
      </c>
      <c r="T61" s="241">
        <v>65483.811999999998</v>
      </c>
      <c r="U61" s="219">
        <v>69929.179999999993</v>
      </c>
      <c r="V61" s="219">
        <v>68917.59</v>
      </c>
      <c r="W61" s="220">
        <v>65483.811999999998</v>
      </c>
    </row>
    <row r="62" spans="1:23" ht="12.75" customHeight="1">
      <c r="A62" s="240" t="s">
        <v>101</v>
      </c>
      <c r="B62" s="240" t="s">
        <v>397</v>
      </c>
      <c r="C62" s="241">
        <v>160341.40700000001</v>
      </c>
      <c r="D62" s="241">
        <v>132222.40700000001</v>
      </c>
      <c r="E62" s="241">
        <v>147078.38800000001</v>
      </c>
      <c r="F62" s="241">
        <v>142738.79300000001</v>
      </c>
      <c r="G62" s="241">
        <v>156166.951</v>
      </c>
      <c r="H62" s="241">
        <v>144503.32</v>
      </c>
      <c r="I62" s="241">
        <v>130934.022</v>
      </c>
      <c r="J62" s="241">
        <v>139419.40599999999</v>
      </c>
      <c r="K62" s="241">
        <v>151703.48499999999</v>
      </c>
      <c r="L62" s="241">
        <v>152540.51</v>
      </c>
      <c r="M62" s="241">
        <v>140854.351</v>
      </c>
      <c r="N62" s="241">
        <v>145913.908</v>
      </c>
      <c r="O62" s="241">
        <v>129816.35</v>
      </c>
      <c r="P62" s="241">
        <v>136043.53</v>
      </c>
      <c r="Q62" s="241">
        <v>102821.012</v>
      </c>
      <c r="R62" s="241">
        <v>106323.901</v>
      </c>
      <c r="S62" s="241">
        <v>110715.018</v>
      </c>
      <c r="T62" s="241">
        <v>106701.97</v>
      </c>
      <c r="U62" s="219">
        <v>106323.901</v>
      </c>
      <c r="V62" s="219">
        <v>110715.018</v>
      </c>
      <c r="W62" s="220">
        <v>106701.97</v>
      </c>
    </row>
    <row r="63" spans="1:23" ht="12.75" customHeight="1">
      <c r="A63" s="240" t="s">
        <v>103</v>
      </c>
      <c r="B63" s="240" t="s">
        <v>398</v>
      </c>
      <c r="C63" s="241">
        <v>88339.735000000001</v>
      </c>
      <c r="D63" s="241">
        <v>86401.375</v>
      </c>
      <c r="E63" s="241">
        <v>95170.338000000003</v>
      </c>
      <c r="F63" s="241">
        <v>90163.206999999995</v>
      </c>
      <c r="G63" s="241">
        <v>92081.425000000003</v>
      </c>
      <c r="H63" s="241">
        <v>84225.561000000002</v>
      </c>
      <c r="I63" s="241">
        <v>82849.058000000005</v>
      </c>
      <c r="J63" s="241">
        <v>82590.720000000001</v>
      </c>
      <c r="K63" s="241">
        <v>85740.966</v>
      </c>
      <c r="L63" s="241">
        <v>99029.569000000003</v>
      </c>
      <c r="M63" s="241">
        <v>98648.994999999995</v>
      </c>
      <c r="N63" s="241">
        <v>99780.873999999996</v>
      </c>
      <c r="O63" s="241">
        <v>99708.686000000002</v>
      </c>
      <c r="P63" s="241">
        <v>99057.94</v>
      </c>
      <c r="Q63" s="241">
        <v>97907.073999999993</v>
      </c>
      <c r="R63" s="241">
        <v>94156.409</v>
      </c>
      <c r="S63" s="241">
        <v>99439.646999999997</v>
      </c>
      <c r="T63" s="241">
        <v>95181.652000000002</v>
      </c>
      <c r="U63" s="219">
        <v>94156.409</v>
      </c>
      <c r="V63" s="219">
        <v>99439.646999999997</v>
      </c>
      <c r="W63" s="220">
        <v>95181.652000000002</v>
      </c>
    </row>
    <row r="64" spans="1:23" ht="12.75" customHeight="1">
      <c r="A64" s="240" t="s">
        <v>105</v>
      </c>
      <c r="B64" s="240" t="s">
        <v>106</v>
      </c>
      <c r="C64" s="241">
        <v>46359.338000000003</v>
      </c>
      <c r="D64" s="241">
        <v>38068.091999999997</v>
      </c>
      <c r="E64" s="241">
        <v>38332.358</v>
      </c>
      <c r="F64" s="241">
        <v>35805.877999999997</v>
      </c>
      <c r="G64" s="241">
        <v>36146.123</v>
      </c>
      <c r="H64" s="241">
        <v>33964.502999999997</v>
      </c>
      <c r="I64" s="241">
        <v>33380.637000000002</v>
      </c>
      <c r="J64" s="241">
        <v>33778.1</v>
      </c>
      <c r="K64" s="241">
        <v>29249.517</v>
      </c>
      <c r="L64" s="241">
        <v>29649.092000000001</v>
      </c>
      <c r="M64" s="241">
        <v>26277.069</v>
      </c>
      <c r="N64" s="241">
        <v>25778.486000000001</v>
      </c>
      <c r="O64" s="241">
        <v>23525.518</v>
      </c>
      <c r="P64" s="241">
        <v>23475.862000000001</v>
      </c>
      <c r="Q64" s="241">
        <v>22289.218000000001</v>
      </c>
      <c r="R64" s="241">
        <v>22079.039000000001</v>
      </c>
      <c r="S64" s="241">
        <v>20784.569</v>
      </c>
      <c r="T64" s="241">
        <v>19425.169000000002</v>
      </c>
      <c r="U64" s="219">
        <v>22079.039000000001</v>
      </c>
      <c r="V64" s="219">
        <v>20784.569</v>
      </c>
      <c r="W64" s="220">
        <v>19425.169000000002</v>
      </c>
    </row>
    <row r="65" spans="1:23" ht="12.75" customHeight="1">
      <c r="A65" s="240" t="s">
        <v>107</v>
      </c>
      <c r="B65" s="240" t="s">
        <v>399</v>
      </c>
      <c r="C65" s="241">
        <v>40135.819000000003</v>
      </c>
      <c r="D65" s="241">
        <v>35530.980000000003</v>
      </c>
      <c r="E65" s="241">
        <v>37227.684999999998</v>
      </c>
      <c r="F65" s="241">
        <v>36419.249000000003</v>
      </c>
      <c r="G65" s="241">
        <v>37799.580999999998</v>
      </c>
      <c r="H65" s="241">
        <v>35992.773000000001</v>
      </c>
      <c r="I65" s="241">
        <v>35545.881000000001</v>
      </c>
      <c r="J65" s="241">
        <v>36230.964999999997</v>
      </c>
      <c r="K65" s="241">
        <v>32555.632000000001</v>
      </c>
      <c r="L65" s="241">
        <v>31276.799999999999</v>
      </c>
      <c r="M65" s="241">
        <v>30748.403999999999</v>
      </c>
      <c r="N65" s="241">
        <v>31196.014999999999</v>
      </c>
      <c r="O65" s="241">
        <v>29916.621999999999</v>
      </c>
      <c r="P65" s="241">
        <v>32069.452000000001</v>
      </c>
      <c r="Q65" s="241">
        <v>33317.571000000004</v>
      </c>
      <c r="R65" s="241">
        <v>33464.394999999997</v>
      </c>
      <c r="S65" s="241">
        <v>32013.264999999999</v>
      </c>
      <c r="T65" s="241">
        <v>30004.537</v>
      </c>
      <c r="U65" s="219">
        <v>33464.394999999997</v>
      </c>
      <c r="V65" s="219">
        <v>32013.264999999999</v>
      </c>
      <c r="W65" s="220">
        <v>30004.537</v>
      </c>
    </row>
    <row r="66" spans="1:23" ht="12.75" customHeight="1">
      <c r="A66" s="240" t="s">
        <v>109</v>
      </c>
      <c r="B66" s="240" t="s">
        <v>110</v>
      </c>
      <c r="C66" s="241">
        <v>136198.87599999999</v>
      </c>
      <c r="D66" s="241">
        <v>120693.701</v>
      </c>
      <c r="E66" s="241">
        <v>127640.61500000001</v>
      </c>
      <c r="F66" s="241">
        <v>119316.518</v>
      </c>
      <c r="G66" s="241">
        <v>120107.15399999999</v>
      </c>
      <c r="H66" s="241">
        <v>113580.74400000001</v>
      </c>
      <c r="I66" s="241">
        <v>118309.818</v>
      </c>
      <c r="J66" s="241">
        <v>123701.107</v>
      </c>
      <c r="K66" s="241">
        <v>142197.56</v>
      </c>
      <c r="L66" s="241">
        <v>147384.30499999999</v>
      </c>
      <c r="M66" s="241">
        <v>146746.91699999999</v>
      </c>
      <c r="N66" s="241">
        <v>154212.10200000001</v>
      </c>
      <c r="O66" s="241">
        <v>154101.15</v>
      </c>
      <c r="P66" s="241">
        <v>161297.592</v>
      </c>
      <c r="Q66" s="241">
        <v>149218.503</v>
      </c>
      <c r="R66" s="241">
        <v>149896.42800000001</v>
      </c>
      <c r="S66" s="241">
        <v>147833.07999999999</v>
      </c>
      <c r="T66" s="241">
        <v>145493.42199999999</v>
      </c>
      <c r="U66" s="219">
        <v>149896.42800000001</v>
      </c>
      <c r="V66" s="219">
        <v>147833.07999999999</v>
      </c>
      <c r="W66" s="220">
        <v>145493.42199999999</v>
      </c>
    </row>
    <row r="67" spans="1:23" ht="12.75" customHeight="1">
      <c r="A67" s="240" t="s">
        <v>111</v>
      </c>
      <c r="B67" s="240" t="s">
        <v>400</v>
      </c>
      <c r="C67" s="241">
        <v>153052.24900000001</v>
      </c>
      <c r="D67" s="241">
        <v>136766.03599999999</v>
      </c>
      <c r="E67" s="241">
        <v>138756.21100000001</v>
      </c>
      <c r="F67" s="241">
        <v>125495.59600000001</v>
      </c>
      <c r="G67" s="241">
        <v>128399.113</v>
      </c>
      <c r="H67" s="241">
        <v>128351.507</v>
      </c>
      <c r="I67" s="241">
        <v>124023.466</v>
      </c>
      <c r="J67" s="241">
        <v>128060.97100000001</v>
      </c>
      <c r="K67" s="241">
        <v>133333.31299999999</v>
      </c>
      <c r="L67" s="241">
        <v>134065.568</v>
      </c>
      <c r="M67" s="241">
        <v>131404.179</v>
      </c>
      <c r="N67" s="241">
        <v>135921.36199999999</v>
      </c>
      <c r="O67" s="241">
        <v>129365.82399999999</v>
      </c>
      <c r="P67" s="241">
        <v>129625.645</v>
      </c>
      <c r="Q67" s="241">
        <v>120770.86199999999</v>
      </c>
      <c r="R67" s="241">
        <v>120233.576</v>
      </c>
      <c r="S67" s="241">
        <v>116822.747</v>
      </c>
      <c r="T67" s="241">
        <v>111928.269</v>
      </c>
      <c r="U67" s="219">
        <v>120233.576</v>
      </c>
      <c r="V67" s="219">
        <v>116822.747</v>
      </c>
      <c r="W67" s="220">
        <v>111928.269</v>
      </c>
    </row>
    <row r="68" spans="1:23" ht="12.75" customHeight="1">
      <c r="A68" s="240" t="s">
        <v>113</v>
      </c>
      <c r="B68" s="240" t="s">
        <v>401</v>
      </c>
      <c r="C68" s="241">
        <v>166098.348</v>
      </c>
      <c r="D68" s="241">
        <v>142742.03599999999</v>
      </c>
      <c r="E68" s="241">
        <v>149034.88800000001</v>
      </c>
      <c r="F68" s="241">
        <v>141273.32699999999</v>
      </c>
      <c r="G68" s="241">
        <v>145398.579</v>
      </c>
      <c r="H68" s="241">
        <v>137290.44699999999</v>
      </c>
      <c r="I68" s="241">
        <v>134545.872</v>
      </c>
      <c r="J68" s="241">
        <v>137474.70300000001</v>
      </c>
      <c r="K68" s="241">
        <v>114140.613</v>
      </c>
      <c r="L68" s="241">
        <v>114725.692</v>
      </c>
      <c r="M68" s="241">
        <v>108958.728</v>
      </c>
      <c r="N68" s="241">
        <v>106497.731</v>
      </c>
      <c r="O68" s="241">
        <v>99340.22</v>
      </c>
      <c r="P68" s="241">
        <v>101320.012</v>
      </c>
      <c r="Q68" s="241">
        <v>99036.642999999996</v>
      </c>
      <c r="R68" s="241">
        <v>101842.996</v>
      </c>
      <c r="S68" s="241">
        <v>95267.597999999998</v>
      </c>
      <c r="T68" s="241">
        <v>90566.861999999994</v>
      </c>
      <c r="U68" s="219">
        <v>101842.996</v>
      </c>
      <c r="V68" s="219">
        <v>95267.597999999998</v>
      </c>
      <c r="W68" s="220">
        <v>90566.861999999994</v>
      </c>
    </row>
    <row r="69" spans="1:23" ht="12.75" customHeight="1">
      <c r="A69" s="240" t="s">
        <v>115</v>
      </c>
      <c r="B69" s="240" t="s">
        <v>402</v>
      </c>
      <c r="C69" s="241">
        <v>94869.43</v>
      </c>
      <c r="D69" s="241">
        <v>81745.945000000007</v>
      </c>
      <c r="E69" s="241">
        <v>93498.839000000007</v>
      </c>
      <c r="F69" s="241">
        <v>82568.517000000007</v>
      </c>
      <c r="G69" s="241">
        <v>91399.513999999996</v>
      </c>
      <c r="H69" s="241">
        <v>72194.191999999995</v>
      </c>
      <c r="I69" s="241">
        <v>63573.481</v>
      </c>
      <c r="J69" s="241">
        <v>69287.423999999999</v>
      </c>
      <c r="K69" s="241">
        <v>109814.492</v>
      </c>
      <c r="L69" s="241">
        <v>116240.057</v>
      </c>
      <c r="M69" s="241">
        <v>104499.52099999999</v>
      </c>
      <c r="N69" s="241">
        <v>105419.326</v>
      </c>
      <c r="O69" s="241">
        <v>92682.922000000006</v>
      </c>
      <c r="P69" s="241">
        <v>93456.231</v>
      </c>
      <c r="Q69" s="241">
        <v>94484.123000000007</v>
      </c>
      <c r="R69" s="241">
        <v>115272.754</v>
      </c>
      <c r="S69" s="241">
        <v>90881.025999999998</v>
      </c>
      <c r="T69" s="241">
        <v>85790.801000000007</v>
      </c>
      <c r="U69" s="219">
        <v>115272.754</v>
      </c>
      <c r="V69" s="219">
        <v>90881.025999999998</v>
      </c>
      <c r="W69" s="220">
        <v>85790.801000000007</v>
      </c>
    </row>
    <row r="70" spans="1:23" ht="12.75" customHeight="1">
      <c r="A70" s="240" t="s">
        <v>117</v>
      </c>
      <c r="B70" s="240" t="s">
        <v>403</v>
      </c>
      <c r="C70" s="241">
        <v>214503.49100000001</v>
      </c>
      <c r="D70" s="241">
        <v>179725.63099999999</v>
      </c>
      <c r="E70" s="241">
        <v>194402.32699999999</v>
      </c>
      <c r="F70" s="241">
        <v>187113.359</v>
      </c>
      <c r="G70" s="241">
        <v>197548.861</v>
      </c>
      <c r="H70" s="241">
        <v>187685.22899999999</v>
      </c>
      <c r="I70" s="241">
        <v>185762.64300000001</v>
      </c>
      <c r="J70" s="241">
        <v>190063.93900000001</v>
      </c>
      <c r="K70" s="241">
        <v>177521.83600000001</v>
      </c>
      <c r="L70" s="241">
        <v>190777.72399999999</v>
      </c>
      <c r="M70" s="241">
        <v>179690.383</v>
      </c>
      <c r="N70" s="241">
        <v>184257.291</v>
      </c>
      <c r="O70" s="241">
        <v>170607.69099999999</v>
      </c>
      <c r="P70" s="241">
        <v>173514.99400000001</v>
      </c>
      <c r="Q70" s="241">
        <v>170402.764</v>
      </c>
      <c r="R70" s="241">
        <v>173879.799</v>
      </c>
      <c r="S70" s="241">
        <v>165230.139</v>
      </c>
      <c r="T70" s="241">
        <v>154936.42300000001</v>
      </c>
      <c r="U70" s="219">
        <v>173879.799</v>
      </c>
      <c r="V70" s="219">
        <v>165230.139</v>
      </c>
      <c r="W70" s="220">
        <v>154936.42300000001</v>
      </c>
    </row>
    <row r="71" spans="1:23" ht="12.75" customHeight="1">
      <c r="A71" s="240" t="s">
        <v>119</v>
      </c>
      <c r="B71" s="240" t="s">
        <v>120</v>
      </c>
      <c r="C71" s="241">
        <v>92223.085000000006</v>
      </c>
      <c r="D71" s="241">
        <v>78162.415999999997</v>
      </c>
      <c r="E71" s="241">
        <v>90701.451000000001</v>
      </c>
      <c r="F71" s="241">
        <v>83035.735000000001</v>
      </c>
      <c r="G71" s="241">
        <v>85079.46</v>
      </c>
      <c r="H71" s="241">
        <v>76036.736000000004</v>
      </c>
      <c r="I71" s="241">
        <v>69679.221999999994</v>
      </c>
      <c r="J71" s="241">
        <v>69898.846000000005</v>
      </c>
      <c r="K71" s="241">
        <v>58970.516000000003</v>
      </c>
      <c r="L71" s="241">
        <v>58768.129000000001</v>
      </c>
      <c r="M71" s="241">
        <v>53597.288999999997</v>
      </c>
      <c r="N71" s="241">
        <v>54036.885999999999</v>
      </c>
      <c r="O71" s="241">
        <v>49519.695</v>
      </c>
      <c r="P71" s="241">
        <v>50235.313000000002</v>
      </c>
      <c r="Q71" s="241">
        <v>48028.023999999998</v>
      </c>
      <c r="R71" s="241">
        <v>46505.063999999998</v>
      </c>
      <c r="S71" s="241">
        <v>43684.163</v>
      </c>
      <c r="T71" s="241">
        <v>41381.021999999997</v>
      </c>
      <c r="U71" s="219">
        <v>46505.063999999998</v>
      </c>
      <c r="V71" s="219">
        <v>43684.163</v>
      </c>
      <c r="W71" s="220">
        <v>41381.021999999997</v>
      </c>
    </row>
    <row r="72" spans="1:23" ht="17.25" customHeight="1">
      <c r="A72" s="240" t="s">
        <v>404</v>
      </c>
      <c r="B72" s="244" t="s">
        <v>405</v>
      </c>
      <c r="C72" s="241">
        <v>10710848.182</v>
      </c>
      <c r="D72" s="241">
        <v>10496033.359999999</v>
      </c>
      <c r="E72" s="241">
        <v>10573749.540999999</v>
      </c>
      <c r="F72" s="241">
        <v>9813211.6140000001</v>
      </c>
      <c r="G72" s="241">
        <v>10457374.186000001</v>
      </c>
      <c r="H72" s="241">
        <v>10093934.647</v>
      </c>
      <c r="I72" s="241">
        <v>10027003.927999999</v>
      </c>
      <c r="J72" s="241">
        <v>10108948.413000001</v>
      </c>
      <c r="K72" s="241">
        <v>9940113.1620000005</v>
      </c>
      <c r="L72" s="241">
        <v>9991847.9969999995</v>
      </c>
      <c r="M72" s="241">
        <v>9921328.0099999998</v>
      </c>
      <c r="N72" s="241">
        <v>9878194.7469999995</v>
      </c>
      <c r="O72" s="241">
        <v>9356908.9159999993</v>
      </c>
      <c r="P72" s="241">
        <v>8946935.5170000009</v>
      </c>
      <c r="Q72" s="241">
        <v>8186980.7790000001</v>
      </c>
      <c r="R72" s="241">
        <v>8662598.2310000006</v>
      </c>
      <c r="S72" s="241">
        <v>8138146.1409999998</v>
      </c>
      <c r="T72" s="241">
        <v>7199845.659</v>
      </c>
    </row>
    <row r="73" spans="1:23" ht="12.75" customHeight="1">
      <c r="A73" s="240" t="s">
        <v>406</v>
      </c>
      <c r="B73" s="240" t="s">
        <v>407</v>
      </c>
      <c r="C73" s="241">
        <v>4032442.0320000001</v>
      </c>
      <c r="D73" s="241">
        <v>3670144.8590000002</v>
      </c>
      <c r="E73" s="241">
        <v>3982831.713</v>
      </c>
      <c r="F73" s="241">
        <v>3882224.1710000001</v>
      </c>
      <c r="G73" s="241">
        <v>4066869.0389999999</v>
      </c>
      <c r="H73" s="241">
        <v>3740194.8790000002</v>
      </c>
      <c r="I73" s="241">
        <v>3889949.7119999998</v>
      </c>
      <c r="J73" s="241">
        <v>3996209.78</v>
      </c>
      <c r="K73" s="241">
        <v>3636629.5869999998</v>
      </c>
      <c r="L73" s="241">
        <v>3741375.4369999999</v>
      </c>
      <c r="M73" s="241">
        <v>3812916.9139999999</v>
      </c>
      <c r="N73" s="241">
        <v>3816659.202</v>
      </c>
      <c r="O73" s="241">
        <v>3805332.4330000002</v>
      </c>
      <c r="P73" s="241">
        <v>3899885.733</v>
      </c>
      <c r="Q73" s="241">
        <v>3687584.6540000001</v>
      </c>
      <c r="R73" s="241">
        <v>3799156.753</v>
      </c>
      <c r="S73" s="241">
        <v>3644119.5780000002</v>
      </c>
      <c r="T73" s="241">
        <v>3500711.0469999998</v>
      </c>
      <c r="U73" s="231">
        <v>8662598.2310000006</v>
      </c>
      <c r="V73" s="231">
        <v>8138146.1409999998</v>
      </c>
      <c r="W73" s="231">
        <v>7199845.659</v>
      </c>
    </row>
    <row r="74" spans="1:23" ht="12.75" customHeight="1">
      <c r="A74" s="240" t="s">
        <v>408</v>
      </c>
      <c r="B74" s="244" t="s">
        <v>409</v>
      </c>
      <c r="C74" s="241">
        <v>14743290.214</v>
      </c>
      <c r="D74" s="241">
        <v>14166178.219000001</v>
      </c>
      <c r="E74" s="241">
        <v>14556581.253</v>
      </c>
      <c r="F74" s="241">
        <v>13695435.785</v>
      </c>
      <c r="G74" s="241">
        <v>14524243.225</v>
      </c>
      <c r="H74" s="241">
        <v>13834129.526000001</v>
      </c>
      <c r="I74" s="241">
        <v>13916953.640000001</v>
      </c>
      <c r="J74" s="241">
        <v>14105158.192</v>
      </c>
      <c r="K74" s="241">
        <v>13576742.749</v>
      </c>
      <c r="L74" s="241">
        <v>13733223.433</v>
      </c>
      <c r="M74" s="241">
        <v>13734244.924000001</v>
      </c>
      <c r="N74" s="241">
        <v>13694853.948999999</v>
      </c>
      <c r="O74" s="241">
        <v>13162241.35</v>
      </c>
      <c r="P74" s="241">
        <v>12846821.25</v>
      </c>
      <c r="Q74" s="241">
        <v>11874565.433</v>
      </c>
      <c r="R74" s="241">
        <v>12461754.983999999</v>
      </c>
      <c r="S74" s="241">
        <v>11782265.719000001</v>
      </c>
      <c r="T74" s="241">
        <v>10700556.706</v>
      </c>
      <c r="U74" s="232">
        <v>3799156.753</v>
      </c>
      <c r="V74" s="232">
        <v>3644119.5780000002</v>
      </c>
      <c r="W74" s="233">
        <v>3500711.0469999998</v>
      </c>
    </row>
    <row r="75" spans="1:23" ht="12.75" customHeight="1">
      <c r="A75" s="240" t="s">
        <v>410</v>
      </c>
      <c r="B75" s="240" t="s">
        <v>411</v>
      </c>
      <c r="C75" s="241">
        <v>184966.478</v>
      </c>
      <c r="D75" s="241">
        <v>191096.94399999999</v>
      </c>
      <c r="E75" s="241">
        <v>181805.875</v>
      </c>
      <c r="F75" s="241">
        <v>156523.96</v>
      </c>
      <c r="G75" s="241">
        <v>159454.61600000001</v>
      </c>
      <c r="H75" s="241">
        <v>153845.04</v>
      </c>
      <c r="I75" s="241">
        <v>158029.24</v>
      </c>
      <c r="J75" s="241">
        <v>160159.965</v>
      </c>
      <c r="K75" s="241">
        <v>164827.19899999999</v>
      </c>
      <c r="L75" s="241">
        <v>171825.193</v>
      </c>
      <c r="M75" s="241">
        <v>169124.29699999999</v>
      </c>
      <c r="N75" s="241">
        <v>179609.52</v>
      </c>
      <c r="O75" s="241">
        <v>168393.72399999999</v>
      </c>
      <c r="P75" s="241">
        <v>169236.69399999999</v>
      </c>
      <c r="Q75" s="241">
        <v>150843.098</v>
      </c>
      <c r="R75" s="241">
        <v>160939.924</v>
      </c>
      <c r="S75" s="241">
        <v>169516.7</v>
      </c>
      <c r="T75" s="241">
        <v>153358.84099999999</v>
      </c>
      <c r="U75" s="234">
        <v>12461754.983999999</v>
      </c>
      <c r="V75" s="234">
        <v>11782265.719000001</v>
      </c>
      <c r="W75" s="231">
        <v>10700556.706</v>
      </c>
    </row>
    <row r="76" spans="1:23" ht="12.75" customHeight="1">
      <c r="A76" s="240" t="s">
        <v>412</v>
      </c>
      <c r="B76" s="240" t="s">
        <v>413</v>
      </c>
      <c r="C76" s="241">
        <v>108622.75</v>
      </c>
      <c r="D76" s="241">
        <v>128685.751</v>
      </c>
      <c r="E76" s="241">
        <v>125024.019</v>
      </c>
      <c r="F76" s="241">
        <v>114660.194</v>
      </c>
      <c r="G76" s="241">
        <v>116874.742</v>
      </c>
      <c r="H76" s="241">
        <v>113264.03</v>
      </c>
      <c r="I76" s="241">
        <v>105449.63800000001</v>
      </c>
      <c r="J76" s="241">
        <v>95814.668999999994</v>
      </c>
      <c r="K76" s="241">
        <v>95956.774000000005</v>
      </c>
      <c r="L76" s="241">
        <v>100673.19</v>
      </c>
      <c r="M76" s="241">
        <v>117671.68399999999</v>
      </c>
      <c r="N76" s="241">
        <v>95078.86</v>
      </c>
      <c r="O76" s="241">
        <v>70514.606</v>
      </c>
      <c r="P76" s="241">
        <v>56899.245999999999</v>
      </c>
      <c r="Q76" s="241">
        <v>55115.391000000003</v>
      </c>
      <c r="R76" s="241">
        <v>58223.326000000001</v>
      </c>
      <c r="S76" s="241">
        <v>61149.03</v>
      </c>
      <c r="T76" s="241">
        <v>54662.67</v>
      </c>
      <c r="U76" s="219"/>
      <c r="V76" s="219"/>
      <c r="W76" s="220"/>
    </row>
    <row r="77" spans="1:23" ht="12.75" customHeight="1">
      <c r="A77" s="240" t="s">
        <v>414</v>
      </c>
      <c r="B77" s="240" t="s">
        <v>415</v>
      </c>
      <c r="C77" s="241">
        <v>494525.33899999998</v>
      </c>
      <c r="D77" s="241">
        <v>551655.00699999998</v>
      </c>
      <c r="E77" s="241">
        <v>646619.1</v>
      </c>
      <c r="F77" s="241">
        <v>607084.93299999996</v>
      </c>
      <c r="G77" s="241">
        <v>616261.04200000002</v>
      </c>
      <c r="H77" s="241">
        <v>552707.92000000004</v>
      </c>
      <c r="I77" s="241">
        <v>637460.701</v>
      </c>
      <c r="J77" s="241">
        <v>647337.28700000001</v>
      </c>
      <c r="K77" s="241">
        <v>623090.59199999995</v>
      </c>
      <c r="L77" s="241">
        <v>709696.08200000005</v>
      </c>
      <c r="M77" s="241">
        <v>679443.79</v>
      </c>
      <c r="N77" s="241">
        <v>740625.473</v>
      </c>
      <c r="O77" s="241">
        <v>505950.98499999999</v>
      </c>
      <c r="P77" s="241">
        <v>501133.99099999998</v>
      </c>
      <c r="Q77" s="241">
        <v>312918.63299999997</v>
      </c>
      <c r="R77" s="241">
        <v>364243.68400000001</v>
      </c>
      <c r="S77" s="241">
        <v>454407.86700000003</v>
      </c>
      <c r="T77" s="241">
        <v>462869.76799999998</v>
      </c>
      <c r="U77" s="219"/>
      <c r="V77" s="219"/>
      <c r="W77" s="220"/>
    </row>
    <row r="78" spans="1:23" ht="12.75" customHeight="1">
      <c r="A78" s="240" t="s">
        <v>416</v>
      </c>
      <c r="B78" s="240" t="s">
        <v>417</v>
      </c>
      <c r="C78" s="241">
        <v>385424.56900000002</v>
      </c>
      <c r="D78" s="241">
        <v>418614.68400000001</v>
      </c>
      <c r="E78" s="241">
        <v>416431.62199999997</v>
      </c>
      <c r="F78" s="241">
        <v>388475.43099999998</v>
      </c>
      <c r="G78" s="241">
        <v>373226.141</v>
      </c>
      <c r="H78" s="241">
        <v>373258.15600000002</v>
      </c>
      <c r="I78" s="241">
        <v>373132.46</v>
      </c>
      <c r="J78" s="241">
        <v>379065.185</v>
      </c>
      <c r="K78" s="241">
        <v>377049.14299999998</v>
      </c>
      <c r="L78" s="241">
        <v>380150.511</v>
      </c>
      <c r="M78" s="241">
        <v>400155.734</v>
      </c>
      <c r="N78" s="241">
        <v>393333.48499999999</v>
      </c>
      <c r="O78" s="241">
        <v>396560.64199999999</v>
      </c>
      <c r="P78" s="241">
        <v>393380.48599999998</v>
      </c>
      <c r="Q78" s="241">
        <v>329995.62400000001</v>
      </c>
      <c r="R78" s="241">
        <v>342998.42700000003</v>
      </c>
      <c r="S78" s="241">
        <v>363477.69799999997</v>
      </c>
      <c r="T78" s="241">
        <v>350382.39600000001</v>
      </c>
      <c r="U78" s="219"/>
      <c r="V78" s="219"/>
      <c r="W78" s="220"/>
    </row>
    <row r="79" spans="1:23" ht="12.75" customHeight="1">
      <c r="A79" s="240" t="s">
        <v>418</v>
      </c>
      <c r="B79" s="245" t="s">
        <v>419</v>
      </c>
      <c r="C79" s="241">
        <v>-41113.156999999999</v>
      </c>
      <c r="D79" s="241">
        <v>-134940.633</v>
      </c>
      <c r="E79" s="241">
        <v>-68768.97</v>
      </c>
      <c r="F79" s="241">
        <v>-111454.41</v>
      </c>
      <c r="G79" s="241">
        <v>-135856.25599999999</v>
      </c>
      <c r="H79" s="241">
        <v>-141341.98800000001</v>
      </c>
      <c r="I79" s="241">
        <v>-119895.40700000001</v>
      </c>
      <c r="J79" s="241">
        <v>-76042.97</v>
      </c>
      <c r="K79" s="241">
        <v>-127310.573</v>
      </c>
      <c r="L79" s="241">
        <v>-61705.546000000002</v>
      </c>
      <c r="M79" s="241">
        <v>-49352.785000000003</v>
      </c>
      <c r="N79" s="241">
        <v>-35157.038999999997</v>
      </c>
      <c r="O79" s="241">
        <v>-37799.498</v>
      </c>
      <c r="P79" s="241">
        <v>-68691.089000000007</v>
      </c>
      <c r="Q79" s="241">
        <v>-100381.463</v>
      </c>
      <c r="R79" s="241">
        <v>-125391.03</v>
      </c>
      <c r="S79" s="241">
        <v>-2615.73</v>
      </c>
      <c r="T79" s="241">
        <v>3464.4609999999998</v>
      </c>
      <c r="U79" s="230"/>
      <c r="V79" s="230"/>
    </row>
    <row r="80" spans="1:23" ht="12.75" customHeight="1">
      <c r="A80" s="240" t="s">
        <v>420</v>
      </c>
      <c r="B80" s="240" t="s">
        <v>421</v>
      </c>
      <c r="C80" s="241">
        <v>175670.55499999999</v>
      </c>
      <c r="D80" s="241">
        <v>228110.47700000001</v>
      </c>
      <c r="E80" s="241">
        <v>55430.499000000003</v>
      </c>
      <c r="F80" s="241">
        <v>92485.201000000001</v>
      </c>
      <c r="G80" s="241">
        <v>-61736.516000000003</v>
      </c>
      <c r="H80" s="241">
        <v>-39388.754999999997</v>
      </c>
      <c r="I80" s="241">
        <v>30120.760999999999</v>
      </c>
      <c r="J80" s="241">
        <v>71831.154999999999</v>
      </c>
      <c r="K80" s="241">
        <v>-39823.987999999998</v>
      </c>
      <c r="L80" s="241">
        <v>-44657.991000000002</v>
      </c>
      <c r="M80" s="241">
        <v>36972.11</v>
      </c>
      <c r="N80" s="241">
        <v>119554.379</v>
      </c>
      <c r="O80" s="241">
        <v>64719.709000000003</v>
      </c>
      <c r="P80" s="241">
        <v>25370.841</v>
      </c>
      <c r="Q80" s="241">
        <v>-468.65499999999997</v>
      </c>
      <c r="R80" s="241">
        <v>24988.713</v>
      </c>
      <c r="S80" s="241">
        <v>-122170.78</v>
      </c>
      <c r="T80" s="241">
        <v>-39061.129000000001</v>
      </c>
    </row>
    <row r="81" spans="1:20" ht="11.25" customHeight="1">
      <c r="A81" s="246" t="s">
        <v>422</v>
      </c>
      <c r="B81" s="247" t="s">
        <v>423</v>
      </c>
      <c r="C81" s="241">
        <v>14845090.57</v>
      </c>
      <c r="D81" s="241">
        <v>14188718.933</v>
      </c>
      <c r="E81" s="241">
        <v>14369837.161</v>
      </c>
      <c r="F81" s="241">
        <v>13499720.841</v>
      </c>
      <c r="G81" s="241">
        <v>14126195.426999999</v>
      </c>
      <c r="H81" s="241">
        <v>13514530.028999999</v>
      </c>
      <c r="I81" s="241">
        <v>13615430.355</v>
      </c>
      <c r="J81" s="241">
        <v>13897019.571</v>
      </c>
      <c r="K81" s="241">
        <v>13232437.164000001</v>
      </c>
      <c r="L81" s="241">
        <v>13368466.329</v>
      </c>
      <c r="M81" s="241">
        <v>13494028.806</v>
      </c>
      <c r="N81" s="241">
        <v>13516489.960999999</v>
      </c>
      <c r="O81" s="241">
        <v>13177650.335999999</v>
      </c>
      <c r="P81" s="241">
        <v>12808084.946</v>
      </c>
      <c r="Q81" s="241">
        <v>11886520.013</v>
      </c>
      <c r="R81" s="241">
        <v>12442824.007999999</v>
      </c>
      <c r="S81" s="241">
        <v>11674916.710000001</v>
      </c>
      <c r="T81" s="241">
        <v>10651168.838</v>
      </c>
    </row>
    <row r="82" spans="1:20" ht="11.25" customHeight="1">
      <c r="A82" s="248" t="s">
        <v>424</v>
      </c>
      <c r="B82" s="249"/>
      <c r="C82" s="249"/>
      <c r="D82" s="249"/>
      <c r="E82" s="249"/>
      <c r="F82" s="249"/>
      <c r="G82" s="250"/>
      <c r="H82" s="250"/>
      <c r="I82" s="250"/>
      <c r="J82" s="250"/>
    </row>
    <row r="83" spans="1:20" ht="11.25" customHeight="1">
      <c r="A83" s="248" t="s">
        <v>425</v>
      </c>
      <c r="B83" s="249"/>
      <c r="C83" s="249"/>
      <c r="D83" s="249"/>
      <c r="E83" s="249"/>
      <c r="F83" s="249"/>
      <c r="G83" s="250"/>
      <c r="H83" s="250"/>
      <c r="I83" s="250"/>
      <c r="J83" s="250"/>
    </row>
    <row r="84" spans="1:20" ht="11.25" customHeight="1">
      <c r="A84" s="248" t="s">
        <v>426</v>
      </c>
      <c r="B84" s="249"/>
      <c r="C84" s="249"/>
      <c r="D84" s="249"/>
      <c r="E84" s="249"/>
      <c r="F84" s="249"/>
      <c r="G84" s="249"/>
      <c r="H84" s="249"/>
      <c r="I84" s="249"/>
      <c r="J84" s="249"/>
      <c r="K84" s="251"/>
      <c r="L84" s="251"/>
      <c r="M84" s="251"/>
      <c r="N84" s="251"/>
      <c r="O84" s="251"/>
      <c r="P84" s="251"/>
      <c r="Q84" s="251"/>
      <c r="R84" s="251"/>
      <c r="S84" s="251"/>
      <c r="T84" s="251"/>
    </row>
    <row r="85" spans="1:20" ht="11.25" customHeight="1">
      <c r="A85" s="213" t="s">
        <v>427</v>
      </c>
    </row>
    <row r="86" spans="1:20" ht="12" customHeight="1"/>
    <row r="87" spans="1:20" ht="15" customHeight="1"/>
    <row r="88" spans="1:20" ht="15" customHeight="1"/>
    <row r="89" spans="1:20" ht="15" customHeight="1"/>
    <row r="90" spans="1:20" ht="15" customHeight="1"/>
    <row r="91" spans="1:20" ht="15" customHeight="1"/>
    <row r="92" spans="1:20" ht="15" customHeight="1"/>
    <row r="93" spans="1:20" ht="15" customHeight="1"/>
    <row r="94" spans="1:20" ht="15" customHeight="1"/>
    <row r="95" spans="1:20" ht="15" customHeight="1"/>
    <row r="96" spans="1:2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</sheetData>
  <mergeCells count="1">
    <mergeCell ref="A3:B3"/>
  </mergeCells>
  <hyperlinks>
    <hyperlink ref="A1" location="Inhaltsübersicht!A1" display="zur Inhaltsübersicht" xr:uid="{CA036795-4C7B-4ACC-B8EF-2DBDA88AF151}"/>
  </hyperlinks>
  <pageMargins left="0.39370078740157483" right="0.19685039370078741" top="0.78740157480314965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&amp;R&amp;"MetaNormalLF-Roman,Standard"&amp;10Teil 2</oddHeader>
    <oddFooter>&amp;L&amp;"MetaNormalLF-Roman,Standard"&amp;10Statistisches Bundesamt, Umweltnutzung und Wirtschaft, Tabellenband,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6"/>
  <sheetViews>
    <sheetView zoomScale="85" zoomScaleNormal="85" workbookViewId="0">
      <selection activeCell="Q27" sqref="Q27"/>
    </sheetView>
  </sheetViews>
  <sheetFormatPr baseColWidth="10" defaultColWidth="11.42578125" defaultRowHeight="12.75"/>
  <cols>
    <col min="1" max="2" width="11.42578125" style="17"/>
    <col min="3" max="3" width="67.5703125" style="17" bestFit="1" customWidth="1"/>
    <col min="4" max="7" width="11.42578125" style="17"/>
    <col min="8" max="8" width="15" style="17" customWidth="1"/>
    <col min="9" max="16384" width="11.42578125" style="17"/>
  </cols>
  <sheetData>
    <row r="1" spans="1:17" ht="21">
      <c r="A1" s="49" t="s">
        <v>310</v>
      </c>
      <c r="F1" s="17" t="s">
        <v>311</v>
      </c>
    </row>
    <row r="2" spans="1:17" ht="14.25">
      <c r="A2" s="170" t="s">
        <v>309</v>
      </c>
      <c r="B2" s="169" t="s">
        <v>13</v>
      </c>
      <c r="C2" s="169" t="s">
        <v>308</v>
      </c>
      <c r="D2" s="169">
        <v>2010</v>
      </c>
      <c r="E2" s="168">
        <v>2011</v>
      </c>
      <c r="F2" s="169">
        <v>2012</v>
      </c>
      <c r="G2" s="168">
        <v>2013</v>
      </c>
      <c r="H2" s="169">
        <v>2014</v>
      </c>
      <c r="I2" s="168">
        <v>2015</v>
      </c>
      <c r="J2" s="168">
        <v>2016</v>
      </c>
      <c r="K2" s="168">
        <v>2017</v>
      </c>
      <c r="L2" s="168">
        <v>2018</v>
      </c>
      <c r="M2" s="168">
        <v>2019</v>
      </c>
      <c r="N2" s="168">
        <v>2020</v>
      </c>
      <c r="O2" s="168">
        <v>2021</v>
      </c>
      <c r="P2" s="168">
        <v>2022</v>
      </c>
      <c r="Q2" s="168">
        <v>2023</v>
      </c>
    </row>
    <row r="3" spans="1:17">
      <c r="A3" s="167"/>
      <c r="B3" s="165"/>
      <c r="C3" s="166"/>
      <c r="D3" s="165"/>
      <c r="E3" s="165"/>
      <c r="F3" s="164"/>
      <c r="G3" s="164"/>
      <c r="H3" s="128"/>
      <c r="I3" s="128"/>
      <c r="J3" s="197"/>
      <c r="K3" s="128"/>
      <c r="L3" s="128"/>
      <c r="M3" s="128"/>
    </row>
    <row r="4" spans="1:17">
      <c r="A4" s="160">
        <v>1</v>
      </c>
      <c r="B4" s="159" t="s">
        <v>15</v>
      </c>
      <c r="C4" s="158" t="s">
        <v>16</v>
      </c>
      <c r="D4" s="154"/>
      <c r="E4" s="154"/>
      <c r="F4" s="154"/>
      <c r="G4" s="154"/>
      <c r="H4" s="127"/>
      <c r="I4" s="127"/>
      <c r="J4" s="127"/>
      <c r="K4" s="127"/>
      <c r="L4" s="127"/>
      <c r="M4" s="127"/>
    </row>
    <row r="5" spans="1:17">
      <c r="A5" s="160">
        <v>2</v>
      </c>
      <c r="B5" s="163" t="s">
        <v>17</v>
      </c>
      <c r="C5" s="161" t="s">
        <v>18</v>
      </c>
      <c r="D5" s="154"/>
      <c r="E5" s="154"/>
      <c r="F5" s="154"/>
      <c r="G5" s="154"/>
      <c r="H5" s="126"/>
      <c r="I5" s="126"/>
      <c r="J5" s="196"/>
      <c r="K5" s="126"/>
      <c r="L5" s="126"/>
      <c r="M5" s="126"/>
    </row>
    <row r="6" spans="1:17">
      <c r="A6" s="160">
        <v>3</v>
      </c>
      <c r="B6" s="163" t="s">
        <v>19</v>
      </c>
      <c r="C6" s="161" t="s">
        <v>20</v>
      </c>
      <c r="D6" s="154"/>
      <c r="E6" s="154"/>
      <c r="F6" s="154"/>
      <c r="G6" s="154"/>
      <c r="H6" s="178"/>
      <c r="I6" s="178"/>
      <c r="J6" s="178"/>
      <c r="K6" s="178"/>
      <c r="L6" s="178"/>
      <c r="M6" s="178"/>
      <c r="N6" s="178"/>
    </row>
    <row r="7" spans="1:17">
      <c r="A7" s="160">
        <v>4</v>
      </c>
      <c r="B7" s="163" t="s">
        <v>21</v>
      </c>
      <c r="C7" s="161" t="s">
        <v>22</v>
      </c>
      <c r="D7" s="154"/>
      <c r="E7" s="154"/>
      <c r="F7" s="154"/>
      <c r="G7" s="154"/>
      <c r="H7" s="117"/>
      <c r="I7" s="117"/>
      <c r="J7" s="117"/>
      <c r="K7" s="117"/>
      <c r="L7" s="117"/>
      <c r="M7" s="117"/>
      <c r="N7" s="117"/>
    </row>
    <row r="8" spans="1:17">
      <c r="A8" s="160">
        <v>5</v>
      </c>
      <c r="B8" s="159" t="s">
        <v>23</v>
      </c>
      <c r="C8" s="158" t="s">
        <v>24</v>
      </c>
      <c r="D8" s="154"/>
      <c r="E8" s="154"/>
      <c r="F8" s="154"/>
      <c r="G8" s="154"/>
      <c r="H8" s="117"/>
      <c r="I8" s="117"/>
      <c r="J8" s="117"/>
      <c r="K8" s="117"/>
      <c r="L8" s="117"/>
      <c r="M8" s="124"/>
      <c r="N8" s="124"/>
    </row>
    <row r="9" spans="1:17">
      <c r="A9" s="160">
        <v>6</v>
      </c>
      <c r="B9" s="163" t="s">
        <v>25</v>
      </c>
      <c r="C9" s="161" t="s">
        <v>26</v>
      </c>
      <c r="D9" s="154"/>
      <c r="E9" s="154"/>
      <c r="F9" s="154"/>
      <c r="G9" s="154"/>
      <c r="H9" s="117"/>
      <c r="I9" s="117"/>
      <c r="J9" s="117"/>
      <c r="K9" s="117"/>
      <c r="L9" s="117"/>
      <c r="M9" s="124"/>
      <c r="N9" s="124"/>
    </row>
    <row r="10" spans="1:17">
      <c r="A10" s="160">
        <v>7</v>
      </c>
      <c r="B10" s="163" t="s">
        <v>27</v>
      </c>
      <c r="C10" s="161" t="s">
        <v>28</v>
      </c>
      <c r="D10" s="154"/>
      <c r="E10" s="154"/>
      <c r="F10" s="154"/>
      <c r="G10" s="154"/>
      <c r="H10" s="117"/>
      <c r="I10" s="117"/>
      <c r="J10" s="117"/>
      <c r="K10" s="117"/>
      <c r="L10" s="117"/>
      <c r="M10" s="124"/>
      <c r="N10" s="124"/>
    </row>
    <row r="11" spans="1:17">
      <c r="A11" s="160">
        <v>8</v>
      </c>
      <c r="B11" s="163" t="s">
        <v>29</v>
      </c>
      <c r="C11" s="161" t="s">
        <v>30</v>
      </c>
      <c r="D11" s="154"/>
      <c r="E11" s="154"/>
      <c r="F11" s="154"/>
      <c r="G11" s="154"/>
      <c r="H11" s="117"/>
      <c r="I11" s="117"/>
      <c r="J11" s="117"/>
      <c r="K11" s="117"/>
      <c r="L11" s="117"/>
      <c r="M11" s="117"/>
      <c r="N11" s="117"/>
    </row>
    <row r="12" spans="1:17">
      <c r="A12" s="160">
        <v>9</v>
      </c>
      <c r="B12" s="159" t="s">
        <v>31</v>
      </c>
      <c r="C12" s="158" t="s">
        <v>32</v>
      </c>
      <c r="D12" s="154"/>
      <c r="E12" s="154"/>
      <c r="F12" s="154"/>
      <c r="G12" s="154"/>
      <c r="H12" s="117"/>
      <c r="I12" s="117"/>
      <c r="J12" s="117"/>
      <c r="K12" s="117"/>
      <c r="L12" s="117"/>
      <c r="M12" s="117"/>
      <c r="N12" s="117"/>
    </row>
    <row r="13" spans="1:17" s="175" customFormat="1">
      <c r="A13" s="171">
        <v>10</v>
      </c>
      <c r="B13" s="172" t="s">
        <v>33</v>
      </c>
      <c r="C13" s="173" t="s">
        <v>34</v>
      </c>
      <c r="D13" s="174">
        <f>'3.1'!J14/'3.2.1 aus FS18, R 1.4'!X14</f>
        <v>6105.581264759905</v>
      </c>
      <c r="E13" s="174">
        <f>'3.1'!K14/'3.2.1 aus FS18, R 1.4'!Y14</f>
        <v>6081.5873372132473</v>
      </c>
      <c r="F13" s="174">
        <f>'3.1'!L14/'3.2.1 aus FS18, R 1.4'!Z14</f>
        <v>5782.8815355748266</v>
      </c>
      <c r="G13" s="174">
        <f>'3.1'!M14/'3.2.1 aus FS18, R 1.4'!AA14</f>
        <v>5762.093467558233</v>
      </c>
      <c r="H13" s="174">
        <f>'3.1'!N14/'3.2.1 aus FS18, R 1.4'!AB14</f>
        <v>5681.978743730594</v>
      </c>
      <c r="I13" s="174">
        <f>'3.1'!O14/'3.2.1 aus FS18, R 1.4'!AC14</f>
        <v>5381.9849227205914</v>
      </c>
      <c r="J13" s="174">
        <f>'3.1'!P14/'3.2.1 aus FS18, R 1.4'!AD14</f>
        <v>4985.2725524992611</v>
      </c>
      <c r="K13" s="174">
        <f>'3.1'!Q14/'3.2.1 aus FS18, R 1.4'!AE14</f>
        <v>5085.2112496763621</v>
      </c>
      <c r="L13" s="174">
        <f>'3.1'!R14/'3.2.1 aus FS18, R 1.4'!AF14</f>
        <v>5116.5211081231073</v>
      </c>
      <c r="M13" s="174">
        <f>'3.1'!S14/'3.2.1 aus FS18, R 1.4'!AG14</f>
        <v>4911.0917238187394</v>
      </c>
      <c r="N13" s="174">
        <f>'3.1'!T14/'3.2.1 aus FS18, R 1.4'!AH14</f>
        <v>4378.4381793211705</v>
      </c>
      <c r="O13" s="174">
        <f>'3.1'!U14/'3.2.1 aus FS18, R 1.4'!AI14</f>
        <v>4862.7655733382016</v>
      </c>
      <c r="P13" s="174">
        <f>'3.1'!V14/'3.2.1 aus FS18, R 1.4'!AJ14</f>
        <v>4686.6860871310982</v>
      </c>
      <c r="Q13" s="174">
        <f>'3.1'!W14/'3.2.1 aus FS18, R 1.4'!AK14</f>
        <v>3695.3403430918002</v>
      </c>
    </row>
    <row r="14" spans="1:17">
      <c r="A14" s="160">
        <v>11</v>
      </c>
      <c r="B14" s="159" t="s">
        <v>35</v>
      </c>
      <c r="C14" s="161" t="s">
        <v>36</v>
      </c>
      <c r="D14" s="154"/>
      <c r="E14" s="154"/>
      <c r="F14" s="154"/>
      <c r="G14" s="154"/>
      <c r="H14" s="154"/>
      <c r="I14" s="154"/>
      <c r="J14" s="154"/>
      <c r="K14" s="117"/>
      <c r="L14" s="117"/>
      <c r="M14" s="117"/>
      <c r="N14" s="117"/>
    </row>
    <row r="15" spans="1:17">
      <c r="A15" s="160">
        <v>12</v>
      </c>
      <c r="B15" s="159">
        <v>16</v>
      </c>
      <c r="C15" s="161" t="s">
        <v>37</v>
      </c>
      <c r="D15" s="154"/>
      <c r="E15" s="154"/>
      <c r="F15" s="154"/>
      <c r="G15" s="154"/>
      <c r="H15" s="154"/>
      <c r="I15" s="154"/>
      <c r="J15" s="154"/>
      <c r="K15" s="117"/>
      <c r="L15" s="117"/>
      <c r="M15" s="117"/>
      <c r="N15" s="124"/>
    </row>
    <row r="16" spans="1:17">
      <c r="A16" s="160">
        <v>13</v>
      </c>
      <c r="B16" s="159">
        <v>17</v>
      </c>
      <c r="C16" s="161" t="s">
        <v>38</v>
      </c>
      <c r="D16" s="154"/>
      <c r="E16" s="154"/>
      <c r="F16" s="154"/>
      <c r="G16" s="154"/>
      <c r="H16" s="154"/>
      <c r="I16" s="154"/>
      <c r="J16" s="154"/>
      <c r="K16" s="117"/>
      <c r="L16" s="117"/>
      <c r="M16" s="117"/>
      <c r="N16" s="124"/>
    </row>
    <row r="17" spans="1:17">
      <c r="A17" s="160">
        <v>14</v>
      </c>
      <c r="B17" s="159">
        <v>18</v>
      </c>
      <c r="C17" s="161" t="s">
        <v>39</v>
      </c>
      <c r="D17" s="154"/>
      <c r="E17" s="154"/>
      <c r="F17" s="154"/>
      <c r="G17" s="154"/>
      <c r="H17" s="154"/>
      <c r="I17" s="154"/>
      <c r="J17" s="154"/>
      <c r="K17" s="117"/>
      <c r="L17" s="117"/>
      <c r="M17" s="117"/>
      <c r="N17" s="124"/>
    </row>
    <row r="18" spans="1:17" s="175" customFormat="1">
      <c r="A18" s="171">
        <v>15</v>
      </c>
      <c r="B18" s="176">
        <v>19</v>
      </c>
      <c r="C18" s="173" t="s">
        <v>40</v>
      </c>
      <c r="D18" s="174">
        <f>'3.1'!J19/'3.2.1 aus FS18, R 1.4'!X20</f>
        <v>73532.549336725438</v>
      </c>
      <c r="E18" s="174">
        <f>'3.1'!K19/'3.2.1 aus FS18, R 1.4'!Y20</f>
        <v>118610.38852033459</v>
      </c>
      <c r="F18" s="174">
        <f>'3.1'!L19/'3.2.1 aus FS18, R 1.4'!Z20</f>
        <v>110240.55908068951</v>
      </c>
      <c r="G18" s="174">
        <f>'3.1'!M19/'3.2.1 aus FS18, R 1.4'!AA20</f>
        <v>88934.290589232725</v>
      </c>
      <c r="H18" s="174">
        <f>'3.1'!N19/'3.2.1 aus FS18, R 1.4'!AB20</f>
        <v>112817.97778996434</v>
      </c>
      <c r="I18" s="174">
        <f>'3.1'!O19/'3.2.1 aus FS18, R 1.4'!AC20</f>
        <v>65266.399622512006</v>
      </c>
      <c r="J18" s="174">
        <f>'3.1'!P19/'3.2.1 aus FS18, R 1.4'!AD20</f>
        <v>59586.602555701174</v>
      </c>
      <c r="K18" s="174">
        <f>'3.1'!Q19/'3.2.1 aus FS18, R 1.4'!AE20</f>
        <v>64984.854231687168</v>
      </c>
      <c r="L18" s="174">
        <f>'3.1'!R19/'3.2.1 aus FS18, R 1.4'!AF20</f>
        <v>81624.70487424884</v>
      </c>
      <c r="M18" s="174">
        <f>'3.1'!S19/'3.2.1 aus FS18, R 1.4'!AG20</f>
        <v>68059.56163844034</v>
      </c>
      <c r="N18" s="174">
        <f>'3.1'!T19/'3.2.1 aus FS18, R 1.4'!AH20</f>
        <v>157341.39078751858</v>
      </c>
      <c r="O18" s="174">
        <f>'3.1'!U19/'3.2.1 aus FS18, R 1.4'!AI20</f>
        <v>97745.148987206834</v>
      </c>
      <c r="P18" s="174">
        <f>'3.1'!V19/'3.2.1 aus FS18, R 1.4'!AJ20</f>
        <v>25016.753818313431</v>
      </c>
      <c r="Q18" s="174">
        <f>'3.1'!W19/'3.2.1 aus FS18, R 1.4'!AK20</f>
        <v>30254.501714285714</v>
      </c>
    </row>
    <row r="19" spans="1:17">
      <c r="A19" s="160">
        <v>16</v>
      </c>
      <c r="B19" s="163" t="s">
        <v>41</v>
      </c>
      <c r="C19" s="162" t="s">
        <v>42</v>
      </c>
      <c r="D19" s="154"/>
      <c r="E19" s="154"/>
      <c r="F19" s="154"/>
      <c r="G19" s="154"/>
      <c r="H19" s="154"/>
      <c r="I19" s="154"/>
      <c r="J19" s="154"/>
      <c r="K19" s="117"/>
      <c r="L19" s="117"/>
      <c r="M19" s="117"/>
      <c r="N19" s="124"/>
    </row>
    <row r="20" spans="1:17">
      <c r="A20" s="160">
        <v>17</v>
      </c>
      <c r="B20" s="163" t="s">
        <v>43</v>
      </c>
      <c r="C20" s="162" t="s">
        <v>44</v>
      </c>
      <c r="D20" s="154"/>
      <c r="E20" s="154"/>
      <c r="F20" s="154"/>
      <c r="G20" s="154"/>
      <c r="H20" s="154"/>
      <c r="I20" s="154"/>
      <c r="J20" s="154"/>
      <c r="K20" s="117"/>
      <c r="L20" s="117"/>
      <c r="M20" s="117"/>
      <c r="N20" s="124"/>
    </row>
    <row r="21" spans="1:17" s="175" customFormat="1">
      <c r="A21" s="171">
        <v>18</v>
      </c>
      <c r="B21" s="176">
        <v>20</v>
      </c>
      <c r="C21" s="173" t="s">
        <v>45</v>
      </c>
      <c r="D21" s="174">
        <f>'3.1'!J22/'3.2.1 aus FS18, R 1.4'!X21</f>
        <v>36168.786761656134</v>
      </c>
      <c r="E21" s="174">
        <f>'3.1'!K22/'3.2.1 aus FS18, R 1.4'!Y21</f>
        <v>36015.102130128878</v>
      </c>
      <c r="F21" s="174">
        <f>'3.1'!L22/'3.2.1 aus FS18, R 1.4'!Z21</f>
        <v>35714.443576882208</v>
      </c>
      <c r="G21" s="174">
        <f>'3.1'!M22/'3.2.1 aus FS18, R 1.4'!AA21</f>
        <v>35756.305040698244</v>
      </c>
      <c r="H21" s="174">
        <f>'3.1'!N22/'3.2.1 aus FS18, R 1.4'!AB21</f>
        <v>36795.377234594445</v>
      </c>
      <c r="I21" s="174">
        <f>'3.1'!O22/'3.2.1 aus FS18, R 1.4'!AC21</f>
        <v>31863.468974762738</v>
      </c>
      <c r="J21" s="174">
        <f>'3.1'!P22/'3.2.1 aus FS18, R 1.4'!AD21</f>
        <v>29610.946667477496</v>
      </c>
      <c r="K21" s="174">
        <f>'3.1'!Q22/'3.2.1 aus FS18, R 1.4'!AE21</f>
        <v>29884.68887323944</v>
      </c>
      <c r="L21" s="174">
        <f>'3.1'!R22/'3.2.1 aus FS18, R 1.4'!AF21</f>
        <v>33395.062030115449</v>
      </c>
      <c r="M21" s="174">
        <f>'3.1'!S22/'3.2.1 aus FS18, R 1.4'!AG21</f>
        <v>29231.593860736102</v>
      </c>
      <c r="N21" s="174">
        <f>'3.1'!T22/'3.2.1 aus FS18, R 1.4'!AH21</f>
        <v>23470.739744057017</v>
      </c>
      <c r="O21" s="174">
        <f>'3.1'!U22/'3.2.1 aus FS18, R 1.4'!AI21</f>
        <v>30816.208661106059</v>
      </c>
      <c r="P21" s="174">
        <f>'3.1'!V22/'3.2.1 aus FS18, R 1.4'!AJ21</f>
        <v>27193.788901023338</v>
      </c>
      <c r="Q21" s="174">
        <f>'3.1'!W22/'3.2.1 aus FS18, R 1.4'!AK21</f>
        <v>21925.735879393182</v>
      </c>
    </row>
    <row r="22" spans="1:17">
      <c r="A22" s="160">
        <v>19</v>
      </c>
      <c r="B22" s="159">
        <v>21</v>
      </c>
      <c r="C22" s="161" t="s">
        <v>46</v>
      </c>
      <c r="D22" s="154"/>
      <c r="E22" s="154"/>
      <c r="F22" s="154"/>
      <c r="G22" s="154"/>
      <c r="H22" s="154"/>
      <c r="I22" s="154"/>
      <c r="J22" s="154"/>
      <c r="K22" s="117"/>
      <c r="L22" s="117"/>
      <c r="M22" s="117"/>
      <c r="N22" s="124"/>
    </row>
    <row r="23" spans="1:17" s="175" customFormat="1">
      <c r="A23" s="171">
        <v>20</v>
      </c>
      <c r="B23" s="176">
        <v>22</v>
      </c>
      <c r="C23" s="173" t="s">
        <v>47</v>
      </c>
      <c r="D23" s="174">
        <f>'3.1'!J24/'3.2.1 aus FS18, R 1.4'!X24</f>
        <v>3843.0527954283762</v>
      </c>
      <c r="E23" s="174">
        <f>'3.1'!K24/'3.2.1 aus FS18, R 1.4'!Y24</f>
        <v>3388.153008709422</v>
      </c>
      <c r="F23" s="174">
        <f>'3.1'!L24/'3.2.1 aus FS18, R 1.4'!Z24</f>
        <v>3534.9604713486242</v>
      </c>
      <c r="G23" s="174">
        <f>'3.1'!M24/'3.2.1 aus FS18, R 1.4'!AA24</f>
        <v>3500.8684450524402</v>
      </c>
      <c r="H23" s="174">
        <f>'3.1'!N24/'3.2.1 aus FS18, R 1.4'!AB24</f>
        <v>3400.2451248338011</v>
      </c>
      <c r="I23" s="174">
        <f>'3.1'!O24/'3.2.1 aus FS18, R 1.4'!AC24</f>
        <v>3122.7782141739949</v>
      </c>
      <c r="J23" s="174">
        <f>'3.1'!P24/'3.2.1 aus FS18, R 1.4'!AD24</f>
        <v>2862.6581157478513</v>
      </c>
      <c r="K23" s="174">
        <f>'3.1'!Q24/'3.2.1 aus FS18, R 1.4'!AE24</f>
        <v>2762.2572725744076</v>
      </c>
      <c r="L23" s="174">
        <f>'3.1'!R24/'3.2.1 aus FS18, R 1.4'!AF24</f>
        <v>2823.7745500264691</v>
      </c>
      <c r="M23" s="174">
        <f>'3.1'!S24/'3.2.1 aus FS18, R 1.4'!AG24</f>
        <v>2622.4683980694094</v>
      </c>
      <c r="N23" s="174">
        <f>'3.1'!T24/'3.2.1 aus FS18, R 1.4'!AH24</f>
        <v>2439.6800739868841</v>
      </c>
      <c r="O23" s="174">
        <f>'3.1'!U24/'3.2.1 aus FS18, R 1.4'!AI24</f>
        <v>2689.2413032518275</v>
      </c>
      <c r="P23" s="174">
        <f>'3.1'!V24/'3.2.1 aus FS18, R 1.4'!AJ24</f>
        <v>2381.1978654264676</v>
      </c>
      <c r="Q23" s="174">
        <f>'3.1'!W24/'3.2.1 aus FS18, R 1.4'!AK24</f>
        <v>2013.5418840901523</v>
      </c>
    </row>
    <row r="24" spans="1:17" s="175" customFormat="1">
      <c r="A24" s="171">
        <v>21</v>
      </c>
      <c r="B24" s="176">
        <v>23</v>
      </c>
      <c r="C24" s="173" t="s">
        <v>48</v>
      </c>
      <c r="D24" s="174">
        <f>'3.1'!J25/'3.2.1 aus FS18, R 1.4'!X25</f>
        <v>19412.357538763768</v>
      </c>
      <c r="E24" s="174">
        <f>'3.1'!K25/'3.2.1 aus FS18, R 1.4'!Y25</f>
        <v>18137.903903903905</v>
      </c>
      <c r="F24" s="174">
        <f>'3.1'!L25/'3.2.1 aus FS18, R 1.4'!Z25</f>
        <v>17885.903232037082</v>
      </c>
      <c r="G24" s="174">
        <f>'3.1'!M25/'3.2.1 aus FS18, R 1.4'!AA25</f>
        <v>17268.690660991484</v>
      </c>
      <c r="H24" s="174">
        <f>'3.1'!N25/'3.2.1 aus FS18, R 1.4'!AB25</f>
        <v>16870.568485915494</v>
      </c>
      <c r="I24" s="174">
        <f>'3.1'!O25/'3.2.1 aus FS18, R 1.4'!AC25</f>
        <v>17273.151176610412</v>
      </c>
      <c r="J24" s="174">
        <f>'3.1'!P25/'3.2.1 aus FS18, R 1.4'!AD25</f>
        <v>15646.586326575583</v>
      </c>
      <c r="K24" s="174">
        <f>'3.1'!Q25/'3.2.1 aus FS18, R 1.4'!AE25</f>
        <v>17276.18391652016</v>
      </c>
      <c r="L24" s="174">
        <f>'3.1'!R25/'3.2.1 aus FS18, R 1.4'!AF25</f>
        <v>15669.733665619246</v>
      </c>
      <c r="M24" s="174">
        <f>'3.1'!S25/'3.2.1 aus FS18, R 1.4'!AG25</f>
        <v>14606.922520990543</v>
      </c>
      <c r="N24" s="174">
        <f>'3.1'!T25/'3.2.1 aus FS18, R 1.4'!AH25</f>
        <v>12336.392659785215</v>
      </c>
      <c r="O24" s="174">
        <f>'3.1'!U25/'3.2.1 aus FS18, R 1.4'!AI25</f>
        <v>15088.525431686578</v>
      </c>
      <c r="P24" s="174">
        <f>'3.1'!V25/'3.2.1 aus FS18, R 1.4'!AJ25</f>
        <v>13787.774277688604</v>
      </c>
      <c r="Q24" s="174">
        <f>'3.1'!W25/'3.2.1 aus FS18, R 1.4'!AK25</f>
        <v>11370.203920814914</v>
      </c>
    </row>
    <row r="25" spans="1:17">
      <c r="A25" s="160">
        <v>22</v>
      </c>
      <c r="B25" s="159">
        <v>23.1</v>
      </c>
      <c r="C25" s="162" t="s">
        <v>50</v>
      </c>
      <c r="D25" s="154"/>
      <c r="E25" s="154"/>
      <c r="F25" s="154"/>
      <c r="G25" s="154"/>
      <c r="H25" s="154"/>
      <c r="I25" s="154"/>
      <c r="J25" s="154"/>
      <c r="K25" s="117"/>
      <c r="L25" s="117"/>
      <c r="M25" s="117"/>
      <c r="N25" s="124"/>
    </row>
    <row r="26" spans="1:17">
      <c r="A26" s="160">
        <v>23</v>
      </c>
      <c r="B26" s="163" t="s">
        <v>51</v>
      </c>
      <c r="C26" s="162" t="s">
        <v>52</v>
      </c>
      <c r="D26" s="154"/>
      <c r="E26" s="154"/>
      <c r="F26" s="154"/>
      <c r="G26" s="154"/>
      <c r="H26" s="154"/>
      <c r="I26" s="154"/>
      <c r="J26" s="154"/>
      <c r="K26" s="117"/>
      <c r="L26" s="117"/>
      <c r="M26" s="117"/>
      <c r="N26" s="124"/>
    </row>
    <row r="27" spans="1:17" s="175" customFormat="1">
      <c r="A27" s="171">
        <v>24</v>
      </c>
      <c r="B27" s="176">
        <v>24</v>
      </c>
      <c r="C27" s="173" t="s">
        <v>11</v>
      </c>
      <c r="D27" s="174">
        <f>'3.1'!J28/'3.2.1 aus FS18, R 1.4'!X27</f>
        <v>39315.996902978768</v>
      </c>
      <c r="E27" s="174">
        <f>'3.1'!K28/'3.2.1 aus FS18, R 1.4'!Y27</f>
        <v>33373.523807224265</v>
      </c>
      <c r="F27" s="174">
        <f>'3.1'!L28/'3.2.1 aus FS18, R 1.4'!Z27</f>
        <v>34008.343346839916</v>
      </c>
      <c r="G27" s="174">
        <f>'3.1'!M28/'3.2.1 aus FS18, R 1.4'!AA27</f>
        <v>36068.018441833585</v>
      </c>
      <c r="H27" s="174">
        <f>'3.1'!N28/'3.2.1 aus FS18, R 1.4'!AB27</f>
        <v>35151.10261645852</v>
      </c>
      <c r="I27" s="174">
        <f>'3.1'!O28/'3.2.1 aus FS18, R 1.4'!AC27</f>
        <v>34950.158435639882</v>
      </c>
      <c r="J27" s="174">
        <f>'3.1'!P28/'3.2.1 aus FS18, R 1.4'!AD27</f>
        <v>32130.814197279833</v>
      </c>
      <c r="K27" s="174">
        <f>'3.1'!Q28/'3.2.1 aus FS18, R 1.4'!AE27</f>
        <v>29597.237130234345</v>
      </c>
      <c r="L27" s="174">
        <f>'3.1'!R28/'3.2.1 aus FS18, R 1.4'!AF27</f>
        <v>32750.82563266026</v>
      </c>
      <c r="M27" s="174">
        <f>'3.1'!S28/'3.2.1 aus FS18, R 1.4'!AG27</f>
        <v>31841.577971381292</v>
      </c>
      <c r="N27" s="174">
        <f>'3.1'!T28/'3.2.1 aus FS18, R 1.4'!AH27</f>
        <v>34847.924791550868</v>
      </c>
      <c r="O27" s="174">
        <f>'3.1'!U28/'3.2.1 aus FS18, R 1.4'!AI27</f>
        <v>42641.308019057462</v>
      </c>
      <c r="P27" s="174">
        <f>'3.1'!V28/'3.2.1 aus FS18, R 1.4'!AJ27</f>
        <v>27230.678917793965</v>
      </c>
      <c r="Q27" s="174">
        <f>'3.1'!W28/'3.2.1 aus FS18, R 1.4'!AK27</f>
        <v>22568.729462164305</v>
      </c>
    </row>
    <row r="28" spans="1:17">
      <c r="A28" s="160">
        <v>25</v>
      </c>
      <c r="B28" s="163" t="s">
        <v>53</v>
      </c>
      <c r="C28" s="162" t="s">
        <v>54</v>
      </c>
      <c r="D28" s="154"/>
      <c r="E28" s="154"/>
      <c r="F28" s="154"/>
      <c r="G28" s="154"/>
      <c r="H28" s="154"/>
      <c r="I28" s="117"/>
      <c r="J28" s="117"/>
      <c r="K28" s="117"/>
      <c r="L28" s="117"/>
      <c r="M28" s="124"/>
      <c r="N28" s="124"/>
    </row>
    <row r="29" spans="1:17" s="46" customFormat="1">
      <c r="A29" s="177">
        <v>26</v>
      </c>
      <c r="B29" s="185" t="s">
        <v>55</v>
      </c>
      <c r="C29" s="186" t="s">
        <v>56</v>
      </c>
      <c r="D29" s="154"/>
      <c r="E29" s="154"/>
      <c r="F29" s="154"/>
      <c r="G29" s="154"/>
      <c r="H29" s="125"/>
      <c r="I29" s="125"/>
      <c r="J29" s="125"/>
      <c r="K29" s="125"/>
      <c r="L29" s="125"/>
      <c r="M29" s="136"/>
      <c r="N29" s="136"/>
    </row>
    <row r="30" spans="1:17" s="46" customFormat="1">
      <c r="A30" s="177">
        <v>27</v>
      </c>
      <c r="B30" s="185" t="s">
        <v>57</v>
      </c>
      <c r="C30" s="186" t="s">
        <v>58</v>
      </c>
      <c r="D30" s="154"/>
      <c r="E30" s="154"/>
      <c r="F30" s="154"/>
      <c r="G30" s="154"/>
      <c r="H30" s="125"/>
      <c r="I30" s="125"/>
      <c r="J30" s="125"/>
      <c r="K30" s="125"/>
      <c r="L30" s="125"/>
      <c r="M30" s="136"/>
      <c r="N30" s="136"/>
    </row>
    <row r="31" spans="1:17">
      <c r="A31" s="160">
        <v>28</v>
      </c>
      <c r="B31" s="159">
        <v>25</v>
      </c>
      <c r="C31" s="161" t="s">
        <v>59</v>
      </c>
      <c r="D31" s="154"/>
      <c r="E31" s="154"/>
      <c r="F31" s="154"/>
      <c r="G31" s="154"/>
      <c r="H31" s="117"/>
      <c r="I31" s="117"/>
      <c r="J31" s="117"/>
      <c r="K31" s="117"/>
      <c r="L31" s="117"/>
      <c r="M31" s="124"/>
      <c r="N31" s="124"/>
    </row>
    <row r="32" spans="1:17">
      <c r="A32" s="160">
        <v>29</v>
      </c>
      <c r="B32" s="159">
        <v>26</v>
      </c>
      <c r="C32" s="161" t="s">
        <v>60</v>
      </c>
      <c r="D32" s="154"/>
      <c r="E32" s="154"/>
      <c r="F32" s="154"/>
      <c r="G32" s="154"/>
      <c r="H32" s="117"/>
      <c r="I32" s="117"/>
      <c r="J32" s="117"/>
      <c r="K32" s="117"/>
      <c r="L32" s="117"/>
      <c r="M32" s="124"/>
      <c r="N32" s="124"/>
    </row>
    <row r="33" spans="1:14">
      <c r="A33" s="160">
        <v>30</v>
      </c>
      <c r="B33" s="159">
        <v>27</v>
      </c>
      <c r="C33" s="161" t="s">
        <v>61</v>
      </c>
      <c r="D33" s="154"/>
      <c r="E33" s="154"/>
      <c r="F33" s="154"/>
      <c r="G33" s="154"/>
      <c r="H33" s="117"/>
      <c r="I33" s="117"/>
      <c r="J33" s="117"/>
      <c r="K33" s="117"/>
      <c r="L33" s="117"/>
      <c r="M33" s="124"/>
      <c r="N33" s="124"/>
    </row>
    <row r="34" spans="1:14">
      <c r="A34" s="160">
        <v>31</v>
      </c>
      <c r="B34" s="159">
        <v>28</v>
      </c>
      <c r="C34" s="161" t="s">
        <v>62</v>
      </c>
      <c r="D34" s="154"/>
      <c r="E34" s="154"/>
      <c r="F34" s="154"/>
      <c r="G34" s="154"/>
      <c r="H34" s="117"/>
      <c r="I34" s="117"/>
      <c r="J34" s="117"/>
      <c r="K34" s="117"/>
      <c r="L34" s="117"/>
      <c r="M34" s="124"/>
      <c r="N34" s="124"/>
    </row>
    <row r="35" spans="1:14">
      <c r="A35" s="160">
        <v>32</v>
      </c>
      <c r="B35" s="159">
        <v>29</v>
      </c>
      <c r="C35" s="161" t="s">
        <v>63</v>
      </c>
      <c r="D35" s="154"/>
      <c r="E35" s="154"/>
      <c r="F35" s="154"/>
      <c r="G35" s="154"/>
      <c r="H35" s="117"/>
      <c r="I35" s="117"/>
      <c r="J35" s="117"/>
      <c r="K35" s="117"/>
      <c r="L35" s="117"/>
      <c r="M35" s="124"/>
      <c r="N35" s="124"/>
    </row>
    <row r="36" spans="1:14">
      <c r="A36" s="160">
        <v>33</v>
      </c>
      <c r="B36" s="159">
        <v>30</v>
      </c>
      <c r="C36" s="161" t="s">
        <v>64</v>
      </c>
      <c r="D36" s="154"/>
      <c r="E36" s="154"/>
      <c r="F36" s="154"/>
      <c r="G36" s="154"/>
      <c r="H36" s="117"/>
      <c r="I36" s="117"/>
      <c r="J36" s="117"/>
      <c r="K36" s="117"/>
      <c r="L36" s="117"/>
      <c r="M36" s="124"/>
      <c r="N36" s="124"/>
    </row>
    <row r="37" spans="1:14">
      <c r="A37" s="160">
        <v>34</v>
      </c>
      <c r="B37" s="159" t="s">
        <v>65</v>
      </c>
      <c r="C37" s="161" t="s">
        <v>66</v>
      </c>
      <c r="D37" s="154"/>
      <c r="E37" s="154"/>
      <c r="F37" s="154"/>
      <c r="G37" s="154"/>
      <c r="H37" s="125"/>
      <c r="I37" s="125"/>
      <c r="J37" s="125"/>
      <c r="K37" s="125"/>
      <c r="L37" s="125"/>
      <c r="M37" s="124"/>
      <c r="N37" s="124"/>
    </row>
    <row r="38" spans="1:14">
      <c r="A38" s="160">
        <v>35</v>
      </c>
      <c r="B38" s="159">
        <v>33</v>
      </c>
      <c r="C38" s="161" t="s">
        <v>67</v>
      </c>
      <c r="D38" s="154"/>
      <c r="E38" s="154"/>
      <c r="F38" s="154"/>
      <c r="G38" s="154"/>
      <c r="H38" s="117"/>
      <c r="I38" s="117"/>
      <c r="J38" s="117"/>
      <c r="K38" s="117"/>
      <c r="L38" s="117"/>
      <c r="M38" s="124"/>
      <c r="N38" s="124"/>
    </row>
    <row r="39" spans="1:14">
      <c r="A39" s="160">
        <v>36</v>
      </c>
      <c r="B39" s="159" t="s">
        <v>68</v>
      </c>
      <c r="C39" s="158" t="s">
        <v>69</v>
      </c>
      <c r="D39" s="154"/>
      <c r="E39" s="154"/>
      <c r="F39" s="154"/>
      <c r="G39" s="154"/>
      <c r="H39" s="117"/>
      <c r="I39" s="117"/>
      <c r="J39" s="117"/>
      <c r="K39" s="117"/>
      <c r="L39" s="117"/>
      <c r="M39" s="117"/>
      <c r="N39" s="124"/>
    </row>
    <row r="40" spans="1:14">
      <c r="A40" s="160">
        <v>37</v>
      </c>
      <c r="B40" s="159" t="s">
        <v>70</v>
      </c>
      <c r="C40" s="161" t="s">
        <v>127</v>
      </c>
      <c r="D40" s="154"/>
      <c r="E40" s="154"/>
      <c r="F40" s="154"/>
      <c r="G40" s="154"/>
      <c r="H40" s="117"/>
      <c r="I40" s="117"/>
      <c r="J40" s="117"/>
      <c r="K40" s="117"/>
      <c r="L40" s="117"/>
      <c r="M40" s="117"/>
      <c r="N40" s="124"/>
    </row>
    <row r="41" spans="1:14">
      <c r="A41" s="160">
        <v>38</v>
      </c>
      <c r="B41" s="159" t="s">
        <v>71</v>
      </c>
      <c r="C41" s="161" t="s">
        <v>72</v>
      </c>
      <c r="D41" s="154"/>
      <c r="E41" s="154"/>
      <c r="F41" s="154"/>
      <c r="G41" s="154"/>
      <c r="H41" s="117"/>
      <c r="I41" s="117"/>
      <c r="J41" s="117"/>
      <c r="K41" s="117"/>
      <c r="L41" s="117"/>
      <c r="M41" s="124"/>
      <c r="N41" s="124"/>
    </row>
    <row r="42" spans="1:14">
      <c r="A42" s="160">
        <v>39</v>
      </c>
      <c r="B42" s="159" t="s">
        <v>73</v>
      </c>
      <c r="C42" s="158" t="s">
        <v>74</v>
      </c>
      <c r="D42" s="154"/>
      <c r="E42" s="154"/>
      <c r="F42" s="154"/>
      <c r="G42" s="154"/>
      <c r="H42" s="125"/>
      <c r="I42" s="125"/>
      <c r="J42" s="125"/>
      <c r="K42" s="125"/>
      <c r="L42" s="125"/>
      <c r="M42" s="124"/>
      <c r="N42" s="124"/>
    </row>
    <row r="43" spans="1:14">
      <c r="A43" s="160">
        <v>40</v>
      </c>
      <c r="B43" s="159">
        <v>36</v>
      </c>
      <c r="C43" s="161" t="s">
        <v>75</v>
      </c>
      <c r="D43" s="154"/>
      <c r="E43" s="154"/>
      <c r="F43" s="154"/>
      <c r="G43" s="154"/>
      <c r="H43" s="117"/>
      <c r="I43" s="117"/>
      <c r="J43" s="117"/>
      <c r="K43" s="117"/>
      <c r="L43" s="117"/>
      <c r="M43" s="117"/>
      <c r="N43" s="117"/>
    </row>
    <row r="44" spans="1:14">
      <c r="A44" s="160">
        <v>41</v>
      </c>
      <c r="B44" s="159" t="s">
        <v>76</v>
      </c>
      <c r="C44" s="161" t="s">
        <v>77</v>
      </c>
      <c r="D44" s="154"/>
      <c r="E44" s="154"/>
      <c r="F44" s="154"/>
      <c r="G44" s="154"/>
      <c r="H44" s="117"/>
      <c r="I44" s="117"/>
      <c r="J44" s="117"/>
      <c r="K44" s="117"/>
      <c r="L44" s="117"/>
      <c r="M44" s="117"/>
      <c r="N44" s="117"/>
    </row>
    <row r="45" spans="1:14">
      <c r="A45" s="160">
        <v>42</v>
      </c>
      <c r="B45" s="159">
        <v>37</v>
      </c>
      <c r="C45" s="162" t="s">
        <v>78</v>
      </c>
      <c r="D45" s="154"/>
      <c r="E45" s="154"/>
      <c r="F45" s="154"/>
      <c r="G45" s="154"/>
      <c r="H45" s="117"/>
      <c r="I45" s="117"/>
      <c r="J45" s="117"/>
      <c r="K45" s="117"/>
      <c r="L45" s="117"/>
      <c r="M45" s="117"/>
      <c r="N45" s="117"/>
    </row>
    <row r="46" spans="1:14">
      <c r="A46" s="160">
        <v>43</v>
      </c>
      <c r="B46" s="159" t="s">
        <v>79</v>
      </c>
      <c r="C46" s="162" t="s">
        <v>80</v>
      </c>
      <c r="D46" s="154"/>
      <c r="E46" s="154"/>
      <c r="F46" s="154"/>
      <c r="G46" s="154"/>
      <c r="H46" s="117"/>
      <c r="I46" s="117"/>
      <c r="J46" s="117"/>
      <c r="K46" s="117"/>
      <c r="L46" s="117"/>
      <c r="M46" s="117"/>
      <c r="N46" s="117"/>
    </row>
    <row r="47" spans="1:14">
      <c r="A47" s="160">
        <v>44</v>
      </c>
      <c r="B47" s="159" t="s">
        <v>81</v>
      </c>
      <c r="C47" s="158" t="s">
        <v>82</v>
      </c>
      <c r="D47" s="154"/>
      <c r="E47" s="154"/>
      <c r="F47" s="154"/>
      <c r="G47" s="154"/>
      <c r="H47" s="117"/>
      <c r="I47" s="117"/>
      <c r="J47" s="117"/>
      <c r="K47" s="117"/>
      <c r="L47" s="117"/>
      <c r="M47" s="124"/>
      <c r="N47" s="124"/>
    </row>
    <row r="48" spans="1:14">
      <c r="A48" s="160">
        <v>45</v>
      </c>
      <c r="B48" s="159" t="s">
        <v>83</v>
      </c>
      <c r="C48" s="161" t="s">
        <v>84</v>
      </c>
      <c r="D48" s="154"/>
      <c r="E48" s="154"/>
      <c r="F48" s="154"/>
      <c r="G48" s="154"/>
      <c r="H48" s="117"/>
      <c r="I48" s="117"/>
      <c r="J48" s="117"/>
      <c r="K48" s="117"/>
      <c r="L48" s="117"/>
      <c r="M48" s="124"/>
      <c r="N48" s="124"/>
    </row>
    <row r="49" spans="1:14">
      <c r="A49" s="160">
        <v>46</v>
      </c>
      <c r="B49" s="159">
        <v>43</v>
      </c>
      <c r="C49" s="161" t="s">
        <v>85</v>
      </c>
      <c r="D49" s="154"/>
      <c r="E49" s="154"/>
      <c r="F49" s="154"/>
      <c r="G49" s="154"/>
      <c r="H49" s="117"/>
      <c r="I49" s="117"/>
      <c r="J49" s="117"/>
      <c r="K49" s="117"/>
      <c r="L49" s="117"/>
      <c r="M49" s="124"/>
      <c r="N49" s="124"/>
    </row>
    <row r="50" spans="1:14">
      <c r="A50" s="160">
        <v>47</v>
      </c>
      <c r="B50" s="159" t="s">
        <v>86</v>
      </c>
      <c r="C50" s="158" t="s">
        <v>87</v>
      </c>
      <c r="D50" s="154"/>
      <c r="E50" s="154"/>
      <c r="F50" s="154"/>
      <c r="G50" s="154"/>
      <c r="H50" s="117"/>
      <c r="I50" s="117"/>
      <c r="J50" s="117"/>
      <c r="K50" s="117"/>
      <c r="L50" s="117"/>
      <c r="M50" s="117"/>
      <c r="N50" s="117"/>
    </row>
    <row r="51" spans="1:14">
      <c r="A51" s="160">
        <v>48</v>
      </c>
      <c r="B51" s="159">
        <v>45</v>
      </c>
      <c r="C51" s="161" t="s">
        <v>88</v>
      </c>
      <c r="D51" s="154"/>
      <c r="E51" s="154"/>
      <c r="F51" s="154"/>
      <c r="G51" s="154"/>
      <c r="H51" s="117"/>
      <c r="I51" s="117"/>
      <c r="J51" s="117"/>
      <c r="K51" s="117"/>
      <c r="L51" s="117"/>
      <c r="M51" s="124"/>
      <c r="N51" s="124"/>
    </row>
    <row r="52" spans="1:14">
      <c r="A52" s="160">
        <v>49</v>
      </c>
      <c r="B52" s="159">
        <v>46</v>
      </c>
      <c r="C52" s="161" t="s">
        <v>89</v>
      </c>
      <c r="D52" s="154"/>
      <c r="E52" s="154"/>
      <c r="F52" s="154"/>
      <c r="G52" s="154"/>
      <c r="H52" s="117"/>
      <c r="I52" s="117"/>
      <c r="J52" s="117"/>
      <c r="K52" s="117"/>
      <c r="L52" s="117"/>
      <c r="M52" s="124"/>
      <c r="N52" s="124"/>
    </row>
    <row r="53" spans="1:14">
      <c r="A53" s="160">
        <v>50</v>
      </c>
      <c r="B53" s="159">
        <v>47</v>
      </c>
      <c r="C53" s="161" t="s">
        <v>90</v>
      </c>
      <c r="D53" s="154"/>
      <c r="E53" s="154"/>
      <c r="F53" s="154"/>
      <c r="G53" s="154"/>
      <c r="H53" s="117"/>
      <c r="I53" s="117"/>
      <c r="J53" s="117"/>
      <c r="K53" s="117"/>
      <c r="L53" s="117"/>
      <c r="M53" s="124"/>
      <c r="N53" s="124"/>
    </row>
    <row r="54" spans="1:14">
      <c r="A54" s="160">
        <v>51</v>
      </c>
      <c r="B54" s="159" t="s">
        <v>91</v>
      </c>
      <c r="C54" s="158" t="s">
        <v>92</v>
      </c>
      <c r="D54" s="154"/>
      <c r="E54" s="154"/>
      <c r="F54" s="154"/>
      <c r="G54" s="154"/>
      <c r="H54" s="117"/>
      <c r="I54" s="117"/>
      <c r="J54" s="117"/>
      <c r="K54" s="117"/>
      <c r="L54" s="117"/>
      <c r="M54" s="124"/>
      <c r="N54" s="124"/>
    </row>
    <row r="55" spans="1:14">
      <c r="A55" s="160">
        <v>52</v>
      </c>
      <c r="B55" s="159" t="s">
        <v>93</v>
      </c>
      <c r="C55" s="161" t="s">
        <v>94</v>
      </c>
      <c r="D55" s="154"/>
      <c r="E55" s="154"/>
      <c r="F55" s="154"/>
      <c r="G55" s="154"/>
      <c r="H55" s="117"/>
      <c r="I55" s="117"/>
      <c r="J55" s="117"/>
      <c r="K55" s="117"/>
      <c r="L55" s="117"/>
      <c r="M55" s="124"/>
      <c r="N55" s="124"/>
    </row>
    <row r="56" spans="1:14">
      <c r="A56" s="160">
        <v>53</v>
      </c>
      <c r="B56" s="159" t="s">
        <v>95</v>
      </c>
      <c r="C56" s="161" t="s">
        <v>96</v>
      </c>
      <c r="D56" s="154"/>
      <c r="E56" s="154"/>
      <c r="F56" s="154"/>
      <c r="G56" s="154"/>
      <c r="H56" s="117"/>
      <c r="I56" s="117"/>
      <c r="J56" s="117"/>
      <c r="K56" s="117"/>
      <c r="L56" s="117"/>
      <c r="M56" s="117"/>
      <c r="N56" s="117"/>
    </row>
    <row r="57" spans="1:14">
      <c r="A57" s="160">
        <v>54</v>
      </c>
      <c r="B57" s="159">
        <v>50</v>
      </c>
      <c r="C57" s="161" t="s">
        <v>97</v>
      </c>
      <c r="D57" s="154"/>
      <c r="E57" s="154"/>
      <c r="F57" s="154"/>
      <c r="G57" s="154"/>
      <c r="H57" s="117"/>
      <c r="I57" s="117"/>
      <c r="J57" s="117"/>
      <c r="K57" s="117"/>
      <c r="L57" s="117"/>
      <c r="M57" s="117"/>
      <c r="N57" s="117"/>
    </row>
    <row r="58" spans="1:14">
      <c r="A58" s="160">
        <v>55</v>
      </c>
      <c r="B58" s="159">
        <v>51</v>
      </c>
      <c r="C58" s="161" t="s">
        <v>98</v>
      </c>
      <c r="D58" s="154"/>
      <c r="E58" s="154"/>
      <c r="F58" s="154"/>
      <c r="G58" s="154"/>
      <c r="H58" s="117"/>
      <c r="I58" s="117"/>
      <c r="J58" s="117"/>
      <c r="K58" s="117"/>
      <c r="L58" s="117"/>
      <c r="M58" s="124"/>
      <c r="N58" s="124"/>
    </row>
    <row r="59" spans="1:14">
      <c r="A59" s="160">
        <v>56</v>
      </c>
      <c r="B59" s="159">
        <v>52</v>
      </c>
      <c r="C59" s="161" t="s">
        <v>99</v>
      </c>
      <c r="D59" s="154"/>
      <c r="E59" s="154"/>
      <c r="F59" s="154"/>
      <c r="G59" s="154"/>
      <c r="H59" s="117"/>
      <c r="I59" s="117"/>
      <c r="J59" s="117"/>
      <c r="K59" s="117"/>
      <c r="L59" s="117"/>
      <c r="M59" s="124"/>
      <c r="N59" s="124"/>
    </row>
    <row r="60" spans="1:14">
      <c r="A60" s="160">
        <v>57</v>
      </c>
      <c r="B60" s="159">
        <v>53</v>
      </c>
      <c r="C60" s="161" t="s">
        <v>100</v>
      </c>
      <c r="D60" s="154"/>
      <c r="E60" s="154"/>
      <c r="F60" s="154"/>
      <c r="G60" s="154"/>
      <c r="H60" s="125"/>
      <c r="I60" s="125"/>
      <c r="J60" s="125"/>
      <c r="K60" s="125"/>
      <c r="L60" s="125"/>
      <c r="M60" s="124"/>
      <c r="N60" s="124"/>
    </row>
    <row r="61" spans="1:14">
      <c r="A61" s="160">
        <v>58</v>
      </c>
      <c r="B61" s="159" t="s">
        <v>101</v>
      </c>
      <c r="C61" s="158" t="s">
        <v>102</v>
      </c>
      <c r="D61" s="154"/>
      <c r="E61" s="154"/>
      <c r="F61" s="154"/>
      <c r="G61" s="154"/>
      <c r="H61" s="117"/>
      <c r="I61" s="117"/>
      <c r="J61" s="117"/>
      <c r="K61" s="117"/>
      <c r="L61" s="117"/>
      <c r="M61" s="124"/>
      <c r="N61" s="124"/>
    </row>
    <row r="62" spans="1:14">
      <c r="A62" s="160">
        <v>59</v>
      </c>
      <c r="B62" s="159" t="s">
        <v>103</v>
      </c>
      <c r="C62" s="158" t="s">
        <v>104</v>
      </c>
      <c r="D62" s="154"/>
      <c r="E62" s="154"/>
      <c r="F62" s="154"/>
      <c r="G62" s="154"/>
      <c r="H62" s="117"/>
      <c r="I62" s="117"/>
      <c r="J62" s="117"/>
      <c r="K62" s="117"/>
      <c r="L62" s="117"/>
      <c r="M62" s="124"/>
      <c r="N62" s="124"/>
    </row>
    <row r="63" spans="1:14">
      <c r="A63" s="160">
        <v>60</v>
      </c>
      <c r="B63" s="159" t="s">
        <v>105</v>
      </c>
      <c r="C63" s="158" t="s">
        <v>106</v>
      </c>
      <c r="D63" s="154"/>
      <c r="E63" s="154"/>
      <c r="F63" s="154"/>
      <c r="G63" s="154"/>
      <c r="H63" s="117"/>
      <c r="I63" s="117"/>
      <c r="J63" s="117"/>
      <c r="K63" s="117"/>
      <c r="L63" s="117"/>
      <c r="M63" s="117"/>
      <c r="N63" s="117"/>
    </row>
    <row r="64" spans="1:14">
      <c r="A64" s="160">
        <v>61</v>
      </c>
      <c r="B64" s="159" t="s">
        <v>107</v>
      </c>
      <c r="C64" s="158" t="s">
        <v>108</v>
      </c>
      <c r="D64" s="154"/>
      <c r="E64" s="154"/>
      <c r="F64" s="154"/>
      <c r="G64" s="154"/>
      <c r="H64" s="117"/>
      <c r="I64" s="117"/>
      <c r="J64" s="117"/>
      <c r="K64" s="117"/>
      <c r="L64" s="117"/>
      <c r="M64" s="124"/>
      <c r="N64" s="124"/>
    </row>
    <row r="65" spans="1:14">
      <c r="A65" s="160">
        <v>62</v>
      </c>
      <c r="B65" s="159" t="s">
        <v>109</v>
      </c>
      <c r="C65" s="158" t="s">
        <v>110</v>
      </c>
      <c r="D65" s="154"/>
      <c r="E65" s="154"/>
      <c r="F65" s="154"/>
      <c r="G65" s="154"/>
      <c r="H65" s="117"/>
      <c r="I65" s="117"/>
      <c r="J65" s="117"/>
      <c r="K65" s="117"/>
      <c r="L65" s="117"/>
      <c r="M65" s="124"/>
      <c r="N65" s="124"/>
    </row>
    <row r="66" spans="1:14">
      <c r="A66" s="160">
        <v>63</v>
      </c>
      <c r="B66" s="159" t="s">
        <v>111</v>
      </c>
      <c r="C66" s="158" t="s">
        <v>112</v>
      </c>
      <c r="D66" s="154"/>
      <c r="E66" s="154"/>
      <c r="F66" s="154"/>
      <c r="G66" s="154"/>
      <c r="H66" s="117"/>
      <c r="I66" s="117"/>
      <c r="J66" s="117"/>
      <c r="K66" s="117"/>
      <c r="L66" s="117"/>
      <c r="M66" s="124"/>
      <c r="N66" s="124"/>
    </row>
    <row r="67" spans="1:14">
      <c r="A67" s="160">
        <v>64</v>
      </c>
      <c r="B67" s="159" t="s">
        <v>113</v>
      </c>
      <c r="C67" s="158" t="s">
        <v>114</v>
      </c>
      <c r="D67" s="154"/>
      <c r="E67" s="154"/>
      <c r="F67" s="154"/>
      <c r="G67" s="154"/>
      <c r="H67" s="117"/>
      <c r="I67" s="117"/>
      <c r="J67" s="117"/>
      <c r="K67" s="117"/>
      <c r="L67" s="117"/>
      <c r="M67" s="117"/>
      <c r="N67" s="117"/>
    </row>
    <row r="68" spans="1:14">
      <c r="A68" s="160">
        <v>65</v>
      </c>
      <c r="B68" s="159" t="s">
        <v>115</v>
      </c>
      <c r="C68" s="158" t="s">
        <v>116</v>
      </c>
      <c r="D68" s="154"/>
      <c r="E68" s="154"/>
      <c r="F68" s="154"/>
      <c r="G68" s="154"/>
      <c r="H68" s="117"/>
      <c r="I68" s="117"/>
      <c r="J68" s="117"/>
      <c r="K68" s="117"/>
      <c r="L68" s="117"/>
      <c r="M68" s="117"/>
      <c r="N68" s="117"/>
    </row>
    <row r="69" spans="1:14">
      <c r="A69" s="160">
        <v>66</v>
      </c>
      <c r="B69" s="159" t="s">
        <v>117</v>
      </c>
      <c r="C69" s="158" t="s">
        <v>118</v>
      </c>
      <c r="D69" s="154"/>
      <c r="E69" s="154"/>
      <c r="F69" s="154"/>
      <c r="G69" s="154"/>
      <c r="H69" s="117"/>
      <c r="I69" s="117"/>
      <c r="J69" s="117"/>
      <c r="K69" s="117"/>
      <c r="L69" s="117"/>
      <c r="M69" s="117"/>
      <c r="N69" s="124"/>
    </row>
    <row r="70" spans="1:14">
      <c r="A70" s="160">
        <v>67</v>
      </c>
      <c r="B70" s="159" t="s">
        <v>119</v>
      </c>
      <c r="C70" s="158" t="s">
        <v>120</v>
      </c>
      <c r="D70" s="154"/>
      <c r="E70" s="154"/>
      <c r="F70" s="154"/>
      <c r="G70" s="154"/>
      <c r="H70" s="117"/>
      <c r="I70" s="117"/>
      <c r="J70" s="117"/>
      <c r="K70" s="117"/>
      <c r="L70" s="117"/>
      <c r="M70" s="124"/>
      <c r="N70" s="124"/>
    </row>
    <row r="71" spans="1:14">
      <c r="A71" s="153"/>
      <c r="B71" s="157"/>
      <c r="C71" s="156"/>
      <c r="D71" s="154"/>
      <c r="E71" s="154"/>
      <c r="F71" s="154"/>
      <c r="G71" s="154"/>
      <c r="H71" s="125"/>
      <c r="I71" s="125"/>
      <c r="J71" s="125"/>
      <c r="K71" s="125"/>
      <c r="L71" s="125"/>
      <c r="M71" s="124"/>
      <c r="N71" s="124"/>
    </row>
    <row r="72" spans="1:14">
      <c r="A72" s="153">
        <v>68</v>
      </c>
      <c r="B72" s="152"/>
      <c r="C72" s="151" t="s">
        <v>121</v>
      </c>
      <c r="D72" s="150">
        <f t="shared" ref="D72:G72" si="0">SUM(D4+D8+D12+D39+D42+D47+D50+D54)+SUM(D61:D70)</f>
        <v>0</v>
      </c>
      <c r="E72" s="150">
        <f t="shared" si="0"/>
        <v>0</v>
      </c>
      <c r="F72" s="150">
        <f t="shared" si="0"/>
        <v>0</v>
      </c>
      <c r="G72" s="150">
        <f t="shared" si="0"/>
        <v>0</v>
      </c>
      <c r="H72" s="117"/>
      <c r="I72" s="117"/>
      <c r="J72" s="117"/>
      <c r="K72" s="117"/>
      <c r="L72" s="117"/>
      <c r="M72" s="124"/>
      <c r="N72" s="124"/>
    </row>
    <row r="73" spans="1:14">
      <c r="A73" s="153">
        <v>69</v>
      </c>
      <c r="B73" s="152"/>
      <c r="C73" s="155" t="s">
        <v>307</v>
      </c>
      <c r="D73" s="154"/>
      <c r="E73" s="154"/>
      <c r="F73" s="154"/>
      <c r="G73" s="154"/>
      <c r="H73" s="117"/>
      <c r="I73" s="117"/>
      <c r="J73" s="117"/>
      <c r="K73" s="117"/>
      <c r="L73" s="117"/>
      <c r="M73" s="124"/>
      <c r="N73" s="124"/>
    </row>
    <row r="74" spans="1:14">
      <c r="A74" s="153">
        <v>70</v>
      </c>
      <c r="B74" s="152"/>
      <c r="C74" s="151" t="s">
        <v>306</v>
      </c>
      <c r="D74" s="150">
        <f t="shared" ref="D74:G74" si="1">SUM(D72:D73)</f>
        <v>0</v>
      </c>
      <c r="E74" s="150">
        <f t="shared" si="1"/>
        <v>0</v>
      </c>
      <c r="F74" s="150">
        <f t="shared" si="1"/>
        <v>0</v>
      </c>
      <c r="G74" s="150">
        <f t="shared" si="1"/>
        <v>0</v>
      </c>
      <c r="H74" s="117"/>
      <c r="I74" s="117"/>
      <c r="J74" s="117"/>
      <c r="K74" s="117"/>
      <c r="L74" s="117"/>
      <c r="M74" s="124"/>
      <c r="N74" s="124"/>
    </row>
    <row r="75" spans="1:14" ht="13.5">
      <c r="A75" s="153">
        <v>71</v>
      </c>
      <c r="B75" s="152"/>
      <c r="C75" s="155" t="s">
        <v>305</v>
      </c>
      <c r="D75" s="154"/>
      <c r="E75" s="154"/>
      <c r="F75" s="154"/>
      <c r="G75" s="154"/>
      <c r="H75" s="117"/>
      <c r="I75" s="117"/>
      <c r="J75" s="117"/>
      <c r="K75" s="117"/>
      <c r="L75" s="117"/>
      <c r="M75" s="124"/>
      <c r="N75" s="124"/>
    </row>
    <row r="76" spans="1:14" ht="13.5">
      <c r="A76" s="153">
        <v>72</v>
      </c>
      <c r="B76" s="152"/>
      <c r="C76" s="155" t="s">
        <v>304</v>
      </c>
      <c r="D76" s="154"/>
      <c r="E76" s="154"/>
      <c r="F76" s="154"/>
      <c r="G76" s="154"/>
      <c r="H76" s="125"/>
      <c r="I76" s="125"/>
      <c r="J76" s="125"/>
      <c r="K76" s="125"/>
      <c r="L76" s="125"/>
      <c r="M76" s="124"/>
      <c r="N76" s="124"/>
    </row>
    <row r="77" spans="1:14" ht="13.5">
      <c r="A77" s="153">
        <v>73</v>
      </c>
      <c r="B77" s="152"/>
      <c r="C77" s="155" t="s">
        <v>303</v>
      </c>
      <c r="D77" s="154"/>
      <c r="E77" s="154"/>
      <c r="F77" s="154"/>
      <c r="G77" s="154"/>
      <c r="H77" s="117"/>
      <c r="I77" s="117"/>
      <c r="J77" s="117"/>
      <c r="K77" s="117"/>
      <c r="L77" s="117"/>
      <c r="M77" s="117"/>
      <c r="N77" s="124"/>
    </row>
    <row r="78" spans="1:14" ht="13.5">
      <c r="A78" s="153">
        <v>74</v>
      </c>
      <c r="B78" s="152"/>
      <c r="C78" s="151" t="s">
        <v>302</v>
      </c>
      <c r="D78" s="150">
        <v>14216755.835769076</v>
      </c>
      <c r="E78" s="150">
        <v>13599335.034980409</v>
      </c>
      <c r="F78" s="150">
        <v>13447057.172212979</v>
      </c>
      <c r="G78" s="150">
        <v>13821609.551131524</v>
      </c>
      <c r="H78" s="117"/>
      <c r="I78" s="117"/>
      <c r="J78" s="117"/>
      <c r="K78" s="117"/>
      <c r="L78" s="117"/>
      <c r="M78" s="124"/>
      <c r="N78" s="124"/>
    </row>
    <row r="79" spans="1:14">
      <c r="A79" s="123"/>
      <c r="B79" s="122"/>
      <c r="C79" s="115"/>
      <c r="D79" s="117"/>
      <c r="E79" s="117"/>
      <c r="F79" s="117"/>
      <c r="G79" s="117"/>
      <c r="H79" s="117"/>
      <c r="I79" s="117"/>
      <c r="J79" s="117"/>
      <c r="K79" s="117"/>
      <c r="L79" s="117"/>
      <c r="M79" s="124"/>
      <c r="N79" s="124"/>
    </row>
    <row r="80" spans="1:14">
      <c r="A80" s="123"/>
      <c r="B80" s="122"/>
      <c r="C80" s="115"/>
      <c r="D80" s="117"/>
      <c r="E80" s="117"/>
      <c r="F80" s="117"/>
      <c r="G80" s="117"/>
      <c r="H80" s="117"/>
      <c r="I80" s="117"/>
      <c r="J80" s="117"/>
      <c r="K80" s="117"/>
      <c r="L80" s="117"/>
      <c r="M80" s="124"/>
      <c r="N80" s="124"/>
    </row>
    <row r="81" spans="1:14">
      <c r="A81" s="123"/>
      <c r="B81" s="122"/>
      <c r="C81" s="115"/>
      <c r="D81" s="125"/>
      <c r="E81" s="125"/>
      <c r="F81" s="125"/>
      <c r="G81" s="125"/>
      <c r="H81" s="125"/>
      <c r="I81" s="125"/>
      <c r="J81" s="125"/>
      <c r="K81" s="125"/>
      <c r="L81" s="125"/>
      <c r="M81" s="124"/>
      <c r="N81" s="124"/>
    </row>
    <row r="82" spans="1:14">
      <c r="A82" s="123"/>
      <c r="B82" s="122"/>
      <c r="C82" s="115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</row>
    <row r="83" spans="1:14">
      <c r="A83" s="123"/>
      <c r="B83" s="122"/>
      <c r="C83" s="115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24"/>
    </row>
    <row r="84" spans="1:14">
      <c r="A84" s="123"/>
      <c r="B84" s="122"/>
      <c r="C84" s="115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24"/>
    </row>
    <row r="85" spans="1:14">
      <c r="A85" s="123"/>
      <c r="B85" s="122"/>
      <c r="C85" s="115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24"/>
    </row>
    <row r="86" spans="1:14">
      <c r="A86" s="123"/>
      <c r="B86" s="122"/>
      <c r="C86" s="115"/>
      <c r="D86" s="117"/>
      <c r="E86" s="117"/>
      <c r="F86" s="117"/>
      <c r="G86" s="117"/>
      <c r="H86" s="117"/>
      <c r="I86" s="117"/>
      <c r="J86" s="117"/>
      <c r="K86" s="117"/>
      <c r="L86" s="117"/>
      <c r="M86" s="124"/>
      <c r="N86" s="124"/>
    </row>
    <row r="87" spans="1:14">
      <c r="A87" s="123"/>
      <c r="B87" s="122"/>
      <c r="C87" s="115"/>
      <c r="D87" s="125"/>
      <c r="E87" s="125"/>
      <c r="F87" s="125"/>
      <c r="G87" s="125"/>
      <c r="H87" s="125"/>
      <c r="I87" s="125"/>
      <c r="J87" s="125"/>
      <c r="K87" s="125"/>
      <c r="L87" s="125"/>
      <c r="M87" s="124"/>
      <c r="N87" s="124"/>
    </row>
    <row r="88" spans="1:14">
      <c r="A88" s="123"/>
      <c r="B88" s="122"/>
      <c r="C88" s="115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</row>
    <row r="89" spans="1:14">
      <c r="A89" s="123"/>
      <c r="B89" s="122"/>
      <c r="C89" s="115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24"/>
    </row>
    <row r="90" spans="1:14">
      <c r="A90" s="123"/>
      <c r="B90" s="122"/>
      <c r="C90" s="115"/>
      <c r="D90" s="125"/>
      <c r="E90" s="125"/>
      <c r="F90" s="125"/>
      <c r="G90" s="125"/>
      <c r="H90" s="125"/>
      <c r="I90" s="125"/>
      <c r="J90" s="125"/>
      <c r="K90" s="125"/>
      <c r="L90" s="125"/>
      <c r="M90" s="124"/>
      <c r="N90" s="124"/>
    </row>
    <row r="91" spans="1:14">
      <c r="A91" s="123"/>
      <c r="B91" s="122"/>
      <c r="C91" s="115"/>
      <c r="D91" s="117"/>
      <c r="E91" s="117"/>
      <c r="F91" s="117"/>
      <c r="G91" s="117"/>
      <c r="H91" s="117"/>
      <c r="I91" s="117"/>
      <c r="J91" s="117"/>
      <c r="K91" s="117"/>
      <c r="L91" s="117"/>
      <c r="M91" s="124"/>
      <c r="N91" s="124"/>
    </row>
    <row r="92" spans="1:14">
      <c r="A92" s="123"/>
      <c r="B92" s="122"/>
      <c r="C92" s="115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24"/>
    </row>
    <row r="93" spans="1:14">
      <c r="A93" s="123"/>
      <c r="B93" s="122"/>
      <c r="C93" s="115"/>
      <c r="D93" s="117"/>
      <c r="E93" s="117"/>
      <c r="F93" s="117"/>
      <c r="G93" s="117"/>
      <c r="H93" s="117"/>
      <c r="I93" s="117"/>
      <c r="J93" s="117"/>
      <c r="K93" s="117"/>
      <c r="L93" s="117"/>
      <c r="M93" s="124"/>
      <c r="N93" s="124"/>
    </row>
    <row r="94" spans="1:14">
      <c r="A94" s="123"/>
      <c r="B94" s="122"/>
      <c r="C94" s="115"/>
      <c r="D94" s="117"/>
      <c r="E94" s="117"/>
      <c r="F94" s="117"/>
      <c r="G94" s="117"/>
      <c r="H94" s="117"/>
      <c r="I94" s="117"/>
      <c r="J94" s="117"/>
      <c r="K94" s="117"/>
      <c r="L94" s="117"/>
      <c r="M94" s="124"/>
      <c r="N94" s="124"/>
    </row>
    <row r="95" spans="1:14">
      <c r="A95" s="123"/>
      <c r="B95" s="122"/>
      <c r="C95" s="115"/>
      <c r="D95" s="117"/>
      <c r="E95" s="117"/>
      <c r="F95" s="117"/>
      <c r="G95" s="117"/>
      <c r="H95" s="117"/>
      <c r="I95" s="117"/>
      <c r="J95" s="117"/>
      <c r="K95" s="117"/>
      <c r="L95" s="117"/>
      <c r="M95" s="124"/>
      <c r="N95" s="124"/>
    </row>
    <row r="96" spans="1:14">
      <c r="A96" s="123"/>
      <c r="B96" s="122"/>
      <c r="C96" s="115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24"/>
    </row>
    <row r="97" spans="1:14">
      <c r="A97" s="123"/>
      <c r="B97" s="122"/>
      <c r="C97" s="115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</row>
    <row r="98" spans="1:14">
      <c r="A98" s="121"/>
      <c r="B98" s="120"/>
      <c r="C98" s="119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</row>
    <row r="99" spans="1:14">
      <c r="A99" s="121"/>
      <c r="B99" s="120"/>
      <c r="C99" s="119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</row>
    <row r="100" spans="1:14">
      <c r="A100" s="121"/>
      <c r="B100" s="120"/>
      <c r="C100" s="119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</row>
    <row r="101" spans="1:14">
      <c r="A101" s="115"/>
      <c r="B101" s="116"/>
      <c r="C101" s="115"/>
    </row>
    <row r="102" spans="1:14">
      <c r="A102" s="115"/>
      <c r="B102" s="116"/>
      <c r="C102" s="115"/>
    </row>
    <row r="103" spans="1:14">
      <c r="A103" s="115"/>
      <c r="B103" s="116"/>
      <c r="C103" s="115"/>
    </row>
    <row r="104" spans="1:14">
      <c r="A104" s="115"/>
      <c r="B104" s="116"/>
      <c r="C104" s="115"/>
    </row>
    <row r="105" spans="1:14">
      <c r="A105" s="115"/>
      <c r="B105" s="116"/>
      <c r="C105" s="115"/>
    </row>
    <row r="106" spans="1:14">
      <c r="A106" s="115"/>
      <c r="B106" s="116"/>
      <c r="C106" s="115"/>
    </row>
    <row r="107" spans="1:14">
      <c r="A107" s="115"/>
      <c r="B107" s="116"/>
      <c r="C107" s="115"/>
    </row>
    <row r="108" spans="1:14">
      <c r="A108" s="115"/>
      <c r="B108" s="116"/>
      <c r="C108" s="115"/>
    </row>
    <row r="109" spans="1:14">
      <c r="A109" s="115"/>
      <c r="B109" s="116"/>
      <c r="C109" s="115"/>
    </row>
    <row r="110" spans="1:14">
      <c r="A110" s="115"/>
      <c r="B110" s="116"/>
      <c r="C110" s="115"/>
    </row>
    <row r="111" spans="1:14">
      <c r="A111" s="115"/>
      <c r="B111" s="116"/>
      <c r="C111" s="115"/>
    </row>
    <row r="112" spans="1:14">
      <c r="A112" s="115"/>
      <c r="B112" s="116"/>
      <c r="C112" s="115"/>
    </row>
    <row r="113" spans="1:3">
      <c r="A113" s="115"/>
      <c r="B113" s="116"/>
      <c r="C113" s="115"/>
    </row>
    <row r="114" spans="1:3">
      <c r="A114" s="115"/>
      <c r="B114" s="116"/>
      <c r="C114" s="115"/>
    </row>
    <row r="115" spans="1:3">
      <c r="A115" s="115"/>
      <c r="B115" s="115"/>
      <c r="C115" s="115"/>
    </row>
    <row r="116" spans="1:3">
      <c r="A116" s="115"/>
      <c r="B116" s="115"/>
      <c r="C116" s="115"/>
    </row>
    <row r="117" spans="1:3">
      <c r="A117" s="115"/>
      <c r="B117" s="115"/>
      <c r="C117" s="115"/>
    </row>
    <row r="118" spans="1:3">
      <c r="A118" s="115"/>
      <c r="B118" s="115"/>
      <c r="C118" s="115"/>
    </row>
    <row r="119" spans="1:3">
      <c r="A119" s="115"/>
      <c r="B119" s="115"/>
      <c r="C119" s="115"/>
    </row>
    <row r="120" spans="1:3">
      <c r="A120" s="115"/>
      <c r="B120" s="115"/>
      <c r="C120" s="115"/>
    </row>
    <row r="121" spans="1:3">
      <c r="A121" s="115"/>
      <c r="B121" s="115"/>
      <c r="C121" s="115"/>
    </row>
    <row r="122" spans="1:3">
      <c r="A122" s="115"/>
      <c r="B122" s="115"/>
      <c r="C122" s="115"/>
    </row>
    <row r="123" spans="1:3">
      <c r="A123" s="115"/>
      <c r="B123" s="115"/>
      <c r="C123" s="115"/>
    </row>
    <row r="124" spans="1:3">
      <c r="A124" s="115"/>
      <c r="B124" s="115"/>
      <c r="C124" s="115"/>
    </row>
    <row r="125" spans="1:3">
      <c r="A125" s="115"/>
      <c r="B125" s="115"/>
      <c r="C125" s="115"/>
    </row>
    <row r="126" spans="1:3">
      <c r="A126" s="115"/>
      <c r="B126" s="115"/>
      <c r="C126" s="115"/>
    </row>
    <row r="127" spans="1:3">
      <c r="A127" s="115"/>
      <c r="B127" s="115"/>
      <c r="C127" s="115"/>
    </row>
    <row r="128" spans="1:3">
      <c r="A128" s="115"/>
      <c r="B128" s="115"/>
      <c r="C128" s="115"/>
    </row>
    <row r="129" spans="1:3">
      <c r="A129" s="115"/>
      <c r="B129" s="115"/>
      <c r="C129" s="115"/>
    </row>
    <row r="130" spans="1:3">
      <c r="A130" s="115"/>
      <c r="B130" s="115"/>
      <c r="C130" s="115"/>
    </row>
    <row r="131" spans="1:3">
      <c r="A131" s="115"/>
      <c r="B131" s="115"/>
      <c r="C131" s="115"/>
    </row>
    <row r="132" spans="1:3">
      <c r="A132" s="115"/>
      <c r="B132" s="115"/>
      <c r="C132" s="115"/>
    </row>
    <row r="133" spans="1:3">
      <c r="A133" s="115"/>
      <c r="B133" s="115"/>
      <c r="C133" s="115"/>
    </row>
    <row r="134" spans="1:3">
      <c r="A134" s="115"/>
      <c r="B134" s="115"/>
      <c r="C134" s="115"/>
    </row>
    <row r="135" spans="1:3">
      <c r="A135" s="115"/>
      <c r="B135" s="115"/>
      <c r="C135" s="115"/>
    </row>
    <row r="136" spans="1:3">
      <c r="A136" s="115"/>
      <c r="B136" s="115"/>
      <c r="C136" s="11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X1665"/>
  <sheetViews>
    <sheetView workbookViewId="0">
      <selection activeCell="V26" sqref="V26"/>
    </sheetView>
  </sheetViews>
  <sheetFormatPr baseColWidth="10" defaultColWidth="11.42578125" defaultRowHeight="11.25"/>
  <cols>
    <col min="1" max="1" width="3.85546875" style="53" customWidth="1"/>
    <col min="2" max="2" width="7.85546875" style="53" customWidth="1"/>
    <col min="3" max="3" width="54.42578125" style="53" customWidth="1"/>
    <col min="4" max="5" width="8.7109375" style="53" hidden="1" customWidth="1"/>
    <col min="6" max="6" width="9.5703125" style="53" hidden="1" customWidth="1"/>
    <col min="7" max="8" width="8.7109375" style="53" hidden="1" customWidth="1"/>
    <col min="9" max="13" width="9.7109375" style="53" customWidth="1"/>
    <col min="14" max="22" width="9.7109375" style="63" customWidth="1"/>
    <col min="23" max="16384" width="11.42578125" style="53"/>
  </cols>
  <sheetData>
    <row r="1" spans="1:22" s="51" customFormat="1" ht="19.5" customHeight="1">
      <c r="A1" s="49" t="s">
        <v>310</v>
      </c>
      <c r="B1" s="108"/>
      <c r="C1" s="108"/>
      <c r="E1" s="52"/>
      <c r="F1" s="52"/>
      <c r="G1" s="52"/>
      <c r="N1" s="106"/>
      <c r="O1" s="106"/>
      <c r="P1" s="106"/>
      <c r="Q1" s="106"/>
      <c r="R1" s="106"/>
      <c r="S1" s="106"/>
      <c r="T1" s="106"/>
      <c r="U1" s="106"/>
      <c r="V1" s="106"/>
    </row>
    <row r="2" spans="1:22" s="51" customFormat="1" ht="19.5" customHeight="1">
      <c r="A2" s="107" t="s">
        <v>314</v>
      </c>
      <c r="B2" s="107"/>
      <c r="C2" s="50"/>
      <c r="E2" s="52"/>
      <c r="F2" s="52"/>
      <c r="G2" s="52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12" customHeight="1">
      <c r="C3" s="54"/>
      <c r="D3" s="55"/>
      <c r="S3" s="105"/>
      <c r="T3" s="105"/>
      <c r="U3" s="105"/>
      <c r="V3" s="105"/>
    </row>
    <row r="4" spans="1:22" s="63" customFormat="1" ht="30" customHeight="1">
      <c r="A4" s="56" t="s">
        <v>12</v>
      </c>
      <c r="B4" s="57" t="s">
        <v>13</v>
      </c>
      <c r="C4" s="58" t="s">
        <v>128</v>
      </c>
      <c r="D4" s="59">
        <v>1995</v>
      </c>
      <c r="E4" s="60">
        <v>1996</v>
      </c>
      <c r="F4" s="57">
        <v>1997</v>
      </c>
      <c r="G4" s="61">
        <v>1998</v>
      </c>
      <c r="H4" s="61">
        <v>1999</v>
      </c>
      <c r="I4" s="61">
        <v>2010</v>
      </c>
      <c r="J4" s="61">
        <v>2011</v>
      </c>
      <c r="K4" s="61">
        <v>2012</v>
      </c>
      <c r="L4" s="61">
        <v>2013</v>
      </c>
      <c r="M4" s="61">
        <v>2014</v>
      </c>
      <c r="N4" s="61">
        <v>2015</v>
      </c>
      <c r="O4" s="61">
        <v>2016</v>
      </c>
      <c r="P4" s="61">
        <v>2017</v>
      </c>
      <c r="Q4" s="61">
        <v>2018</v>
      </c>
      <c r="R4" s="61">
        <v>2019</v>
      </c>
      <c r="S4" s="61">
        <v>2020</v>
      </c>
      <c r="T4" s="61">
        <v>2021</v>
      </c>
      <c r="U4" s="61">
        <v>2022</v>
      </c>
      <c r="V4" s="61">
        <v>2023</v>
      </c>
    </row>
    <row r="5" spans="1:22" s="68" customFormat="1" ht="5.0999999999999996" customHeight="1">
      <c r="A5" s="64"/>
      <c r="B5" s="65"/>
      <c r="C5" s="66"/>
      <c r="D5" s="65"/>
      <c r="E5" s="65"/>
      <c r="F5" s="65"/>
      <c r="G5" s="65"/>
      <c r="H5" s="65"/>
      <c r="I5" s="65"/>
      <c r="J5" s="65"/>
      <c r="K5" s="65"/>
      <c r="L5" s="65"/>
    </row>
    <row r="6" spans="1:22" s="72" customFormat="1" ht="12.75" customHeight="1">
      <c r="A6" s="69">
        <v>1</v>
      </c>
      <c r="B6" s="70" t="s">
        <v>15</v>
      </c>
      <c r="C6" s="71" t="s">
        <v>16</v>
      </c>
      <c r="D6" s="98"/>
      <c r="E6" s="98"/>
      <c r="F6" s="98"/>
      <c r="G6" s="98"/>
      <c r="H6" s="98"/>
      <c r="I6" s="95"/>
      <c r="J6" s="95"/>
      <c r="K6" s="95"/>
      <c r="L6" s="95"/>
    </row>
    <row r="7" spans="1:22" s="72" customFormat="1" ht="12.75" customHeight="1">
      <c r="A7" s="69">
        <v>2</v>
      </c>
      <c r="B7" s="73" t="s">
        <v>17</v>
      </c>
      <c r="C7" s="74" t="s">
        <v>18</v>
      </c>
      <c r="D7" s="98"/>
      <c r="E7" s="98"/>
      <c r="F7" s="98"/>
      <c r="G7" s="98"/>
      <c r="H7" s="98"/>
      <c r="I7" s="95"/>
      <c r="J7" s="95"/>
      <c r="K7" s="95"/>
      <c r="L7" s="95"/>
    </row>
    <row r="8" spans="1:22" s="72" customFormat="1" ht="12.75" customHeight="1">
      <c r="A8" s="69">
        <v>3</v>
      </c>
      <c r="B8" s="73" t="s">
        <v>19</v>
      </c>
      <c r="C8" s="74" t="s">
        <v>20</v>
      </c>
      <c r="D8" s="98"/>
      <c r="E8" s="98"/>
      <c r="F8" s="98"/>
      <c r="G8" s="98"/>
      <c r="H8" s="98"/>
      <c r="I8" s="95"/>
      <c r="J8" s="95"/>
      <c r="K8" s="95"/>
      <c r="L8" s="95"/>
    </row>
    <row r="9" spans="1:22" s="72" customFormat="1" ht="12.75" customHeight="1">
      <c r="A9" s="69">
        <v>4</v>
      </c>
      <c r="B9" s="73" t="s">
        <v>21</v>
      </c>
      <c r="C9" s="74" t="s">
        <v>22</v>
      </c>
      <c r="D9" s="98"/>
      <c r="E9" s="98"/>
      <c r="F9" s="98"/>
      <c r="G9" s="98"/>
      <c r="H9" s="98"/>
      <c r="I9" s="95"/>
      <c r="J9" s="95"/>
      <c r="K9" s="95"/>
      <c r="L9" s="95"/>
    </row>
    <row r="10" spans="1:22" s="72" customFormat="1" ht="12.75" customHeight="1">
      <c r="A10" s="69">
        <v>5</v>
      </c>
      <c r="B10" s="70" t="s">
        <v>23</v>
      </c>
      <c r="C10" s="71" t="s">
        <v>24</v>
      </c>
      <c r="D10" s="98"/>
      <c r="E10" s="98"/>
      <c r="F10" s="98"/>
      <c r="G10" s="98"/>
      <c r="H10" s="98"/>
      <c r="I10" s="95"/>
      <c r="J10" s="95"/>
      <c r="K10" s="95"/>
      <c r="L10" s="95"/>
    </row>
    <row r="11" spans="1:22" s="72" customFormat="1" ht="12.75" customHeight="1">
      <c r="A11" s="69">
        <v>6</v>
      </c>
      <c r="B11" s="73" t="s">
        <v>25</v>
      </c>
      <c r="C11" s="74" t="s">
        <v>26</v>
      </c>
      <c r="D11" s="98"/>
      <c r="E11" s="98"/>
      <c r="F11" s="98"/>
      <c r="G11" s="98"/>
      <c r="H11" s="98"/>
      <c r="I11" s="95"/>
      <c r="J11" s="95"/>
      <c r="K11" s="95"/>
      <c r="L11" s="95"/>
    </row>
    <row r="12" spans="1:22" s="72" customFormat="1" ht="12.75" customHeight="1">
      <c r="A12" s="69">
        <v>7</v>
      </c>
      <c r="B12" s="73" t="s">
        <v>27</v>
      </c>
      <c r="C12" s="74" t="s">
        <v>28</v>
      </c>
      <c r="D12" s="98"/>
      <c r="E12" s="98"/>
      <c r="F12" s="98"/>
      <c r="G12" s="98"/>
      <c r="H12" s="98"/>
      <c r="I12" s="95"/>
      <c r="J12" s="95"/>
      <c r="K12" s="95"/>
      <c r="L12" s="95"/>
    </row>
    <row r="13" spans="1:22" s="72" customFormat="1" ht="12.75" customHeight="1">
      <c r="A13" s="69">
        <v>8</v>
      </c>
      <c r="B13" s="73" t="s">
        <v>29</v>
      </c>
      <c r="C13" s="74" t="s">
        <v>30</v>
      </c>
      <c r="D13" s="98"/>
      <c r="E13" s="98"/>
      <c r="F13" s="98"/>
      <c r="G13" s="98"/>
      <c r="H13" s="98"/>
      <c r="I13" s="95"/>
      <c r="J13" s="95"/>
      <c r="K13" s="95"/>
      <c r="L13" s="95"/>
    </row>
    <row r="14" spans="1:22" s="78" customFormat="1" ht="12.75" customHeight="1">
      <c r="A14" s="75">
        <v>9</v>
      </c>
      <c r="B14" s="76" t="s">
        <v>31</v>
      </c>
      <c r="C14" s="77" t="s">
        <v>32</v>
      </c>
      <c r="D14" s="104"/>
      <c r="E14" s="104"/>
      <c r="F14" s="104"/>
      <c r="G14" s="104"/>
      <c r="H14" s="104"/>
      <c r="I14" s="103"/>
      <c r="J14" s="103"/>
      <c r="K14" s="103"/>
      <c r="L14" s="103"/>
    </row>
    <row r="15" spans="1:22" s="72" customFormat="1" ht="12.75" customHeight="1">
      <c r="A15" s="69">
        <v>10</v>
      </c>
      <c r="B15" s="73" t="s">
        <v>33</v>
      </c>
      <c r="C15" s="109" t="s">
        <v>34</v>
      </c>
      <c r="D15" s="110"/>
      <c r="E15" s="110"/>
      <c r="F15" s="110"/>
      <c r="G15" s="110"/>
      <c r="H15" s="110"/>
      <c r="I15" s="111">
        <f>PEI!D13*100/PEI!$D$13</f>
        <v>100</v>
      </c>
      <c r="J15" s="111">
        <f>PEI!E13*100/PEI!$D$13</f>
        <v>99.607016490221071</v>
      </c>
      <c r="K15" s="111">
        <f>PEI!F13*100/PEI!$D$13</f>
        <v>94.714676372458896</v>
      </c>
      <c r="L15" s="111">
        <f>PEI!G13*100/PEI!$D$13</f>
        <v>94.374199895033598</v>
      </c>
      <c r="M15" s="111">
        <f>PEI!H13*100/PEI!$D$13</f>
        <v>93.062044338444011</v>
      </c>
      <c r="N15" s="111">
        <f>PEI!I13*100/PEI!$D$13</f>
        <v>88.148608450832427</v>
      </c>
      <c r="O15" s="111">
        <f>PEI!J13*100/PEI!$D$13</f>
        <v>81.651071967106176</v>
      </c>
      <c r="P15" s="111">
        <f>PEI!K13*100/PEI!$D$13</f>
        <v>83.287913618103843</v>
      </c>
      <c r="Q15" s="111">
        <f>PEI!L13*100/PEI!$D$13</f>
        <v>83.800720787299326</v>
      </c>
      <c r="R15" s="111">
        <f>PEI!M13*100/PEI!$D$13</f>
        <v>80.436104456827053</v>
      </c>
      <c r="S15" s="111">
        <f>PEI!N13*100/PEI!$D$13</f>
        <v>71.712061300249474</v>
      </c>
      <c r="T15" s="111">
        <f>PEI!O13*100/PEI!$D$13</f>
        <v>79.644596680827632</v>
      </c>
      <c r="U15" s="111">
        <f>PEI!P13*100/PEI!$D$13</f>
        <v>76.760686393310934</v>
      </c>
      <c r="V15" s="111">
        <f>PEI!Q13*100/PEI!$D$13</f>
        <v>60.523972785695364</v>
      </c>
    </row>
    <row r="16" spans="1:22" s="72" customFormat="1" ht="12.75" customHeight="1">
      <c r="A16" s="69">
        <v>11</v>
      </c>
      <c r="B16" s="70" t="s">
        <v>35</v>
      </c>
      <c r="C16" s="74" t="s">
        <v>36</v>
      </c>
      <c r="D16" s="98"/>
      <c r="E16" s="98"/>
      <c r="F16" s="98"/>
      <c r="G16" s="98"/>
      <c r="H16" s="98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22" s="72" customFormat="1" ht="12.75" customHeight="1">
      <c r="A17" s="69">
        <v>12</v>
      </c>
      <c r="B17" s="70">
        <v>16</v>
      </c>
      <c r="C17" s="74" t="s">
        <v>37</v>
      </c>
      <c r="D17" s="98"/>
      <c r="E17" s="98"/>
      <c r="F17" s="98"/>
      <c r="G17" s="98"/>
      <c r="H17" s="98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22" s="72" customFormat="1" ht="12.75" customHeight="1">
      <c r="A18" s="69">
        <v>13</v>
      </c>
      <c r="B18" s="70">
        <v>17</v>
      </c>
      <c r="C18" s="74" t="s">
        <v>38</v>
      </c>
      <c r="D18" s="98"/>
      <c r="E18" s="98"/>
      <c r="F18" s="98"/>
      <c r="G18" s="98"/>
      <c r="H18" s="98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1:22" s="72" customFormat="1" ht="12.75" customHeight="1">
      <c r="A19" s="69">
        <v>14</v>
      </c>
      <c r="B19" s="70">
        <v>18</v>
      </c>
      <c r="C19" s="74" t="s">
        <v>39</v>
      </c>
      <c r="D19" s="98"/>
      <c r="E19" s="98"/>
      <c r="F19" s="98"/>
      <c r="G19" s="98"/>
      <c r="H19" s="98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22" s="72" customFormat="1" ht="12.75" customHeight="1">
      <c r="A20" s="69">
        <v>15</v>
      </c>
      <c r="B20" s="70">
        <v>19</v>
      </c>
      <c r="C20" s="109" t="s">
        <v>40</v>
      </c>
      <c r="D20" s="110"/>
      <c r="E20" s="110"/>
      <c r="F20" s="110"/>
      <c r="G20" s="110"/>
      <c r="H20" s="110"/>
      <c r="I20" s="111">
        <f>PEI!D18*100/PEI!$D$18</f>
        <v>100</v>
      </c>
      <c r="J20" s="111">
        <f>PEI!E18*100/PEI!$D$18</f>
        <v>161.30324542018192</v>
      </c>
      <c r="K20" s="111">
        <f>PEI!F18*100/PEI!$D$18</f>
        <v>149.92076308393467</v>
      </c>
      <c r="L20" s="111">
        <f>PEI!G18*100/PEI!$D$18</f>
        <v>120.94547433950446</v>
      </c>
      <c r="M20" s="111">
        <f>PEI!H18*100/PEI!$D$18</f>
        <v>153.42590296079672</v>
      </c>
      <c r="N20" s="111">
        <f>PEI!I18*100/PEI!$D$18</f>
        <v>88.758516073799512</v>
      </c>
      <c r="O20" s="111">
        <f>PEI!J18*100/PEI!$D$18</f>
        <v>81.034321661877925</v>
      </c>
      <c r="P20" s="111">
        <f>PEI!K18*100/PEI!$D$18</f>
        <v>88.375630680372495</v>
      </c>
      <c r="Q20" s="111">
        <f>PEI!L18*100/PEI!$D$18</f>
        <v>111.00486194279384</v>
      </c>
      <c r="R20" s="111">
        <f>PEI!M18*100/PEI!$D$18</f>
        <v>92.557054328114205</v>
      </c>
      <c r="S20" s="111">
        <f>PEI!N18*100/PEI!$D$18</f>
        <v>213.97516094132652</v>
      </c>
      <c r="T20" s="111">
        <f>PEI!O18*100/PEI!$D$18</f>
        <v>132.92773046614411</v>
      </c>
      <c r="U20" s="111">
        <f>PEI!P18*100/PEI!$D$18</f>
        <v>34.021333469284393</v>
      </c>
      <c r="V20" s="111">
        <f>PEI!Q18*100/PEI!$D$18</f>
        <v>41.144366661003637</v>
      </c>
    </row>
    <row r="21" spans="1:22" s="72" customFormat="1" ht="12.75" customHeight="1">
      <c r="A21" s="69">
        <v>16</v>
      </c>
      <c r="B21" s="73" t="s">
        <v>41</v>
      </c>
      <c r="C21" s="79" t="s">
        <v>42</v>
      </c>
      <c r="D21" s="98"/>
      <c r="E21" s="98"/>
      <c r="F21" s="98"/>
      <c r="G21" s="98"/>
      <c r="H21" s="98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1:22" s="72" customFormat="1" ht="12.75" customHeight="1">
      <c r="A22" s="69">
        <v>17</v>
      </c>
      <c r="B22" s="73" t="s">
        <v>43</v>
      </c>
      <c r="C22" s="79" t="s">
        <v>44</v>
      </c>
      <c r="D22" s="98"/>
      <c r="E22" s="98"/>
      <c r="F22" s="98"/>
      <c r="G22" s="98"/>
      <c r="H22" s="98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1:22" s="72" customFormat="1" ht="12.75" customHeight="1">
      <c r="A23" s="69">
        <v>18</v>
      </c>
      <c r="B23" s="70">
        <v>20</v>
      </c>
      <c r="C23" s="109" t="s">
        <v>45</v>
      </c>
      <c r="D23" s="110"/>
      <c r="E23" s="110"/>
      <c r="F23" s="110"/>
      <c r="G23" s="110"/>
      <c r="H23" s="110"/>
      <c r="I23" s="111">
        <f>PEI!D21*100/PEI!$D$21</f>
        <v>100</v>
      </c>
      <c r="J23" s="111">
        <f>PEI!E21*100/PEI!$D$21</f>
        <v>99.575090443204516</v>
      </c>
      <c r="K23" s="111">
        <f>PEI!F21*100/PEI!$D$21</f>
        <v>98.743825199977138</v>
      </c>
      <c r="L23" s="111">
        <f>PEI!G21*100/PEI!$D$21</f>
        <v>98.859564398230859</v>
      </c>
      <c r="M23" s="111">
        <f>PEI!H21*100/PEI!$D$21</f>
        <v>101.73240666618815</v>
      </c>
      <c r="N23" s="111">
        <f>PEI!I21*100/PEI!$D$21</f>
        <v>88.096593299453374</v>
      </c>
      <c r="O23" s="111">
        <f>PEI!J21*100/PEI!$D$21</f>
        <v>81.868786096162765</v>
      </c>
      <c r="P23" s="111">
        <f>PEI!K21*100/PEI!$D$21</f>
        <v>82.625632621222735</v>
      </c>
      <c r="Q23" s="111">
        <f>PEI!L21*100/PEI!$D$21</f>
        <v>92.331164576188627</v>
      </c>
      <c r="R23" s="111">
        <f>PEI!M21*100/PEI!$D$21</f>
        <v>80.819945809533195</v>
      </c>
      <c r="S23" s="111">
        <f>PEI!N21*100/PEI!$D$21</f>
        <v>64.892250599180215</v>
      </c>
      <c r="T23" s="111">
        <f>PEI!O21*100/PEI!$D$21</f>
        <v>85.201112396104634</v>
      </c>
      <c r="U23" s="111">
        <f>PEI!P21*100/PEI!$D$21</f>
        <v>75.185792324813278</v>
      </c>
      <c r="V23" s="111">
        <f>PEI!Q21*100/PEI!$D$21</f>
        <v>60.62060091724576</v>
      </c>
    </row>
    <row r="24" spans="1:22" s="72" customFormat="1" ht="12.75" customHeight="1">
      <c r="A24" s="69">
        <v>19</v>
      </c>
      <c r="B24" s="70">
        <v>21</v>
      </c>
      <c r="C24" s="74" t="s">
        <v>46</v>
      </c>
      <c r="D24" s="98"/>
      <c r="E24" s="98"/>
      <c r="F24" s="98"/>
      <c r="G24" s="98"/>
      <c r="H24" s="98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1:22" s="72" customFormat="1" ht="12.75" customHeight="1">
      <c r="A25" s="69">
        <v>20</v>
      </c>
      <c r="B25" s="70">
        <v>22</v>
      </c>
      <c r="C25" s="109" t="s">
        <v>47</v>
      </c>
      <c r="D25" s="110"/>
      <c r="E25" s="110"/>
      <c r="F25" s="110"/>
      <c r="G25" s="110"/>
      <c r="H25" s="110"/>
      <c r="I25" s="111">
        <f>PEI!D23*100/PEI!$D$23</f>
        <v>100</v>
      </c>
      <c r="J25" s="111">
        <f>PEI!E23*100/PEI!$D$23</f>
        <v>88.163061739352258</v>
      </c>
      <c r="K25" s="111">
        <f>PEI!F23*100/PEI!$D$23</f>
        <v>91.983135791258107</v>
      </c>
      <c r="L25" s="111">
        <f>PEI!G23*100/PEI!$D$23</f>
        <v>91.09602785621388</v>
      </c>
      <c r="M25" s="111">
        <f>PEI!H23*100/PEI!$D$23</f>
        <v>88.477710451406466</v>
      </c>
      <c r="N25" s="111">
        <f>PEI!I23*100/PEI!$D$23</f>
        <v>81.257749513324242</v>
      </c>
      <c r="O25" s="111">
        <f>PEI!J23*100/PEI!$D$23</f>
        <v>74.489169629759346</v>
      </c>
      <c r="P25" s="111">
        <f>PEI!K23*100/PEI!$D$23</f>
        <v>71.876641295699528</v>
      </c>
      <c r="Q25" s="111">
        <f>PEI!L23*100/PEI!$D$23</f>
        <v>73.477381143074027</v>
      </c>
      <c r="R25" s="111">
        <f>PEI!M23*100/PEI!$D$23</f>
        <v>68.239197785392093</v>
      </c>
      <c r="S25" s="111">
        <f>PEI!N23*100/PEI!$D$23</f>
        <v>63.482866456820005</v>
      </c>
      <c r="T25" s="111">
        <f>PEI!O23*100/PEI!$D$23</f>
        <v>69.976694216923036</v>
      </c>
      <c r="U25" s="111">
        <f>PEI!P23*100/PEI!$D$23</f>
        <v>61.961102076429867</v>
      </c>
      <c r="V25" s="111">
        <f>PEI!Q23*100/PEI!$D$23</f>
        <v>52.39433313238434</v>
      </c>
    </row>
    <row r="26" spans="1:22" s="72" customFormat="1" ht="12.75" customHeight="1">
      <c r="A26" s="69">
        <v>21</v>
      </c>
      <c r="B26" s="70">
        <v>23</v>
      </c>
      <c r="C26" s="109" t="s">
        <v>48</v>
      </c>
      <c r="D26" s="110"/>
      <c r="E26" s="110"/>
      <c r="F26" s="110"/>
      <c r="G26" s="110"/>
      <c r="H26" s="110"/>
      <c r="I26" s="111">
        <f>PEI!D24*100/PEI!$D$24</f>
        <v>100</v>
      </c>
      <c r="J26" s="111">
        <f>PEI!E24*100/PEI!$D$24</f>
        <v>93.434833289491209</v>
      </c>
      <c r="K26" s="111">
        <f>PEI!F24*100/PEI!$D$24</f>
        <v>92.136687655383597</v>
      </c>
      <c r="L26" s="111">
        <f>PEI!G24*100/PEI!$D$24</f>
        <v>88.957204844946418</v>
      </c>
      <c r="M26" s="111">
        <f>PEI!H24*100/PEI!$D$24</f>
        <v>86.906335061196572</v>
      </c>
      <c r="N26" s="111">
        <f>PEI!I24*100/PEI!$D$24</f>
        <v>88.980182557004426</v>
      </c>
      <c r="O26" s="111">
        <f>PEI!J24*100/PEI!$D$24</f>
        <v>80.601164981283361</v>
      </c>
      <c r="P26" s="111">
        <f>PEI!K24*100/PEI!$D$24</f>
        <v>88.995805285483911</v>
      </c>
      <c r="Q26" s="111">
        <f>PEI!L24*100/PEI!$D$24</f>
        <v>80.720405207502353</v>
      </c>
      <c r="R26" s="111">
        <f>PEI!M24*100/PEI!$D$24</f>
        <v>75.24548469614038</v>
      </c>
      <c r="S26" s="111">
        <f>PEI!N24*100/PEI!$D$24</f>
        <v>63.549172918081489</v>
      </c>
      <c r="T26" s="111">
        <f>PEI!O24*100/PEI!$D$24</f>
        <v>77.726393620954582</v>
      </c>
      <c r="U26" s="111">
        <f>PEI!P24*100/PEI!$D$24</f>
        <v>71.025758979332338</v>
      </c>
      <c r="V26" s="111">
        <f>PEI!Q24*100/PEI!$D$24</f>
        <v>58.571988992631134</v>
      </c>
    </row>
    <row r="27" spans="1:22" s="72" customFormat="1" ht="12.75" customHeight="1">
      <c r="A27" s="69">
        <v>22</v>
      </c>
      <c r="B27" s="73" t="s">
        <v>49</v>
      </c>
      <c r="C27" s="79" t="s">
        <v>50</v>
      </c>
      <c r="D27" s="98"/>
      <c r="E27" s="98"/>
      <c r="F27" s="98"/>
      <c r="G27" s="98"/>
      <c r="H27" s="98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22" s="72" customFormat="1" ht="12.75" customHeight="1">
      <c r="A28" s="69">
        <v>23</v>
      </c>
      <c r="B28" s="73" t="s">
        <v>51</v>
      </c>
      <c r="C28" s="79" t="s">
        <v>52</v>
      </c>
      <c r="D28" s="98"/>
      <c r="E28" s="98"/>
      <c r="F28" s="98"/>
      <c r="G28" s="98"/>
      <c r="H28" s="98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1:22" s="72" customFormat="1" ht="12.75" customHeight="1">
      <c r="A29" s="69">
        <v>24</v>
      </c>
      <c r="B29" s="70">
        <v>24</v>
      </c>
      <c r="C29" s="109" t="s">
        <v>11</v>
      </c>
      <c r="D29" s="110"/>
      <c r="E29" s="110"/>
      <c r="F29" s="110"/>
      <c r="G29" s="110"/>
      <c r="H29" s="110"/>
      <c r="I29" s="111">
        <f>PEI!D27*100/PEI!$D$27</f>
        <v>100</v>
      </c>
      <c r="J29" s="111">
        <f>PEI!E27*100/PEI!$D$27</f>
        <v>84.885355672351594</v>
      </c>
      <c r="K29" s="111">
        <f>PEI!F27*100/PEI!$D$27</f>
        <v>86.500015326492402</v>
      </c>
      <c r="L29" s="111">
        <f>PEI!G27*100/PEI!$D$27</f>
        <v>91.738786455904162</v>
      </c>
      <c r="M29" s="111">
        <f>PEI!H27*100/PEI!$D$27</f>
        <v>89.406616607489113</v>
      </c>
      <c r="N29" s="111">
        <f>PEI!I27*100/PEI!$D$27</f>
        <v>88.895516300622901</v>
      </c>
      <c r="O29" s="111">
        <f>PEI!J27*100/PEI!$D$27</f>
        <v>81.724531306099095</v>
      </c>
      <c r="P29" s="111">
        <f>PEI!K27*100/PEI!$D$27</f>
        <v>75.280393381025817</v>
      </c>
      <c r="Q29" s="111">
        <f>PEI!L27*100/PEI!$D$27</f>
        <v>83.301526636804923</v>
      </c>
      <c r="R29" s="111">
        <f>PEI!M27*100/PEI!$D$27</f>
        <v>80.988860717325025</v>
      </c>
      <c r="S29" s="111">
        <f>PEI!N27*100/PEI!$D$27</f>
        <v>88.635485646074571</v>
      </c>
      <c r="T29" s="111">
        <f>PEI!O27*100/PEI!$D$27</f>
        <v>108.45790868354341</v>
      </c>
      <c r="U29" s="111">
        <f>PEI!P27*100/PEI!$D$27</f>
        <v>69.261066901068048</v>
      </c>
      <c r="V29" s="111">
        <f>PEI!Q27*100/PEI!$D$27</f>
        <v>57.403426696410158</v>
      </c>
    </row>
    <row r="30" spans="1:22" s="72" customFormat="1" ht="12.75" customHeight="1">
      <c r="A30" s="69">
        <v>25</v>
      </c>
      <c r="B30" s="73" t="s">
        <v>53</v>
      </c>
      <c r="C30" s="79" t="s">
        <v>54</v>
      </c>
      <c r="D30" s="98"/>
      <c r="E30" s="98"/>
      <c r="F30" s="98"/>
      <c r="G30" s="98"/>
      <c r="H30" s="98"/>
      <c r="I30" s="95"/>
      <c r="J30" s="95"/>
      <c r="K30" s="95"/>
      <c r="L30" s="95"/>
    </row>
    <row r="31" spans="1:22" s="72" customFormat="1" ht="12.75" customHeight="1">
      <c r="A31" s="69">
        <v>26</v>
      </c>
      <c r="B31" s="73" t="s">
        <v>55</v>
      </c>
      <c r="C31" s="187" t="s">
        <v>56</v>
      </c>
      <c r="D31" s="98"/>
      <c r="E31" s="98"/>
      <c r="F31" s="98"/>
      <c r="G31" s="98"/>
      <c r="H31" s="98"/>
      <c r="I31" s="95"/>
      <c r="J31" s="95"/>
      <c r="K31" s="95"/>
      <c r="L31" s="95"/>
    </row>
    <row r="32" spans="1:22" s="72" customFormat="1" ht="12.75" customHeight="1">
      <c r="A32" s="69">
        <v>27</v>
      </c>
      <c r="B32" s="73" t="s">
        <v>57</v>
      </c>
      <c r="C32" s="187" t="s">
        <v>58</v>
      </c>
      <c r="D32" s="98"/>
      <c r="E32" s="98"/>
      <c r="F32" s="98"/>
      <c r="G32" s="98"/>
      <c r="H32" s="98"/>
      <c r="I32" s="95"/>
      <c r="J32" s="95"/>
      <c r="K32" s="95"/>
      <c r="L32" s="95"/>
    </row>
    <row r="33" spans="1:24" s="72" customFormat="1" ht="12.75" customHeight="1">
      <c r="A33" s="69">
        <v>28</v>
      </c>
      <c r="B33" s="70">
        <v>25</v>
      </c>
      <c r="C33" s="74" t="s">
        <v>59</v>
      </c>
      <c r="D33" s="98"/>
      <c r="E33" s="98"/>
      <c r="F33" s="98"/>
      <c r="G33" s="98"/>
      <c r="H33" s="98"/>
      <c r="I33" s="95"/>
      <c r="J33" s="95"/>
      <c r="K33" s="95"/>
      <c r="L33" s="95"/>
    </row>
    <row r="34" spans="1:24" s="72" customFormat="1" ht="12.75" customHeight="1">
      <c r="A34" s="69">
        <v>29</v>
      </c>
      <c r="B34" s="70">
        <v>26</v>
      </c>
      <c r="C34" s="74" t="s">
        <v>60</v>
      </c>
      <c r="D34" s="98"/>
      <c r="E34" s="98"/>
      <c r="F34" s="98"/>
      <c r="G34" s="98"/>
      <c r="H34" s="98"/>
      <c r="I34" s="95"/>
      <c r="J34" s="95"/>
      <c r="K34" s="95"/>
      <c r="L34" s="95"/>
    </row>
    <row r="35" spans="1:24" s="72" customFormat="1" ht="12.75" customHeight="1">
      <c r="A35" s="69">
        <v>30</v>
      </c>
      <c r="B35" s="70">
        <v>27</v>
      </c>
      <c r="C35" s="74" t="s">
        <v>61</v>
      </c>
      <c r="D35" s="98"/>
      <c r="E35" s="98"/>
      <c r="F35" s="98"/>
      <c r="G35" s="98"/>
      <c r="H35" s="98"/>
      <c r="I35" s="95"/>
      <c r="J35" s="95"/>
      <c r="K35" s="95"/>
      <c r="L35" s="95"/>
    </row>
    <row r="36" spans="1:24" s="72" customFormat="1" ht="12.75" customHeight="1">
      <c r="A36" s="69">
        <v>31</v>
      </c>
      <c r="B36" s="70">
        <v>28</v>
      </c>
      <c r="C36" s="74" t="s">
        <v>62</v>
      </c>
      <c r="D36" s="98"/>
      <c r="E36" s="98"/>
      <c r="F36" s="98"/>
      <c r="G36" s="98"/>
      <c r="H36" s="98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4" s="72" customFormat="1" ht="12.75" customHeight="1">
      <c r="A37" s="69">
        <v>32</v>
      </c>
      <c r="B37" s="70">
        <v>29</v>
      </c>
      <c r="C37" s="74" t="s">
        <v>63</v>
      </c>
      <c r="D37" s="98"/>
      <c r="E37" s="98"/>
      <c r="F37" s="98"/>
      <c r="G37" s="98"/>
      <c r="H37" s="98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</row>
    <row r="38" spans="1:24" s="72" customFormat="1" ht="12.75" customHeight="1">
      <c r="A38" s="69">
        <v>33</v>
      </c>
      <c r="B38" s="70">
        <v>30</v>
      </c>
      <c r="C38" s="74" t="s">
        <v>64</v>
      </c>
      <c r="D38" s="98"/>
      <c r="E38" s="98"/>
      <c r="F38" s="98"/>
      <c r="G38" s="98"/>
      <c r="H38" s="98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4" s="81" customFormat="1" ht="12.75" customHeight="1">
      <c r="A39" s="69">
        <v>34</v>
      </c>
      <c r="B39" s="70" t="s">
        <v>65</v>
      </c>
      <c r="C39" s="74" t="s">
        <v>66</v>
      </c>
      <c r="D39" s="98"/>
      <c r="E39" s="98"/>
      <c r="F39" s="98"/>
      <c r="G39" s="98"/>
      <c r="H39" s="98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80"/>
      <c r="X39" s="80"/>
    </row>
    <row r="40" spans="1:24" s="81" customFormat="1" ht="12.75" customHeight="1">
      <c r="A40" s="69">
        <v>35</v>
      </c>
      <c r="B40" s="70">
        <v>33</v>
      </c>
      <c r="C40" s="74" t="s">
        <v>67</v>
      </c>
      <c r="D40" s="98"/>
      <c r="E40" s="98"/>
      <c r="F40" s="98"/>
      <c r="G40" s="98"/>
      <c r="H40" s="98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4" s="81" customFormat="1" ht="12.75" customHeight="1">
      <c r="A41" s="69">
        <v>36</v>
      </c>
      <c r="B41" s="70" t="s">
        <v>68</v>
      </c>
      <c r="C41" s="71" t="s">
        <v>69</v>
      </c>
      <c r="D41" s="98"/>
      <c r="E41" s="98"/>
      <c r="F41" s="98"/>
      <c r="G41" s="98"/>
      <c r="H41" s="98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4" s="81" customFormat="1" ht="12.75" customHeight="1">
      <c r="A42" s="69">
        <v>37</v>
      </c>
      <c r="B42" s="70" t="s">
        <v>70</v>
      </c>
      <c r="C42" s="74" t="s">
        <v>127</v>
      </c>
      <c r="D42" s="98"/>
      <c r="E42" s="98"/>
      <c r="F42" s="98"/>
      <c r="G42" s="98"/>
      <c r="H42" s="98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4" s="81" customFormat="1" ht="12.75" customHeight="1">
      <c r="A43" s="69">
        <v>38</v>
      </c>
      <c r="B43" s="70" t="s">
        <v>71</v>
      </c>
      <c r="C43" s="74" t="s">
        <v>72</v>
      </c>
      <c r="D43" s="98"/>
      <c r="E43" s="98"/>
      <c r="F43" s="98"/>
      <c r="G43" s="98"/>
      <c r="H43" s="98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4" s="82" customFormat="1" ht="12.75" customHeight="1">
      <c r="A44" s="69">
        <v>39</v>
      </c>
      <c r="B44" s="70" t="s">
        <v>73</v>
      </c>
      <c r="C44" s="71" t="s">
        <v>74</v>
      </c>
      <c r="D44" s="98"/>
      <c r="E44" s="98"/>
      <c r="F44" s="98"/>
      <c r="G44" s="98"/>
      <c r="H44" s="98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s="81" customFormat="1" ht="12.75" customHeight="1">
      <c r="A45" s="69">
        <v>40</v>
      </c>
      <c r="B45" s="70">
        <v>36</v>
      </c>
      <c r="C45" s="74" t="s">
        <v>75</v>
      </c>
      <c r="D45" s="98"/>
      <c r="E45" s="98"/>
      <c r="F45" s="98"/>
      <c r="G45" s="98"/>
      <c r="H45" s="98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4" s="72" customFormat="1" ht="12.75" customHeight="1">
      <c r="A46" s="69">
        <v>41</v>
      </c>
      <c r="B46" s="70" t="s">
        <v>76</v>
      </c>
      <c r="C46" s="74" t="s">
        <v>77</v>
      </c>
      <c r="D46" s="98"/>
      <c r="E46" s="98"/>
      <c r="F46" s="98"/>
      <c r="G46" s="98"/>
      <c r="H46" s="98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1:24" s="72" customFormat="1" ht="12.75" customHeight="1">
      <c r="A47" s="69">
        <v>42</v>
      </c>
      <c r="B47" s="70">
        <v>37</v>
      </c>
      <c r="C47" s="79" t="s">
        <v>78</v>
      </c>
      <c r="D47" s="98"/>
      <c r="E47" s="98"/>
      <c r="F47" s="98"/>
      <c r="G47" s="98"/>
      <c r="H47" s="98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4" s="72" customFormat="1" ht="12.75" customHeight="1">
      <c r="A48" s="69">
        <v>43</v>
      </c>
      <c r="B48" s="70" t="s">
        <v>79</v>
      </c>
      <c r="C48" s="79" t="s">
        <v>80</v>
      </c>
      <c r="D48" s="98"/>
      <c r="E48" s="98"/>
      <c r="F48" s="98"/>
      <c r="G48" s="98"/>
      <c r="H48" s="98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s="72" customFormat="1" ht="12.75" customHeight="1">
      <c r="A49" s="69">
        <v>44</v>
      </c>
      <c r="B49" s="70" t="s">
        <v>81</v>
      </c>
      <c r="C49" s="71" t="s">
        <v>82</v>
      </c>
      <c r="D49" s="98"/>
      <c r="E49" s="98"/>
      <c r="F49" s="98"/>
      <c r="G49" s="98"/>
      <c r="H49" s="98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</row>
    <row r="50" spans="1:22" s="72" customFormat="1" ht="12.75" customHeight="1">
      <c r="A50" s="69">
        <v>45</v>
      </c>
      <c r="B50" s="70" t="s">
        <v>83</v>
      </c>
      <c r="C50" s="74" t="s">
        <v>84</v>
      </c>
      <c r="D50" s="98"/>
      <c r="E50" s="98"/>
      <c r="F50" s="98"/>
      <c r="G50" s="98"/>
      <c r="H50" s="98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s="72" customFormat="1" ht="12.75" customHeight="1">
      <c r="A51" s="69">
        <v>46</v>
      </c>
      <c r="B51" s="70">
        <v>43</v>
      </c>
      <c r="C51" s="74" t="s">
        <v>85</v>
      </c>
      <c r="D51" s="98"/>
      <c r="E51" s="98"/>
      <c r="F51" s="98"/>
      <c r="G51" s="98"/>
      <c r="H51" s="98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</row>
    <row r="52" spans="1:22" s="72" customFormat="1" ht="12.75" customHeight="1">
      <c r="A52" s="69">
        <v>47</v>
      </c>
      <c r="B52" s="70" t="s">
        <v>86</v>
      </c>
      <c r="C52" s="71" t="s">
        <v>87</v>
      </c>
      <c r="D52" s="98"/>
      <c r="E52" s="98"/>
      <c r="F52" s="98"/>
      <c r="G52" s="98"/>
      <c r="H52" s="98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</row>
    <row r="53" spans="1:22" s="72" customFormat="1" ht="12.75" customHeight="1">
      <c r="A53" s="69">
        <v>48</v>
      </c>
      <c r="B53" s="70">
        <v>45</v>
      </c>
      <c r="C53" s="74" t="s">
        <v>88</v>
      </c>
      <c r="D53" s="98"/>
      <c r="E53" s="98"/>
      <c r="F53" s="98"/>
      <c r="G53" s="98"/>
      <c r="H53" s="98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</row>
    <row r="54" spans="1:22" s="72" customFormat="1" ht="12.75" customHeight="1">
      <c r="A54" s="69">
        <v>49</v>
      </c>
      <c r="B54" s="70">
        <v>46</v>
      </c>
      <c r="C54" s="74" t="s">
        <v>89</v>
      </c>
      <c r="D54" s="98"/>
      <c r="E54" s="98"/>
      <c r="F54" s="98"/>
      <c r="G54" s="98"/>
      <c r="H54" s="98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</row>
    <row r="55" spans="1:22" s="72" customFormat="1" ht="12.75" customHeight="1">
      <c r="A55" s="69">
        <v>50</v>
      </c>
      <c r="B55" s="70">
        <v>47</v>
      </c>
      <c r="C55" s="74" t="s">
        <v>90</v>
      </c>
      <c r="D55" s="98"/>
      <c r="E55" s="98"/>
      <c r="F55" s="98"/>
      <c r="G55" s="98"/>
      <c r="H55" s="98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</row>
    <row r="56" spans="1:22" s="72" customFormat="1" ht="12.75" customHeight="1">
      <c r="A56" s="69">
        <v>51</v>
      </c>
      <c r="B56" s="70" t="s">
        <v>91</v>
      </c>
      <c r="C56" s="71" t="s">
        <v>92</v>
      </c>
      <c r="D56" s="98"/>
      <c r="E56" s="98"/>
      <c r="F56" s="98"/>
      <c r="G56" s="98"/>
      <c r="H56" s="98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</row>
    <row r="57" spans="1:22" s="72" customFormat="1" ht="12.75" customHeight="1">
      <c r="A57" s="69">
        <v>52</v>
      </c>
      <c r="B57" s="70" t="s">
        <v>93</v>
      </c>
      <c r="C57" s="74" t="s">
        <v>94</v>
      </c>
      <c r="D57" s="98"/>
      <c r="E57" s="98"/>
      <c r="F57" s="98"/>
      <c r="G57" s="98"/>
      <c r="H57" s="98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</row>
    <row r="58" spans="1:22" s="72" customFormat="1" ht="12.75" customHeight="1">
      <c r="A58" s="69">
        <v>53</v>
      </c>
      <c r="B58" s="70" t="s">
        <v>95</v>
      </c>
      <c r="C58" s="74" t="s">
        <v>96</v>
      </c>
      <c r="D58" s="98"/>
      <c r="E58" s="98"/>
      <c r="F58" s="98"/>
      <c r="G58" s="98"/>
      <c r="H58" s="98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s="72" customFormat="1" ht="12.75" customHeight="1">
      <c r="A59" s="69">
        <v>54</v>
      </c>
      <c r="B59" s="70">
        <v>50</v>
      </c>
      <c r="C59" s="74" t="s">
        <v>97</v>
      </c>
      <c r="D59" s="98"/>
      <c r="E59" s="98"/>
      <c r="F59" s="98"/>
      <c r="G59" s="98"/>
      <c r="H59" s="98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</row>
    <row r="60" spans="1:22" s="72" customFormat="1" ht="12.75" customHeight="1">
      <c r="A60" s="69">
        <v>55</v>
      </c>
      <c r="B60" s="70">
        <v>51</v>
      </c>
      <c r="C60" s="74" t="s">
        <v>98</v>
      </c>
      <c r="D60" s="98"/>
      <c r="E60" s="98"/>
      <c r="F60" s="98"/>
      <c r="G60" s="98"/>
      <c r="H60" s="98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</row>
    <row r="61" spans="1:22" s="72" customFormat="1" ht="12.75" customHeight="1">
      <c r="A61" s="69">
        <v>56</v>
      </c>
      <c r="B61" s="70">
        <v>52</v>
      </c>
      <c r="C61" s="74" t="s">
        <v>99</v>
      </c>
      <c r="D61" s="98"/>
      <c r="E61" s="98"/>
      <c r="F61" s="98"/>
      <c r="G61" s="98"/>
      <c r="H61" s="98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</row>
    <row r="62" spans="1:22" s="72" customFormat="1" ht="12.75" customHeight="1">
      <c r="A62" s="69">
        <v>57</v>
      </c>
      <c r="B62" s="70">
        <v>53</v>
      </c>
      <c r="C62" s="74" t="s">
        <v>100</v>
      </c>
      <c r="D62" s="98"/>
      <c r="E62" s="98"/>
      <c r="F62" s="98"/>
      <c r="G62" s="98"/>
      <c r="H62" s="98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</row>
    <row r="63" spans="1:22" s="72" customFormat="1" ht="12.75" customHeight="1">
      <c r="A63" s="69">
        <v>58</v>
      </c>
      <c r="B63" s="70" t="s">
        <v>101</v>
      </c>
      <c r="C63" s="71" t="s">
        <v>102</v>
      </c>
      <c r="D63" s="98"/>
      <c r="E63" s="98"/>
      <c r="F63" s="98"/>
      <c r="G63" s="98"/>
      <c r="H63" s="98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</row>
    <row r="64" spans="1:22" s="72" customFormat="1" ht="12.75" customHeight="1">
      <c r="A64" s="69">
        <v>59</v>
      </c>
      <c r="B64" s="70" t="s">
        <v>103</v>
      </c>
      <c r="C64" s="71" t="s">
        <v>104</v>
      </c>
      <c r="D64" s="98"/>
      <c r="E64" s="98"/>
      <c r="F64" s="98"/>
      <c r="G64" s="98"/>
      <c r="H64" s="98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</row>
    <row r="65" spans="1:22" s="72" customFormat="1" ht="12.75" customHeight="1">
      <c r="A65" s="69">
        <v>60</v>
      </c>
      <c r="B65" s="70" t="s">
        <v>105</v>
      </c>
      <c r="C65" s="71" t="s">
        <v>106</v>
      </c>
      <c r="D65" s="98"/>
      <c r="E65" s="98"/>
      <c r="F65" s="98"/>
      <c r="G65" s="98"/>
      <c r="H65" s="98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</row>
    <row r="66" spans="1:22" s="72" customFormat="1" ht="12.75" customHeight="1">
      <c r="A66" s="69">
        <v>61</v>
      </c>
      <c r="B66" s="70" t="s">
        <v>107</v>
      </c>
      <c r="C66" s="71" t="s">
        <v>108</v>
      </c>
      <c r="D66" s="98"/>
      <c r="E66" s="98"/>
      <c r="F66" s="98"/>
      <c r="G66" s="98"/>
      <c r="H66" s="98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</row>
    <row r="67" spans="1:22" s="72" customFormat="1" ht="12.75" customHeight="1">
      <c r="A67" s="69">
        <v>62</v>
      </c>
      <c r="B67" s="70" t="s">
        <v>109</v>
      </c>
      <c r="C67" s="71" t="s">
        <v>110</v>
      </c>
      <c r="D67" s="98"/>
      <c r="E67" s="98"/>
      <c r="F67" s="98"/>
      <c r="G67" s="98"/>
      <c r="H67" s="98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</row>
    <row r="68" spans="1:22" s="72" customFormat="1" ht="12.75" customHeight="1">
      <c r="A68" s="69">
        <v>63</v>
      </c>
      <c r="B68" s="70" t="s">
        <v>111</v>
      </c>
      <c r="C68" s="71" t="s">
        <v>112</v>
      </c>
      <c r="D68" s="98"/>
      <c r="E68" s="98"/>
      <c r="F68" s="98"/>
      <c r="G68" s="98"/>
      <c r="H68" s="98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</row>
    <row r="69" spans="1:22" s="72" customFormat="1" ht="12.75" customHeight="1">
      <c r="A69" s="69">
        <v>64</v>
      </c>
      <c r="B69" s="70" t="s">
        <v>113</v>
      </c>
      <c r="C69" s="71" t="s">
        <v>114</v>
      </c>
      <c r="D69" s="98"/>
      <c r="E69" s="98"/>
      <c r="F69" s="98"/>
      <c r="G69" s="98"/>
      <c r="H69" s="98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s="72" customFormat="1" ht="12.75" customHeight="1">
      <c r="A70" s="69">
        <v>65</v>
      </c>
      <c r="B70" s="70" t="s">
        <v>115</v>
      </c>
      <c r="C70" s="71" t="s">
        <v>116</v>
      </c>
      <c r="D70" s="98"/>
      <c r="E70" s="98"/>
      <c r="F70" s="98"/>
      <c r="G70" s="98"/>
      <c r="H70" s="98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</row>
    <row r="71" spans="1:22" s="72" customFormat="1" ht="12.75" customHeight="1">
      <c r="A71" s="69">
        <v>66</v>
      </c>
      <c r="B71" s="70" t="s">
        <v>117</v>
      </c>
      <c r="C71" s="71" t="s">
        <v>118</v>
      </c>
      <c r="D71" s="98"/>
      <c r="E71" s="98"/>
      <c r="F71" s="98"/>
      <c r="G71" s="98"/>
      <c r="H71" s="98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</row>
    <row r="72" spans="1:22" s="72" customFormat="1" ht="12.75" customHeight="1">
      <c r="A72" s="69">
        <v>67</v>
      </c>
      <c r="B72" s="70" t="s">
        <v>119</v>
      </c>
      <c r="C72" s="71" t="s">
        <v>120</v>
      </c>
      <c r="D72" s="98"/>
      <c r="E72" s="98"/>
      <c r="F72" s="98"/>
      <c r="G72" s="98"/>
      <c r="H72" s="98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101"/>
      <c r="T72" s="101"/>
      <c r="U72" s="101"/>
      <c r="V72" s="101"/>
    </row>
    <row r="73" spans="1:22" s="72" customFormat="1" ht="9.9499999999999993" customHeight="1">
      <c r="A73" s="83"/>
      <c r="B73" s="100"/>
      <c r="C73" s="99"/>
      <c r="D73" s="98"/>
      <c r="E73" s="98"/>
      <c r="F73" s="98"/>
      <c r="G73" s="98"/>
      <c r="H73" s="9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</row>
    <row r="74" spans="1:22" s="72" customFormat="1" ht="15" customHeight="1">
      <c r="A74" s="83">
        <v>68</v>
      </c>
      <c r="B74" s="84"/>
      <c r="C74" s="85" t="s">
        <v>121</v>
      </c>
      <c r="D74" s="96"/>
      <c r="E74" s="96"/>
      <c r="F74" s="96"/>
      <c r="G74" s="96"/>
      <c r="H74" s="96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</row>
    <row r="75" spans="1:22" ht="9.9499999999999993" customHeight="1">
      <c r="A75" s="86"/>
      <c r="B75" s="82" t="s">
        <v>122</v>
      </c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15" customHeight="1">
      <c r="B76" s="87" t="s">
        <v>125</v>
      </c>
      <c r="C76" s="88"/>
    </row>
    <row r="77" spans="1:22" ht="12" customHeight="1">
      <c r="B77" s="87" t="s">
        <v>124</v>
      </c>
      <c r="C77" s="88"/>
    </row>
    <row r="78" spans="1:22" ht="12" customHeight="1">
      <c r="B78" s="87" t="s">
        <v>123</v>
      </c>
    </row>
    <row r="79" spans="1:22" ht="12" customHeight="1">
      <c r="B79" s="88"/>
      <c r="C79" s="91"/>
    </row>
    <row r="80" spans="1:22" ht="12" customHeight="1">
      <c r="B80" s="88"/>
      <c r="C80" s="90"/>
    </row>
    <row r="81" spans="2:22" ht="12" customHeight="1">
      <c r="B81" s="88"/>
      <c r="C81" s="89"/>
      <c r="N81" s="53"/>
      <c r="O81" s="53"/>
      <c r="P81" s="53"/>
      <c r="Q81" s="53"/>
      <c r="R81" s="53"/>
      <c r="S81" s="53"/>
      <c r="T81" s="53"/>
      <c r="U81" s="53"/>
      <c r="V81" s="53"/>
    </row>
    <row r="82" spans="2:22" ht="12" customHeight="1">
      <c r="B82" s="88"/>
      <c r="C82" s="89"/>
      <c r="N82" s="53"/>
      <c r="O82" s="53"/>
      <c r="P82" s="53"/>
      <c r="Q82" s="53"/>
      <c r="R82" s="53"/>
      <c r="S82" s="53"/>
      <c r="T82" s="53"/>
      <c r="U82" s="53"/>
      <c r="V82" s="53"/>
    </row>
    <row r="83" spans="2:22" ht="12" customHeight="1">
      <c r="B83" s="88"/>
      <c r="C83" s="89"/>
      <c r="N83" s="53"/>
      <c r="O83" s="53"/>
      <c r="P83" s="53"/>
      <c r="Q83" s="53"/>
      <c r="R83" s="53"/>
      <c r="S83" s="53"/>
      <c r="T83" s="53"/>
      <c r="U83" s="53"/>
      <c r="V83" s="53"/>
    </row>
    <row r="84" spans="2:22" ht="12" customHeight="1">
      <c r="B84" s="88"/>
      <c r="C84" s="89"/>
      <c r="N84" s="53"/>
      <c r="O84" s="53"/>
      <c r="P84" s="53"/>
      <c r="Q84" s="53"/>
      <c r="R84" s="53"/>
      <c r="S84" s="53"/>
      <c r="T84" s="53"/>
      <c r="U84" s="53"/>
      <c r="V84" s="53"/>
    </row>
    <row r="85" spans="2:22" ht="12" customHeight="1">
      <c r="B85" s="88"/>
      <c r="C85" s="89"/>
      <c r="N85" s="53"/>
      <c r="O85" s="53"/>
      <c r="P85" s="53"/>
      <c r="Q85" s="53"/>
      <c r="R85" s="53"/>
      <c r="S85" s="53"/>
      <c r="T85" s="53"/>
      <c r="U85" s="53"/>
      <c r="V85" s="53"/>
    </row>
    <row r="86" spans="2:22" ht="12" customHeight="1">
      <c r="B86" s="88"/>
      <c r="C86" s="89"/>
      <c r="N86" s="53"/>
      <c r="O86" s="53"/>
      <c r="P86" s="53"/>
      <c r="Q86" s="53"/>
      <c r="R86" s="53"/>
      <c r="S86" s="53"/>
      <c r="T86" s="53"/>
      <c r="U86" s="53"/>
      <c r="V86" s="53"/>
    </row>
    <row r="87" spans="2:22" ht="15" customHeight="1">
      <c r="B87" s="88"/>
      <c r="C87" s="89"/>
      <c r="N87" s="53"/>
      <c r="O87" s="53"/>
      <c r="P87" s="53"/>
      <c r="Q87" s="53"/>
      <c r="R87" s="53"/>
      <c r="S87" s="53"/>
      <c r="T87" s="53"/>
      <c r="U87" s="53"/>
      <c r="V87" s="53"/>
    </row>
    <row r="88" spans="2:22" ht="15" customHeight="1">
      <c r="B88" s="88"/>
      <c r="C88" s="89"/>
      <c r="N88" s="53"/>
      <c r="O88" s="53"/>
      <c r="P88" s="53"/>
      <c r="Q88" s="53"/>
      <c r="R88" s="53"/>
      <c r="S88" s="53"/>
      <c r="T88" s="53"/>
      <c r="U88" s="53"/>
      <c r="V88" s="53"/>
    </row>
    <row r="89" spans="2:22" ht="15" customHeight="1">
      <c r="B89" s="88"/>
      <c r="C89" s="89"/>
      <c r="N89" s="53"/>
      <c r="O89" s="53"/>
      <c r="P89" s="53"/>
      <c r="Q89" s="53"/>
      <c r="R89" s="53"/>
      <c r="S89" s="53"/>
      <c r="T89" s="53"/>
      <c r="U89" s="53"/>
      <c r="V89" s="53"/>
    </row>
    <row r="90" spans="2:22" ht="15" customHeight="1">
      <c r="B90" s="88"/>
      <c r="C90" s="89"/>
      <c r="N90" s="53"/>
      <c r="O90" s="53"/>
      <c r="P90" s="53"/>
      <c r="Q90" s="53"/>
      <c r="R90" s="53"/>
      <c r="S90" s="53"/>
      <c r="T90" s="53"/>
      <c r="U90" s="53"/>
      <c r="V90" s="53"/>
    </row>
    <row r="91" spans="2:22" ht="15" customHeight="1">
      <c r="B91" s="88"/>
      <c r="C91" s="89"/>
      <c r="N91" s="53"/>
      <c r="O91" s="53"/>
      <c r="P91" s="53"/>
      <c r="Q91" s="53"/>
      <c r="R91" s="53"/>
      <c r="S91" s="53"/>
      <c r="T91" s="53"/>
      <c r="U91" s="53"/>
      <c r="V91" s="53"/>
    </row>
    <row r="92" spans="2:22" ht="15" customHeight="1">
      <c r="B92" s="88"/>
      <c r="C92" s="89"/>
      <c r="N92" s="53"/>
      <c r="O92" s="53"/>
      <c r="P92" s="53"/>
      <c r="Q92" s="53"/>
      <c r="R92" s="53"/>
      <c r="S92" s="53"/>
      <c r="T92" s="53"/>
      <c r="U92" s="53"/>
      <c r="V92" s="53"/>
    </row>
    <row r="93" spans="2:22" ht="15" customHeight="1">
      <c r="B93" s="88"/>
      <c r="C93" s="89"/>
      <c r="N93" s="53"/>
      <c r="O93" s="53"/>
      <c r="P93" s="53"/>
      <c r="Q93" s="53"/>
      <c r="R93" s="53"/>
      <c r="S93" s="53"/>
      <c r="T93" s="53"/>
      <c r="U93" s="53"/>
      <c r="V93" s="53"/>
    </row>
    <row r="94" spans="2:22" ht="15" customHeight="1">
      <c r="B94" s="88"/>
      <c r="C94" s="89"/>
      <c r="N94" s="53"/>
      <c r="O94" s="53"/>
      <c r="P94" s="53"/>
      <c r="Q94" s="53"/>
      <c r="R94" s="53"/>
      <c r="S94" s="53"/>
      <c r="T94" s="53"/>
      <c r="U94" s="53"/>
      <c r="V94" s="53"/>
    </row>
    <row r="95" spans="2:22" ht="15" customHeight="1">
      <c r="B95" s="88"/>
      <c r="C95" s="89"/>
      <c r="N95" s="53"/>
      <c r="O95" s="53"/>
      <c r="P95" s="53"/>
      <c r="Q95" s="53"/>
      <c r="R95" s="53"/>
      <c r="S95" s="53"/>
      <c r="T95" s="53"/>
      <c r="U95" s="53"/>
      <c r="V95" s="53"/>
    </row>
    <row r="96" spans="2:22" ht="15" customHeight="1">
      <c r="B96" s="88"/>
      <c r="C96" s="89"/>
      <c r="N96" s="53"/>
      <c r="O96" s="53"/>
      <c r="P96" s="53"/>
      <c r="Q96" s="53"/>
      <c r="R96" s="53"/>
      <c r="S96" s="53"/>
      <c r="T96" s="53"/>
      <c r="U96" s="53"/>
      <c r="V96" s="53"/>
    </row>
    <row r="97" spans="2:22" ht="15" customHeight="1">
      <c r="B97" s="88"/>
      <c r="C97" s="89"/>
      <c r="N97" s="53"/>
      <c r="O97" s="53"/>
      <c r="P97" s="53"/>
      <c r="Q97" s="53"/>
      <c r="R97" s="53"/>
      <c r="S97" s="53"/>
      <c r="T97" s="53"/>
      <c r="U97" s="53"/>
      <c r="V97" s="53"/>
    </row>
    <row r="98" spans="2:22" ht="15" customHeight="1">
      <c r="B98" s="88"/>
      <c r="C98" s="89"/>
      <c r="N98" s="53"/>
      <c r="O98" s="53"/>
      <c r="P98" s="53"/>
      <c r="Q98" s="53"/>
      <c r="R98" s="53"/>
      <c r="S98" s="53"/>
      <c r="T98" s="53"/>
      <c r="U98" s="53"/>
      <c r="V98" s="53"/>
    </row>
    <row r="99" spans="2:22" ht="15" customHeight="1">
      <c r="B99" s="88"/>
      <c r="C99" s="89"/>
      <c r="N99" s="53"/>
      <c r="O99" s="53"/>
      <c r="P99" s="53"/>
      <c r="Q99" s="53"/>
      <c r="R99" s="53"/>
      <c r="S99" s="53"/>
      <c r="T99" s="53"/>
      <c r="U99" s="53"/>
      <c r="V99" s="53"/>
    </row>
    <row r="100" spans="2:22" ht="15" customHeight="1">
      <c r="B100" s="88"/>
      <c r="C100" s="89"/>
      <c r="N100" s="53"/>
      <c r="O100" s="53"/>
      <c r="P100" s="53"/>
      <c r="Q100" s="53"/>
      <c r="R100" s="53"/>
      <c r="S100" s="53"/>
      <c r="T100" s="53"/>
      <c r="U100" s="53"/>
      <c r="V100" s="53"/>
    </row>
    <row r="101" spans="2:22" ht="15" customHeight="1">
      <c r="B101" s="88"/>
      <c r="C101" s="89"/>
      <c r="N101" s="53"/>
      <c r="O101" s="53"/>
      <c r="P101" s="53"/>
      <c r="Q101" s="53"/>
      <c r="R101" s="53"/>
      <c r="S101" s="53"/>
      <c r="T101" s="53"/>
      <c r="U101" s="53"/>
      <c r="V101" s="53"/>
    </row>
    <row r="102" spans="2:22" ht="15" customHeight="1">
      <c r="B102" s="88"/>
      <c r="C102" s="89"/>
      <c r="N102" s="53"/>
      <c r="O102" s="53"/>
      <c r="P102" s="53"/>
      <c r="Q102" s="53"/>
      <c r="R102" s="53"/>
      <c r="S102" s="53"/>
      <c r="T102" s="53"/>
      <c r="U102" s="53"/>
      <c r="V102" s="53"/>
    </row>
    <row r="103" spans="2:22" ht="15" customHeight="1">
      <c r="B103" s="88"/>
      <c r="C103" s="89"/>
      <c r="N103" s="53"/>
      <c r="O103" s="53"/>
      <c r="P103" s="53"/>
      <c r="Q103" s="53"/>
      <c r="R103" s="53"/>
      <c r="S103" s="53"/>
      <c r="T103" s="53"/>
      <c r="U103" s="53"/>
      <c r="V103" s="53"/>
    </row>
    <row r="104" spans="2:22" ht="15" customHeight="1">
      <c r="B104" s="88"/>
      <c r="C104" s="89"/>
      <c r="N104" s="53"/>
      <c r="O104" s="53"/>
      <c r="P104" s="53"/>
      <c r="Q104" s="53"/>
      <c r="R104" s="53"/>
      <c r="S104" s="53"/>
      <c r="T104" s="53"/>
      <c r="U104" s="53"/>
      <c r="V104" s="53"/>
    </row>
    <row r="105" spans="2:22" ht="15" customHeight="1">
      <c r="B105" s="88"/>
      <c r="C105" s="89"/>
      <c r="N105" s="53"/>
      <c r="O105" s="53"/>
      <c r="P105" s="53"/>
      <c r="Q105" s="53"/>
      <c r="R105" s="53"/>
      <c r="S105" s="53"/>
      <c r="T105" s="53"/>
      <c r="U105" s="53"/>
      <c r="V105" s="53"/>
    </row>
    <row r="106" spans="2:22" ht="15" customHeight="1">
      <c r="B106" s="88"/>
      <c r="C106" s="89"/>
      <c r="N106" s="53"/>
      <c r="O106" s="53"/>
      <c r="P106" s="53"/>
      <c r="Q106" s="53"/>
      <c r="R106" s="53"/>
      <c r="S106" s="53"/>
      <c r="T106" s="53"/>
      <c r="U106" s="53"/>
      <c r="V106" s="53"/>
    </row>
    <row r="107" spans="2:22" ht="15" customHeight="1">
      <c r="B107" s="88"/>
      <c r="C107" s="89"/>
      <c r="N107" s="53"/>
      <c r="O107" s="53"/>
      <c r="P107" s="53"/>
      <c r="Q107" s="53"/>
      <c r="R107" s="53"/>
      <c r="S107" s="53"/>
      <c r="T107" s="53"/>
      <c r="U107" s="53"/>
      <c r="V107" s="53"/>
    </row>
    <row r="108" spans="2:22" ht="15" customHeight="1">
      <c r="B108" s="88"/>
      <c r="C108" s="89"/>
      <c r="N108" s="53"/>
      <c r="O108" s="53"/>
      <c r="P108" s="53"/>
      <c r="Q108" s="53"/>
      <c r="R108" s="53"/>
      <c r="S108" s="53"/>
      <c r="T108" s="53"/>
      <c r="U108" s="53"/>
      <c r="V108" s="53"/>
    </row>
    <row r="109" spans="2:22" ht="15" customHeight="1">
      <c r="B109" s="88"/>
      <c r="C109" s="89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2:22" ht="15" customHeight="1">
      <c r="B110" s="88"/>
      <c r="C110" s="89"/>
      <c r="N110" s="53"/>
      <c r="O110" s="53"/>
      <c r="P110" s="53"/>
      <c r="Q110" s="53"/>
      <c r="R110" s="53"/>
      <c r="S110" s="53"/>
      <c r="T110" s="53"/>
      <c r="U110" s="53"/>
      <c r="V110" s="53"/>
    </row>
    <row r="111" spans="2:22" ht="15" customHeight="1">
      <c r="B111" s="88"/>
      <c r="C111" s="89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2:22" ht="15" customHeight="1">
      <c r="B112" s="88"/>
      <c r="C112" s="89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2:22" ht="15" customHeight="1">
      <c r="B113" s="88"/>
      <c r="C113" s="89"/>
      <c r="N113" s="53"/>
      <c r="O113" s="53"/>
      <c r="P113" s="53"/>
      <c r="Q113" s="53"/>
      <c r="R113" s="53"/>
      <c r="S113" s="53"/>
      <c r="T113" s="53"/>
      <c r="U113" s="53"/>
      <c r="V113" s="53"/>
    </row>
    <row r="114" spans="2:22" ht="15" customHeight="1">
      <c r="B114" s="88"/>
      <c r="C114" s="89"/>
      <c r="N114" s="53"/>
      <c r="O114" s="53"/>
      <c r="P114" s="53"/>
      <c r="Q114" s="53"/>
      <c r="R114" s="53"/>
      <c r="S114" s="53"/>
      <c r="T114" s="53"/>
      <c r="U114" s="53"/>
      <c r="V114" s="53"/>
    </row>
    <row r="115" spans="2:22" ht="15" customHeight="1">
      <c r="B115" s="88"/>
      <c r="C115" s="89"/>
      <c r="N115" s="53"/>
      <c r="O115" s="53"/>
      <c r="P115" s="53"/>
      <c r="Q115" s="53"/>
      <c r="R115" s="53"/>
      <c r="S115" s="53"/>
      <c r="T115" s="53"/>
      <c r="U115" s="53"/>
      <c r="V115" s="53"/>
    </row>
    <row r="116" spans="2:22" ht="15" customHeight="1">
      <c r="B116" s="88"/>
      <c r="C116" s="89"/>
      <c r="N116" s="53"/>
      <c r="O116" s="53"/>
      <c r="P116" s="53"/>
      <c r="Q116" s="53"/>
      <c r="R116" s="53"/>
      <c r="S116" s="53"/>
      <c r="T116" s="53"/>
      <c r="U116" s="53"/>
      <c r="V116" s="53"/>
    </row>
    <row r="117" spans="2:22" ht="15" customHeight="1">
      <c r="B117" s="88"/>
      <c r="C117" s="89"/>
      <c r="N117" s="53"/>
      <c r="O117" s="53"/>
      <c r="P117" s="53"/>
      <c r="Q117" s="53"/>
      <c r="R117" s="53"/>
      <c r="S117" s="53"/>
      <c r="T117" s="53"/>
      <c r="U117" s="53"/>
      <c r="V117" s="53"/>
    </row>
    <row r="118" spans="2:22" ht="15" customHeight="1">
      <c r="B118" s="88"/>
      <c r="C118" s="89"/>
      <c r="N118" s="53"/>
      <c r="O118" s="53"/>
      <c r="P118" s="53"/>
      <c r="Q118" s="53"/>
      <c r="R118" s="53"/>
      <c r="S118" s="53"/>
      <c r="T118" s="53"/>
      <c r="U118" s="53"/>
      <c r="V118" s="53"/>
    </row>
    <row r="119" spans="2:22" ht="15" customHeight="1">
      <c r="B119" s="88"/>
      <c r="C119" s="89"/>
      <c r="N119" s="53"/>
      <c r="O119" s="53"/>
      <c r="P119" s="53"/>
      <c r="Q119" s="53"/>
      <c r="R119" s="53"/>
      <c r="S119" s="53"/>
      <c r="T119" s="53"/>
      <c r="U119" s="53"/>
      <c r="V119" s="53"/>
    </row>
    <row r="120" spans="2:22" ht="15" customHeight="1">
      <c r="B120" s="88"/>
      <c r="C120" s="89"/>
      <c r="N120" s="53"/>
      <c r="O120" s="53"/>
      <c r="P120" s="53"/>
      <c r="Q120" s="53"/>
      <c r="R120" s="53"/>
      <c r="S120" s="53"/>
      <c r="T120" s="53"/>
      <c r="U120" s="53"/>
      <c r="V120" s="53"/>
    </row>
    <row r="121" spans="2:22" ht="15" customHeight="1">
      <c r="B121" s="88"/>
      <c r="C121" s="89"/>
      <c r="N121" s="53"/>
      <c r="O121" s="53"/>
      <c r="P121" s="53"/>
      <c r="Q121" s="53"/>
      <c r="R121" s="53"/>
      <c r="S121" s="53"/>
      <c r="T121" s="53"/>
      <c r="U121" s="53"/>
      <c r="V121" s="53"/>
    </row>
    <row r="122" spans="2:22" ht="15" customHeight="1">
      <c r="B122" s="88"/>
      <c r="C122" s="89"/>
      <c r="N122" s="53"/>
      <c r="O122" s="53"/>
      <c r="P122" s="53"/>
      <c r="Q122" s="53"/>
      <c r="R122" s="53"/>
      <c r="S122" s="53"/>
      <c r="T122" s="53"/>
      <c r="U122" s="53"/>
      <c r="V122" s="53"/>
    </row>
    <row r="123" spans="2:22" ht="15" customHeight="1">
      <c r="B123" s="88"/>
      <c r="C123" s="89"/>
      <c r="N123" s="53"/>
      <c r="O123" s="53"/>
      <c r="P123" s="53"/>
      <c r="Q123" s="53"/>
      <c r="R123" s="53"/>
      <c r="S123" s="53"/>
      <c r="T123" s="53"/>
      <c r="U123" s="53"/>
      <c r="V123" s="53"/>
    </row>
    <row r="124" spans="2:22" ht="15" customHeight="1">
      <c r="B124" s="88"/>
      <c r="C124" s="89"/>
      <c r="N124" s="53"/>
      <c r="O124" s="53"/>
      <c r="P124" s="53"/>
      <c r="Q124" s="53"/>
      <c r="R124" s="53"/>
      <c r="S124" s="53"/>
      <c r="T124" s="53"/>
      <c r="U124" s="53"/>
      <c r="V124" s="53"/>
    </row>
    <row r="125" spans="2:22" ht="15" customHeight="1">
      <c r="B125" s="88"/>
      <c r="C125" s="89"/>
      <c r="N125" s="53"/>
      <c r="O125" s="53"/>
      <c r="P125" s="53"/>
      <c r="Q125" s="53"/>
      <c r="R125" s="53"/>
      <c r="S125" s="53"/>
      <c r="T125" s="53"/>
      <c r="U125" s="53"/>
      <c r="V125" s="53"/>
    </row>
    <row r="126" spans="2:22" ht="15" customHeight="1">
      <c r="B126" s="88"/>
      <c r="C126" s="89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2:22" ht="15" customHeight="1">
      <c r="B127" s="88"/>
      <c r="C127" s="89"/>
      <c r="N127" s="53"/>
      <c r="O127" s="53"/>
      <c r="P127" s="53"/>
      <c r="Q127" s="53"/>
      <c r="R127" s="53"/>
      <c r="S127" s="53"/>
      <c r="T127" s="53"/>
      <c r="U127" s="53"/>
      <c r="V127" s="53"/>
    </row>
    <row r="128" spans="2:22" ht="15" customHeight="1">
      <c r="B128" s="88"/>
      <c r="C128" s="89"/>
      <c r="N128" s="53"/>
      <c r="O128" s="53"/>
      <c r="P128" s="53"/>
      <c r="Q128" s="53"/>
      <c r="R128" s="53"/>
      <c r="S128" s="53"/>
      <c r="T128" s="53"/>
      <c r="U128" s="53"/>
      <c r="V128" s="53"/>
    </row>
    <row r="129" spans="2:22" ht="15" customHeight="1">
      <c r="B129" s="88"/>
      <c r="C129" s="89"/>
      <c r="N129" s="53"/>
      <c r="O129" s="53"/>
      <c r="P129" s="53"/>
      <c r="Q129" s="53"/>
      <c r="R129" s="53"/>
      <c r="S129" s="53"/>
      <c r="T129" s="53"/>
      <c r="U129" s="53"/>
      <c r="V129" s="53"/>
    </row>
    <row r="130" spans="2:22" ht="15" customHeight="1">
      <c r="B130" s="88"/>
      <c r="C130" s="89"/>
      <c r="N130" s="53"/>
      <c r="O130" s="53"/>
      <c r="P130" s="53"/>
      <c r="Q130" s="53"/>
      <c r="R130" s="53"/>
      <c r="S130" s="53"/>
      <c r="T130" s="53"/>
      <c r="U130" s="53"/>
      <c r="V130" s="53"/>
    </row>
    <row r="131" spans="2:22" ht="15" customHeight="1">
      <c r="B131" s="88"/>
      <c r="C131" s="89"/>
      <c r="N131" s="53"/>
      <c r="O131" s="53"/>
      <c r="P131" s="53"/>
      <c r="Q131" s="53"/>
      <c r="R131" s="53"/>
      <c r="S131" s="53"/>
      <c r="T131" s="53"/>
      <c r="U131" s="53"/>
      <c r="V131" s="53"/>
    </row>
    <row r="132" spans="2:22" ht="15" customHeight="1">
      <c r="B132" s="88"/>
      <c r="C132" s="89"/>
      <c r="N132" s="53"/>
      <c r="O132" s="53"/>
      <c r="P132" s="53"/>
      <c r="Q132" s="53"/>
      <c r="R132" s="53"/>
      <c r="S132" s="53"/>
      <c r="T132" s="53"/>
      <c r="U132" s="53"/>
      <c r="V132" s="53"/>
    </row>
    <row r="133" spans="2:22" ht="15" customHeight="1">
      <c r="B133" s="88"/>
      <c r="C133" s="89"/>
      <c r="N133" s="53"/>
      <c r="O133" s="53"/>
      <c r="P133" s="53"/>
      <c r="Q133" s="53"/>
      <c r="R133" s="53"/>
      <c r="S133" s="53"/>
      <c r="T133" s="53"/>
      <c r="U133" s="53"/>
      <c r="V133" s="53"/>
    </row>
    <row r="134" spans="2:22" ht="15" customHeight="1">
      <c r="B134" s="88"/>
      <c r="C134" s="89"/>
      <c r="N134" s="53"/>
      <c r="O134" s="53"/>
      <c r="P134" s="53"/>
      <c r="Q134" s="53"/>
      <c r="R134" s="53"/>
      <c r="S134" s="53"/>
      <c r="T134" s="53"/>
      <c r="U134" s="53"/>
      <c r="V134" s="53"/>
    </row>
    <row r="135" spans="2:22" ht="15" customHeight="1">
      <c r="B135" s="88"/>
      <c r="C135" s="89"/>
      <c r="N135" s="53"/>
      <c r="O135" s="53"/>
      <c r="P135" s="53"/>
      <c r="Q135" s="53"/>
      <c r="R135" s="53"/>
      <c r="S135" s="53"/>
      <c r="T135" s="53"/>
      <c r="U135" s="53"/>
      <c r="V135" s="53"/>
    </row>
    <row r="136" spans="2:22" ht="15" customHeight="1">
      <c r="B136" s="88"/>
      <c r="C136" s="89"/>
      <c r="N136" s="53"/>
      <c r="O136" s="53"/>
      <c r="P136" s="53"/>
      <c r="Q136" s="53"/>
      <c r="R136" s="53"/>
      <c r="S136" s="53"/>
      <c r="T136" s="53"/>
      <c r="U136" s="53"/>
      <c r="V136" s="53"/>
    </row>
    <row r="137" spans="2:22" ht="15" customHeight="1">
      <c r="B137" s="88"/>
      <c r="C137" s="89"/>
      <c r="N137" s="53"/>
      <c r="O137" s="53"/>
      <c r="P137" s="53"/>
      <c r="Q137" s="53"/>
      <c r="R137" s="53"/>
      <c r="S137" s="53"/>
      <c r="T137" s="53"/>
      <c r="U137" s="53"/>
      <c r="V137" s="53"/>
    </row>
    <row r="138" spans="2:22" ht="15" customHeight="1">
      <c r="B138" s="88"/>
      <c r="C138" s="89"/>
      <c r="N138" s="53"/>
      <c r="O138" s="53"/>
      <c r="P138" s="53"/>
      <c r="Q138" s="53"/>
      <c r="R138" s="53"/>
      <c r="S138" s="53"/>
      <c r="T138" s="53"/>
      <c r="U138" s="53"/>
      <c r="V138" s="53"/>
    </row>
    <row r="139" spans="2:22" ht="15" customHeight="1">
      <c r="B139" s="88"/>
      <c r="C139" s="89"/>
      <c r="N139" s="53"/>
      <c r="O139" s="53"/>
      <c r="P139" s="53"/>
      <c r="Q139" s="53"/>
      <c r="R139" s="53"/>
      <c r="S139" s="53"/>
      <c r="T139" s="53"/>
      <c r="U139" s="53"/>
      <c r="V139" s="53"/>
    </row>
    <row r="140" spans="2:22" ht="15" customHeight="1">
      <c r="B140" s="88"/>
      <c r="C140" s="89"/>
      <c r="N140" s="53"/>
      <c r="O140" s="53"/>
      <c r="P140" s="53"/>
      <c r="Q140" s="53"/>
      <c r="R140" s="53"/>
      <c r="S140" s="53"/>
      <c r="T140" s="53"/>
      <c r="U140" s="53"/>
      <c r="V140" s="53"/>
    </row>
    <row r="141" spans="2:22" ht="15" customHeight="1">
      <c r="B141" s="88"/>
      <c r="C141" s="89"/>
      <c r="N141" s="53"/>
      <c r="O141" s="53"/>
      <c r="P141" s="53"/>
      <c r="Q141" s="53"/>
      <c r="R141" s="53"/>
      <c r="S141" s="53"/>
      <c r="T141" s="53"/>
      <c r="U141" s="53"/>
      <c r="V141" s="53"/>
    </row>
    <row r="142" spans="2:22" ht="15" customHeight="1">
      <c r="B142" s="88"/>
      <c r="C142" s="89"/>
      <c r="N142" s="53"/>
      <c r="O142" s="53"/>
      <c r="P142" s="53"/>
      <c r="Q142" s="53"/>
      <c r="R142" s="53"/>
      <c r="S142" s="53"/>
      <c r="T142" s="53"/>
      <c r="U142" s="53"/>
      <c r="V142" s="53"/>
    </row>
    <row r="143" spans="2:22" ht="15" customHeight="1">
      <c r="B143" s="88"/>
      <c r="C143" s="89"/>
      <c r="N143" s="53"/>
      <c r="O143" s="53"/>
      <c r="P143" s="53"/>
      <c r="Q143" s="53"/>
      <c r="R143" s="53"/>
      <c r="S143" s="53"/>
      <c r="T143" s="53"/>
      <c r="U143" s="53"/>
      <c r="V143" s="53"/>
    </row>
    <row r="144" spans="2:22" ht="15" customHeight="1">
      <c r="B144" s="88"/>
      <c r="C144" s="89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2:22" ht="15" customHeight="1">
      <c r="B145" s="88"/>
      <c r="C145" s="89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2:22" ht="15" customHeight="1">
      <c r="B146" s="88"/>
      <c r="C146" s="89"/>
      <c r="N146" s="53"/>
      <c r="O146" s="53"/>
      <c r="P146" s="53"/>
      <c r="Q146" s="53"/>
      <c r="R146" s="53"/>
      <c r="S146" s="53"/>
      <c r="T146" s="53"/>
      <c r="U146" s="53"/>
      <c r="V146" s="53"/>
    </row>
    <row r="147" spans="2:22" ht="15" customHeight="1">
      <c r="B147" s="88"/>
      <c r="C147" s="89"/>
      <c r="N147" s="53"/>
      <c r="O147" s="53"/>
      <c r="P147" s="53"/>
      <c r="Q147" s="53"/>
      <c r="R147" s="53"/>
      <c r="S147" s="53"/>
      <c r="T147" s="53"/>
      <c r="U147" s="53"/>
      <c r="V147" s="53"/>
    </row>
    <row r="148" spans="2:22" ht="15" customHeight="1">
      <c r="B148" s="88"/>
      <c r="C148" s="89"/>
      <c r="N148" s="53"/>
      <c r="O148" s="53"/>
      <c r="P148" s="53"/>
      <c r="Q148" s="53"/>
      <c r="R148" s="53"/>
      <c r="S148" s="53"/>
      <c r="T148" s="53"/>
      <c r="U148" s="53"/>
      <c r="V148" s="53"/>
    </row>
    <row r="149" spans="2:22" ht="15" customHeight="1">
      <c r="B149" s="88"/>
      <c r="C149" s="89"/>
      <c r="N149" s="53"/>
      <c r="O149" s="53"/>
      <c r="P149" s="53"/>
      <c r="Q149" s="53"/>
      <c r="R149" s="53"/>
      <c r="S149" s="53"/>
      <c r="T149" s="53"/>
      <c r="U149" s="53"/>
      <c r="V149" s="53"/>
    </row>
    <row r="150" spans="2:22" ht="15" customHeight="1">
      <c r="B150" s="88"/>
      <c r="C150" s="89"/>
      <c r="N150" s="53"/>
      <c r="O150" s="53"/>
      <c r="P150" s="53"/>
      <c r="Q150" s="53"/>
      <c r="R150" s="53"/>
      <c r="S150" s="53"/>
      <c r="T150" s="53"/>
      <c r="U150" s="53"/>
      <c r="V150" s="53"/>
    </row>
    <row r="151" spans="2:22" ht="15" customHeight="1">
      <c r="B151" s="88"/>
      <c r="C151" s="89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2:22" ht="15" customHeight="1">
      <c r="B152" s="88"/>
      <c r="C152" s="89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2:22" ht="15" customHeight="1">
      <c r="B153" s="88"/>
      <c r="C153" s="89"/>
      <c r="N153" s="53"/>
      <c r="O153" s="53"/>
      <c r="P153" s="53"/>
      <c r="Q153" s="53"/>
      <c r="R153" s="53"/>
      <c r="S153" s="53"/>
      <c r="T153" s="53"/>
      <c r="U153" s="53"/>
      <c r="V153" s="53"/>
    </row>
    <row r="154" spans="2:22" ht="15" customHeight="1">
      <c r="B154" s="88"/>
      <c r="C154" s="89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2:22" ht="15" customHeight="1">
      <c r="B155" s="88"/>
      <c r="C155" s="89"/>
      <c r="N155" s="53"/>
      <c r="O155" s="53"/>
      <c r="P155" s="53"/>
      <c r="Q155" s="53"/>
      <c r="R155" s="53"/>
      <c r="S155" s="53"/>
      <c r="T155" s="53"/>
      <c r="U155" s="53"/>
      <c r="V155" s="53"/>
    </row>
    <row r="156" spans="2:22" ht="15" customHeight="1">
      <c r="B156" s="88"/>
      <c r="C156" s="89"/>
      <c r="N156" s="53"/>
      <c r="O156" s="53"/>
      <c r="P156" s="53"/>
      <c r="Q156" s="53"/>
      <c r="R156" s="53"/>
      <c r="S156" s="53"/>
      <c r="T156" s="53"/>
      <c r="U156" s="53"/>
      <c r="V156" s="53"/>
    </row>
    <row r="157" spans="2:22" ht="15" customHeight="1">
      <c r="B157" s="88"/>
      <c r="C157" s="89"/>
      <c r="N157" s="53"/>
      <c r="O157" s="53"/>
      <c r="P157" s="53"/>
      <c r="Q157" s="53"/>
      <c r="R157" s="53"/>
      <c r="S157" s="53"/>
      <c r="T157" s="53"/>
      <c r="U157" s="53"/>
      <c r="V157" s="53"/>
    </row>
    <row r="158" spans="2:22" ht="15" customHeight="1">
      <c r="B158" s="88"/>
      <c r="C158" s="89"/>
      <c r="N158" s="53"/>
      <c r="O158" s="53"/>
      <c r="P158" s="53"/>
      <c r="Q158" s="53"/>
      <c r="R158" s="53"/>
      <c r="S158" s="53"/>
      <c r="T158" s="53"/>
      <c r="U158" s="53"/>
      <c r="V158" s="53"/>
    </row>
    <row r="159" spans="2:22" ht="15" customHeight="1">
      <c r="B159" s="88"/>
      <c r="C159" s="89"/>
      <c r="N159" s="53"/>
      <c r="O159" s="53"/>
      <c r="P159" s="53"/>
      <c r="Q159" s="53"/>
      <c r="R159" s="53"/>
      <c r="S159" s="53"/>
      <c r="T159" s="53"/>
      <c r="U159" s="53"/>
      <c r="V159" s="53"/>
    </row>
    <row r="160" spans="2:22" ht="15" customHeight="1">
      <c r="B160" s="88"/>
      <c r="C160" s="89"/>
      <c r="N160" s="53"/>
      <c r="O160" s="53"/>
      <c r="P160" s="53"/>
      <c r="Q160" s="53"/>
      <c r="R160" s="53"/>
      <c r="S160" s="53"/>
      <c r="T160" s="53"/>
      <c r="U160" s="53"/>
      <c r="V160" s="53"/>
    </row>
    <row r="161" spans="2:22" ht="15" customHeight="1">
      <c r="B161" s="88"/>
      <c r="C161" s="89"/>
      <c r="N161" s="53"/>
      <c r="O161" s="53"/>
      <c r="P161" s="53"/>
      <c r="Q161" s="53"/>
      <c r="R161" s="53"/>
      <c r="S161" s="53"/>
      <c r="T161" s="53"/>
      <c r="U161" s="53"/>
      <c r="V161" s="53"/>
    </row>
    <row r="162" spans="2:22" ht="15" customHeight="1">
      <c r="B162" s="88"/>
      <c r="C162" s="89"/>
      <c r="N162" s="53"/>
      <c r="O162" s="53"/>
      <c r="P162" s="53"/>
      <c r="Q162" s="53"/>
      <c r="R162" s="53"/>
      <c r="S162" s="53"/>
      <c r="T162" s="53"/>
      <c r="U162" s="53"/>
      <c r="V162" s="53"/>
    </row>
    <row r="163" spans="2:22" ht="15" customHeight="1">
      <c r="B163" s="88"/>
      <c r="C163" s="89"/>
      <c r="N163" s="53"/>
      <c r="O163" s="53"/>
      <c r="P163" s="53"/>
      <c r="Q163" s="53"/>
      <c r="R163" s="53"/>
      <c r="S163" s="53"/>
      <c r="T163" s="53"/>
      <c r="U163" s="53"/>
      <c r="V163" s="53"/>
    </row>
    <row r="164" spans="2:22" ht="15" customHeight="1">
      <c r="B164" s="88"/>
      <c r="C164" s="89"/>
      <c r="N164" s="53"/>
      <c r="O164" s="53"/>
      <c r="P164" s="53"/>
      <c r="Q164" s="53"/>
      <c r="R164" s="53"/>
      <c r="S164" s="53"/>
      <c r="T164" s="53"/>
      <c r="U164" s="53"/>
      <c r="V164" s="53"/>
    </row>
    <row r="165" spans="2:22" ht="15" customHeight="1">
      <c r="B165" s="88"/>
      <c r="C165" s="89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2:22" ht="15" customHeight="1">
      <c r="B166" s="88"/>
      <c r="C166" s="89"/>
      <c r="N166" s="53"/>
      <c r="O166" s="53"/>
      <c r="P166" s="53"/>
      <c r="Q166" s="53"/>
      <c r="R166" s="53"/>
      <c r="S166" s="53"/>
      <c r="T166" s="53"/>
      <c r="U166" s="53"/>
      <c r="V166" s="53"/>
    </row>
    <row r="167" spans="2:22" ht="15" customHeight="1">
      <c r="B167" s="88"/>
      <c r="C167" s="89"/>
      <c r="N167" s="53"/>
      <c r="O167" s="53"/>
      <c r="P167" s="53"/>
      <c r="Q167" s="53"/>
      <c r="R167" s="53"/>
      <c r="S167" s="53"/>
      <c r="T167" s="53"/>
      <c r="U167" s="53"/>
      <c r="V167" s="53"/>
    </row>
    <row r="168" spans="2:22" ht="15" customHeight="1">
      <c r="B168" s="88"/>
      <c r="C168" s="89"/>
      <c r="N168" s="53"/>
      <c r="O168" s="53"/>
      <c r="P168" s="53"/>
      <c r="Q168" s="53"/>
      <c r="R168" s="53"/>
      <c r="S168" s="53"/>
      <c r="T168" s="53"/>
      <c r="U168" s="53"/>
      <c r="V168" s="53"/>
    </row>
    <row r="169" spans="2:22" ht="15" customHeight="1">
      <c r="B169" s="88"/>
      <c r="C169" s="89"/>
      <c r="N169" s="53"/>
      <c r="O169" s="53"/>
      <c r="P169" s="53"/>
      <c r="Q169" s="53"/>
      <c r="R169" s="53"/>
      <c r="S169" s="53"/>
      <c r="T169" s="53"/>
      <c r="U169" s="53"/>
      <c r="V169" s="53"/>
    </row>
    <row r="170" spans="2:22" ht="15" customHeight="1">
      <c r="B170" s="88"/>
      <c r="C170" s="89"/>
      <c r="N170" s="53"/>
      <c r="O170" s="53"/>
      <c r="P170" s="53"/>
      <c r="Q170" s="53"/>
      <c r="R170" s="53"/>
      <c r="S170" s="53"/>
      <c r="T170" s="53"/>
      <c r="U170" s="53"/>
      <c r="V170" s="53"/>
    </row>
    <row r="171" spans="2:22" ht="15" customHeight="1">
      <c r="B171" s="88"/>
      <c r="C171" s="89"/>
      <c r="N171" s="53"/>
      <c r="O171" s="53"/>
      <c r="P171" s="53"/>
      <c r="Q171" s="53"/>
      <c r="R171" s="53"/>
      <c r="S171" s="53"/>
      <c r="T171" s="53"/>
      <c r="U171" s="53"/>
      <c r="V171" s="53"/>
    </row>
    <row r="172" spans="2:22" ht="15" customHeight="1">
      <c r="B172" s="88"/>
      <c r="C172" s="89"/>
      <c r="N172" s="53"/>
      <c r="O172" s="53"/>
      <c r="P172" s="53"/>
      <c r="Q172" s="53"/>
      <c r="R172" s="53"/>
      <c r="S172" s="53"/>
      <c r="T172" s="53"/>
      <c r="U172" s="53"/>
      <c r="V172" s="53"/>
    </row>
    <row r="173" spans="2:22" ht="15" customHeight="1">
      <c r="B173" s="88"/>
      <c r="C173" s="89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2:22" ht="15" customHeight="1">
      <c r="B174" s="88"/>
      <c r="C174" s="89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2:22" ht="15" customHeight="1">
      <c r="B175" s="88"/>
      <c r="C175" s="89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2:22" ht="15" customHeight="1">
      <c r="B176" s="88"/>
      <c r="C176" s="89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2:22" ht="15" customHeight="1">
      <c r="B177" s="88"/>
      <c r="C177" s="89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2:22" ht="15" customHeight="1">
      <c r="B178" s="88"/>
      <c r="C178" s="89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2:22" ht="15" customHeight="1">
      <c r="B179" s="88"/>
      <c r="C179" s="89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2:22" ht="15" customHeight="1">
      <c r="B180" s="88"/>
      <c r="C180" s="89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2:22" ht="15" customHeight="1">
      <c r="B181" s="88"/>
      <c r="C181" s="89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2:22" ht="15" customHeight="1">
      <c r="B182" s="88"/>
      <c r="C182" s="89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2:22" ht="15" customHeight="1">
      <c r="B183" s="88"/>
      <c r="C183" s="89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2:22" ht="15" customHeight="1">
      <c r="B184" s="88"/>
      <c r="C184" s="89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2:22" ht="15" customHeight="1">
      <c r="C185" s="89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2:22" ht="15" customHeight="1">
      <c r="C186" s="89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2:22" ht="15" customHeight="1">
      <c r="C187" s="89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2:22" ht="15" customHeight="1">
      <c r="C188" s="89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2:22" ht="15" customHeight="1">
      <c r="C189" s="89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2:22" ht="15" customHeight="1">
      <c r="C190" s="89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2:22" ht="15" customHeight="1">
      <c r="C191" s="89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2:22" ht="15" customHeight="1">
      <c r="C192" s="89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3:22" ht="15" customHeight="1">
      <c r="C193" s="89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3:22" ht="15" customHeight="1">
      <c r="C194" s="89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3:22" ht="15" customHeight="1">
      <c r="C195" s="89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3:22" ht="15" customHeight="1">
      <c r="C196" s="89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3:22" ht="15" customHeight="1">
      <c r="C197" s="89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3:22" ht="15" customHeight="1">
      <c r="C198" s="89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3:22" ht="15" customHeight="1">
      <c r="C199" s="89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3:22" ht="15" customHeight="1">
      <c r="C200" s="89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3:22" ht="15" customHeight="1">
      <c r="C201" s="89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3:22" ht="15" customHeight="1">
      <c r="C202" s="89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3:22" ht="15" customHeight="1">
      <c r="C203" s="89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3:22" ht="15" customHeight="1">
      <c r="C204" s="89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3:22" ht="15" customHeight="1">
      <c r="C205" s="89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3:22" ht="15" customHeight="1">
      <c r="C206" s="89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3:22" ht="15" customHeight="1">
      <c r="C207" s="89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3:22" ht="15" customHeight="1">
      <c r="C208" s="89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3:22" ht="15" customHeight="1">
      <c r="C209" s="89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3:22" ht="15" customHeight="1">
      <c r="C210" s="89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3:22" ht="15" customHeight="1">
      <c r="C211" s="89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3:22" ht="15" customHeight="1"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3:22" ht="15" customHeight="1"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3:22" ht="15" customHeight="1"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3:22" ht="15" customHeight="1"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3:22" ht="15" customHeight="1"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3:22" ht="15" customHeight="1"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3:22" ht="15" customHeight="1"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3:22" ht="15" customHeight="1"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3:22" ht="15" customHeight="1"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3:22" ht="15" customHeight="1"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3:22" ht="15" customHeight="1"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3:22" ht="15" customHeight="1"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3:22" ht="15" customHeight="1">
      <c r="N224" s="53"/>
      <c r="O224" s="53"/>
      <c r="P224" s="53"/>
      <c r="Q224" s="53"/>
      <c r="R224" s="53"/>
      <c r="S224" s="53"/>
      <c r="T224" s="53"/>
      <c r="U224" s="53"/>
      <c r="V224" s="53"/>
    </row>
    <row r="225" s="53" customFormat="1" ht="15" customHeight="1"/>
    <row r="226" s="53" customFormat="1" ht="15" customHeight="1"/>
    <row r="227" s="53" customFormat="1" ht="15" customHeight="1"/>
    <row r="228" s="53" customFormat="1" ht="15" customHeight="1"/>
    <row r="229" s="53" customFormat="1" ht="15" customHeight="1"/>
    <row r="230" s="53" customFormat="1" ht="15" customHeight="1"/>
    <row r="231" s="53" customFormat="1" ht="15" customHeight="1"/>
    <row r="232" s="53" customFormat="1" ht="15" customHeight="1"/>
    <row r="233" s="53" customFormat="1" ht="15" customHeight="1"/>
    <row r="234" s="53" customFormat="1" ht="15" customHeight="1"/>
    <row r="235" s="53" customFormat="1" ht="15" customHeight="1"/>
    <row r="236" s="53" customFormat="1" ht="15" customHeight="1"/>
    <row r="237" s="53" customFormat="1" ht="15" customHeight="1"/>
    <row r="238" s="53" customFormat="1" ht="15" customHeight="1"/>
    <row r="239" s="53" customFormat="1" ht="15" customHeight="1"/>
    <row r="240" s="53" customFormat="1" ht="15" customHeight="1"/>
    <row r="241" s="53" customFormat="1" ht="15" customHeight="1"/>
    <row r="242" s="53" customFormat="1" ht="15" customHeight="1"/>
    <row r="243" s="53" customFormat="1" ht="15" customHeight="1"/>
    <row r="244" s="53" customFormat="1" ht="15" customHeight="1"/>
    <row r="245" s="53" customFormat="1" ht="15" customHeight="1"/>
    <row r="246" s="53" customFormat="1" ht="15" customHeight="1"/>
    <row r="247" s="53" customFormat="1" ht="15" customHeight="1"/>
    <row r="248" s="53" customFormat="1" ht="15" customHeight="1"/>
    <row r="249" s="53" customFormat="1" ht="15" customHeight="1"/>
    <row r="250" s="53" customFormat="1" ht="15" customHeight="1"/>
    <row r="251" s="53" customFormat="1" ht="15" customHeight="1"/>
    <row r="252" s="53" customFormat="1" ht="15" customHeight="1"/>
    <row r="253" s="53" customFormat="1" ht="15" customHeight="1"/>
    <row r="254" s="53" customFormat="1" ht="15" customHeight="1"/>
    <row r="255" s="53" customFormat="1" ht="15" customHeight="1"/>
    <row r="256" s="53" customFormat="1" ht="15" customHeight="1"/>
    <row r="257" s="53" customFormat="1" ht="15" customHeight="1"/>
    <row r="258" s="53" customFormat="1" ht="15" customHeight="1"/>
    <row r="259" s="53" customFormat="1" ht="15" customHeight="1"/>
    <row r="260" s="53" customFormat="1" ht="15" customHeight="1"/>
    <row r="261" s="53" customFormat="1" ht="15" customHeight="1"/>
    <row r="262" s="53" customFormat="1" ht="15" customHeight="1"/>
    <row r="263" s="53" customFormat="1" ht="15" customHeight="1"/>
    <row r="264" s="53" customFormat="1" ht="15" customHeight="1"/>
    <row r="265" s="53" customFormat="1" ht="15" customHeight="1"/>
    <row r="266" s="53" customFormat="1" ht="15" customHeight="1"/>
    <row r="267" s="53" customFormat="1" ht="15" customHeight="1"/>
    <row r="268" s="53" customFormat="1" ht="15" customHeight="1"/>
    <row r="269" s="53" customFormat="1" ht="15" customHeight="1"/>
    <row r="270" s="53" customFormat="1" ht="15" customHeight="1"/>
    <row r="271" s="53" customFormat="1" ht="15" customHeight="1"/>
    <row r="272" s="53" customFormat="1" ht="15" customHeight="1"/>
    <row r="273" s="53" customFormat="1" ht="15" customHeight="1"/>
    <row r="274" s="53" customFormat="1" ht="15" customHeight="1"/>
    <row r="275" s="53" customFormat="1" ht="15" customHeight="1"/>
    <row r="276" s="53" customFormat="1" ht="15" customHeight="1"/>
    <row r="277" s="53" customFormat="1" ht="15" customHeight="1"/>
    <row r="278" s="53" customFormat="1" ht="15" customHeight="1"/>
    <row r="279" s="53" customFormat="1" ht="15" customHeight="1"/>
    <row r="280" s="53" customFormat="1" ht="15" customHeight="1"/>
    <row r="281" s="53" customFormat="1" ht="15" customHeight="1"/>
    <row r="282" s="53" customFormat="1" ht="15" customHeight="1"/>
    <row r="283" s="53" customFormat="1" ht="15" customHeight="1"/>
    <row r="284" s="53" customFormat="1" ht="15" customHeight="1"/>
    <row r="285" s="53" customFormat="1" ht="15" customHeight="1"/>
    <row r="286" s="53" customFormat="1" ht="15" customHeight="1"/>
    <row r="287" s="53" customFormat="1" ht="15" customHeight="1"/>
    <row r="288" s="53" customFormat="1" ht="15" customHeight="1"/>
    <row r="289" s="53" customFormat="1" ht="15" customHeight="1"/>
    <row r="290" s="53" customFormat="1" ht="15" customHeight="1"/>
    <row r="291" s="53" customFormat="1" ht="15" customHeight="1"/>
    <row r="292" s="53" customFormat="1" ht="15" customHeight="1"/>
    <row r="293" s="53" customFormat="1" ht="15" customHeight="1"/>
    <row r="294" s="53" customFormat="1" ht="15" customHeight="1"/>
    <row r="295" s="53" customFormat="1" ht="15" customHeight="1"/>
    <row r="296" s="53" customFormat="1" ht="15" customHeight="1"/>
    <row r="297" s="53" customFormat="1" ht="15" customHeight="1"/>
    <row r="298" s="53" customFormat="1" ht="15" customHeight="1"/>
    <row r="299" s="53" customFormat="1" ht="15" customHeight="1"/>
    <row r="300" s="53" customFormat="1" ht="15" customHeight="1"/>
    <row r="301" s="53" customFormat="1" ht="15" customHeight="1"/>
    <row r="302" s="53" customFormat="1" ht="15" customHeight="1"/>
    <row r="303" s="53" customFormat="1" ht="15" customHeight="1"/>
    <row r="304" s="53" customFormat="1" ht="15" customHeight="1"/>
    <row r="305" s="53" customFormat="1" ht="15" customHeight="1"/>
    <row r="306" s="53" customFormat="1" ht="15" customHeight="1"/>
    <row r="307" s="53" customFormat="1" ht="15" customHeight="1"/>
    <row r="308" s="53" customFormat="1" ht="15" customHeight="1"/>
    <row r="309" s="53" customFormat="1" ht="15" customHeight="1"/>
    <row r="310" s="53" customFormat="1" ht="15" customHeight="1"/>
    <row r="311" s="53" customFormat="1" ht="15" customHeight="1"/>
    <row r="312" s="53" customFormat="1" ht="15" customHeight="1"/>
    <row r="313" s="53" customFormat="1" ht="15" customHeight="1"/>
    <row r="314" s="53" customFormat="1" ht="15" customHeight="1"/>
    <row r="315" s="53" customFormat="1" ht="15" customHeight="1"/>
    <row r="316" s="53" customFormat="1" ht="15" customHeight="1"/>
    <row r="317" s="53" customFormat="1" ht="15" customHeight="1"/>
    <row r="318" s="53" customFormat="1" ht="15" customHeight="1"/>
    <row r="319" s="53" customFormat="1" ht="15" customHeight="1"/>
    <row r="320" s="53" customFormat="1" ht="15" customHeight="1"/>
    <row r="321" s="53" customFormat="1" ht="15" customHeight="1"/>
    <row r="322" s="53" customFormat="1" ht="15" customHeight="1"/>
    <row r="323" s="53" customFormat="1" ht="15" customHeight="1"/>
    <row r="324" s="53" customFormat="1" ht="15" customHeight="1"/>
    <row r="325" s="53" customFormat="1" ht="15" customHeight="1"/>
    <row r="326" s="53" customFormat="1" ht="15" customHeight="1"/>
    <row r="327" s="53" customFormat="1" ht="15" customHeight="1"/>
    <row r="328" s="53" customFormat="1" ht="15" customHeight="1"/>
    <row r="329" s="53" customFormat="1" ht="15" customHeight="1"/>
    <row r="330" s="53" customFormat="1" ht="15" customHeight="1"/>
    <row r="331" s="53" customFormat="1" ht="15" customHeight="1"/>
    <row r="332" s="53" customFormat="1" ht="15" customHeight="1"/>
    <row r="333" s="53" customFormat="1" ht="15" customHeight="1"/>
    <row r="334" s="53" customFormat="1" ht="15" customHeight="1"/>
    <row r="335" s="53" customFormat="1" ht="15" customHeight="1"/>
    <row r="336" s="53" customFormat="1" ht="15" customHeight="1"/>
    <row r="337" s="53" customFormat="1" ht="15" customHeight="1"/>
    <row r="338" s="53" customFormat="1" ht="15" customHeight="1"/>
    <row r="339" s="53" customFormat="1" ht="15" customHeight="1"/>
    <row r="340" s="53" customFormat="1" ht="15" customHeight="1"/>
    <row r="341" s="53" customFormat="1" ht="15" customHeight="1"/>
    <row r="342" s="53" customFormat="1" ht="15" customHeight="1"/>
    <row r="343" s="53" customFormat="1" ht="15" customHeight="1"/>
    <row r="344" s="53" customFormat="1" ht="15" customHeight="1"/>
    <row r="345" s="53" customFormat="1" ht="15" customHeight="1"/>
    <row r="346" s="53" customFormat="1" ht="15" customHeight="1"/>
    <row r="347" s="53" customFormat="1" ht="15" customHeight="1"/>
    <row r="348" s="53" customFormat="1" ht="15" customHeight="1"/>
    <row r="349" s="53" customFormat="1" ht="15" customHeight="1"/>
    <row r="350" s="53" customFormat="1" ht="15" customHeight="1"/>
    <row r="351" s="53" customFormat="1" ht="15" customHeight="1"/>
    <row r="352" s="53" customFormat="1" ht="15" customHeight="1"/>
    <row r="353" s="53" customFormat="1" ht="15" customHeight="1"/>
    <row r="354" s="53" customFormat="1" ht="15" customHeight="1"/>
    <row r="355" s="53" customFormat="1" ht="15" customHeight="1"/>
    <row r="356" s="53" customFormat="1" ht="15" customHeight="1"/>
    <row r="357" s="53" customFormat="1" ht="15" customHeight="1"/>
    <row r="358" s="53" customFormat="1" ht="15" customHeight="1"/>
    <row r="359" s="53" customFormat="1" ht="15" customHeight="1"/>
    <row r="360" s="53" customFormat="1" ht="15" customHeight="1"/>
    <row r="361" s="53" customFormat="1" ht="15" customHeight="1"/>
    <row r="362" s="53" customFormat="1" ht="15" customHeight="1"/>
    <row r="363" s="53" customFormat="1" ht="15" customHeight="1"/>
    <row r="364" s="53" customFormat="1" ht="15" customHeight="1"/>
    <row r="365" s="53" customFormat="1" ht="15" customHeight="1"/>
    <row r="366" s="53" customFormat="1" ht="15" customHeight="1"/>
    <row r="367" s="53" customFormat="1" ht="15" customHeight="1"/>
    <row r="368" s="53" customFormat="1" ht="15" customHeight="1"/>
    <row r="369" s="53" customFormat="1" ht="15" customHeight="1"/>
    <row r="370" s="53" customFormat="1" ht="15" customHeight="1"/>
    <row r="371" s="53" customFormat="1" ht="15" customHeight="1"/>
    <row r="372" s="53" customFormat="1" ht="15" customHeight="1"/>
    <row r="373" s="53" customFormat="1" ht="15" customHeight="1"/>
    <row r="374" s="53" customFormat="1" ht="15" customHeight="1"/>
    <row r="375" s="53" customFormat="1" ht="15" customHeight="1"/>
    <row r="376" s="53" customFormat="1" ht="15" customHeight="1"/>
    <row r="377" s="53" customFormat="1" ht="15" customHeight="1"/>
    <row r="378" s="53" customFormat="1" ht="15" customHeight="1"/>
    <row r="379" s="53" customFormat="1" ht="15" customHeight="1"/>
    <row r="380" s="53" customFormat="1" ht="15" customHeight="1"/>
    <row r="381" s="53" customFormat="1" ht="15" customHeight="1"/>
    <row r="382" s="53" customFormat="1" ht="15" customHeight="1"/>
    <row r="383" s="53" customFormat="1" ht="15" customHeight="1"/>
    <row r="384" s="53" customFormat="1" ht="15" customHeight="1"/>
    <row r="385" s="53" customFormat="1" ht="15" customHeight="1"/>
    <row r="386" s="53" customFormat="1" ht="15" customHeight="1"/>
    <row r="387" s="53" customFormat="1" ht="15" customHeight="1"/>
    <row r="388" s="53" customFormat="1" ht="15" customHeight="1"/>
    <row r="389" s="53" customFormat="1" ht="15" customHeight="1"/>
    <row r="390" s="53" customFormat="1" ht="15" customHeight="1"/>
    <row r="391" s="53" customFormat="1" ht="15" customHeight="1"/>
    <row r="392" s="53" customFormat="1" ht="15" customHeight="1"/>
    <row r="393" s="53" customFormat="1" ht="15" customHeight="1"/>
    <row r="394" s="53" customFormat="1" ht="15" customHeight="1"/>
    <row r="395" s="53" customFormat="1" ht="15" customHeight="1"/>
    <row r="396" s="53" customFormat="1" ht="15" customHeight="1"/>
    <row r="397" s="53" customFormat="1" ht="15" customHeight="1"/>
    <row r="398" s="53" customFormat="1" ht="15" customHeight="1"/>
    <row r="399" s="53" customFormat="1" ht="15" customHeight="1"/>
    <row r="400" s="53" customFormat="1" ht="15" customHeight="1"/>
    <row r="401" s="53" customFormat="1" ht="15" customHeight="1"/>
    <row r="402" s="53" customFormat="1" ht="15" customHeight="1"/>
    <row r="403" s="53" customFormat="1" ht="15" customHeight="1"/>
    <row r="404" s="53" customFormat="1" ht="15" customHeight="1"/>
    <row r="405" s="53" customFormat="1" ht="15" customHeight="1"/>
    <row r="406" s="53" customFormat="1" ht="15" customHeight="1"/>
    <row r="407" s="53" customFormat="1" ht="15" customHeight="1"/>
    <row r="408" s="53" customFormat="1" ht="15" customHeight="1"/>
    <row r="409" s="53" customFormat="1" ht="15" customHeight="1"/>
    <row r="410" s="53" customFormat="1" ht="15" customHeight="1"/>
    <row r="411" s="53" customFormat="1" ht="15" customHeight="1"/>
    <row r="412" s="53" customFormat="1" ht="15" customHeight="1"/>
    <row r="413" s="53" customFormat="1" ht="15" customHeight="1"/>
    <row r="414" s="53" customFormat="1" ht="15" customHeight="1"/>
    <row r="415" s="53" customFormat="1" ht="15" customHeight="1"/>
    <row r="416" s="53" customFormat="1" ht="15" customHeight="1"/>
    <row r="417" s="53" customFormat="1" ht="15" customHeight="1"/>
    <row r="418" s="53" customFormat="1" ht="15" customHeight="1"/>
    <row r="419" s="53" customFormat="1" ht="15" customHeight="1"/>
    <row r="420" s="53" customFormat="1" ht="15" customHeight="1"/>
    <row r="421" s="53" customFormat="1" ht="15" customHeight="1"/>
    <row r="422" s="53" customFormat="1" ht="15" customHeight="1"/>
    <row r="423" s="53" customFormat="1" ht="15" customHeight="1"/>
    <row r="424" s="53" customFormat="1" ht="15" customHeight="1"/>
    <row r="425" s="53" customFormat="1" ht="15" customHeight="1"/>
    <row r="426" s="53" customFormat="1" ht="15" customHeight="1"/>
    <row r="427" s="53" customFormat="1" ht="15" customHeight="1"/>
    <row r="428" s="53" customFormat="1" ht="15" customHeight="1"/>
    <row r="429" s="53" customFormat="1" ht="15" customHeight="1"/>
    <row r="430" s="53" customFormat="1" ht="15" customHeight="1"/>
    <row r="431" s="53" customFormat="1" ht="15" customHeight="1"/>
    <row r="432" s="53" customFormat="1" ht="15" customHeight="1"/>
    <row r="433" s="53" customFormat="1" ht="15" customHeight="1"/>
    <row r="434" s="53" customFormat="1" ht="15" customHeight="1"/>
    <row r="435" s="53" customFormat="1" ht="15" customHeight="1"/>
    <row r="436" s="53" customFormat="1" ht="15" customHeight="1"/>
    <row r="437" s="53" customFormat="1" ht="15" customHeight="1"/>
    <row r="438" s="53" customFormat="1" ht="15" customHeight="1"/>
    <row r="439" s="53" customFormat="1" ht="15" customHeight="1"/>
    <row r="440" s="53" customFormat="1" ht="15" customHeight="1"/>
    <row r="441" s="53" customFormat="1" ht="15" customHeight="1"/>
    <row r="442" s="53" customFormat="1" ht="15" customHeight="1"/>
    <row r="443" s="53" customFormat="1" ht="15" customHeight="1"/>
    <row r="444" s="53" customFormat="1" ht="15" customHeight="1"/>
    <row r="445" s="53" customFormat="1" ht="15" customHeight="1"/>
    <row r="446" s="53" customFormat="1" ht="15" customHeight="1"/>
    <row r="447" s="53" customFormat="1" ht="15" customHeight="1"/>
    <row r="448" s="53" customFormat="1" ht="15" customHeight="1"/>
    <row r="449" s="53" customFormat="1" ht="15" customHeight="1"/>
    <row r="450" s="53" customFormat="1" ht="15" customHeight="1"/>
    <row r="451" s="53" customFormat="1" ht="15" customHeight="1"/>
    <row r="452" s="53" customFormat="1" ht="15" customHeight="1"/>
    <row r="453" s="53" customFormat="1" ht="15" customHeight="1"/>
    <row r="454" s="53" customFormat="1" ht="15" customHeight="1"/>
    <row r="455" s="53" customFormat="1" ht="15" customHeight="1"/>
    <row r="456" s="53" customFormat="1" ht="15" customHeight="1"/>
    <row r="457" s="53" customFormat="1" ht="15" customHeight="1"/>
    <row r="458" s="53" customFormat="1" ht="15" customHeight="1"/>
    <row r="459" s="53" customFormat="1" ht="15" customHeight="1"/>
    <row r="460" s="53" customFormat="1" ht="15" customHeight="1"/>
    <row r="461" s="53" customFormat="1" ht="15" customHeight="1"/>
    <row r="462" s="53" customFormat="1" ht="15" customHeight="1"/>
    <row r="463" s="53" customFormat="1" ht="15" customHeight="1"/>
    <row r="464" s="53" customFormat="1" ht="15" customHeight="1"/>
    <row r="465" s="53" customFormat="1" ht="15" customHeight="1"/>
    <row r="466" s="53" customFormat="1" ht="15" customHeight="1"/>
    <row r="467" s="53" customFormat="1" ht="15" customHeight="1"/>
    <row r="468" s="53" customFormat="1" ht="15" customHeight="1"/>
    <row r="469" s="53" customFormat="1" ht="15" customHeight="1"/>
    <row r="470" s="53" customFormat="1" ht="15" customHeight="1"/>
    <row r="471" s="53" customFormat="1" ht="15" customHeight="1"/>
    <row r="472" s="53" customFormat="1" ht="15" customHeight="1"/>
    <row r="473" s="53" customFormat="1" ht="15" customHeight="1"/>
    <row r="474" s="53" customFormat="1" ht="15" customHeight="1"/>
    <row r="475" s="53" customFormat="1" ht="15" customHeight="1"/>
    <row r="476" s="53" customFormat="1" ht="15" customHeight="1"/>
    <row r="477" s="53" customFormat="1" ht="15" customHeight="1"/>
    <row r="478" s="53" customFormat="1" ht="15" customHeight="1"/>
    <row r="479" s="53" customFormat="1" ht="15" customHeight="1"/>
    <row r="480" s="53" customFormat="1" ht="15" customHeight="1"/>
    <row r="481" s="53" customFormat="1" ht="15" customHeight="1"/>
    <row r="482" s="53" customFormat="1" ht="15" customHeight="1"/>
    <row r="483" s="53" customFormat="1" ht="15" customHeight="1"/>
    <row r="484" s="53" customFormat="1" ht="15" customHeight="1"/>
    <row r="485" s="53" customFormat="1" ht="15" customHeight="1"/>
    <row r="486" s="53" customFormat="1" ht="15" customHeight="1"/>
    <row r="487" s="53" customFormat="1" ht="15" customHeight="1"/>
    <row r="488" s="53" customFormat="1" ht="15" customHeight="1"/>
    <row r="489" s="53" customFormat="1" ht="15" customHeight="1"/>
    <row r="490" s="53" customFormat="1" ht="15" customHeight="1"/>
    <row r="491" s="53" customFormat="1" ht="15" customHeight="1"/>
    <row r="492" s="53" customFormat="1" ht="15" customHeight="1"/>
    <row r="493" s="53" customFormat="1" ht="15" customHeight="1"/>
    <row r="494" s="53" customFormat="1" ht="15" customHeight="1"/>
    <row r="495" s="53" customFormat="1" ht="15" customHeight="1"/>
    <row r="496" s="53" customFormat="1" ht="15" customHeight="1"/>
    <row r="497" s="53" customFormat="1" ht="15" customHeight="1"/>
    <row r="498" s="53" customFormat="1" ht="15" customHeight="1"/>
    <row r="499" s="53" customFormat="1" ht="15" customHeight="1"/>
    <row r="500" s="53" customFormat="1" ht="15" customHeight="1"/>
    <row r="501" s="53" customFormat="1" ht="15" customHeight="1"/>
    <row r="502" s="53" customFormat="1" ht="15" customHeight="1"/>
    <row r="503" s="53" customFormat="1" ht="15" customHeight="1"/>
    <row r="504" s="53" customFormat="1" ht="15" customHeight="1"/>
    <row r="505" s="53" customFormat="1" ht="15" customHeight="1"/>
    <row r="506" s="53" customFormat="1" ht="15" customHeight="1"/>
    <row r="507" s="53" customFormat="1" ht="15" customHeight="1"/>
    <row r="508" s="53" customFormat="1" ht="15" customHeight="1"/>
    <row r="509" s="53" customFormat="1" ht="15" customHeight="1"/>
    <row r="510" s="53" customFormat="1" ht="15" customHeight="1"/>
    <row r="511" s="53" customFormat="1" ht="15" customHeight="1"/>
    <row r="512" s="53" customFormat="1" ht="15" customHeight="1"/>
    <row r="513" s="53" customFormat="1" ht="15" customHeight="1"/>
    <row r="514" s="53" customFormat="1" ht="15" customHeight="1"/>
    <row r="515" s="53" customFormat="1" ht="15" customHeight="1"/>
    <row r="516" s="53" customFormat="1" ht="15" customHeight="1"/>
    <row r="517" s="53" customFormat="1" ht="15" customHeight="1"/>
    <row r="518" s="53" customFormat="1" ht="15" customHeight="1"/>
    <row r="519" s="53" customFormat="1" ht="15" customHeight="1"/>
    <row r="520" s="53" customFormat="1" ht="15" customHeight="1"/>
    <row r="521" s="53" customFormat="1" ht="15" customHeight="1"/>
    <row r="522" s="53" customFormat="1" ht="15" customHeight="1"/>
    <row r="523" s="53" customFormat="1" ht="15" customHeight="1"/>
    <row r="524" s="53" customFormat="1" ht="15" customHeight="1"/>
    <row r="525" s="53" customFormat="1" ht="15" customHeight="1"/>
    <row r="526" s="53" customFormat="1" ht="15" customHeight="1"/>
    <row r="527" s="53" customFormat="1" ht="15" customHeight="1"/>
    <row r="528" s="53" customFormat="1" ht="15" customHeight="1"/>
    <row r="529" s="53" customFormat="1" ht="15" customHeight="1"/>
    <row r="530" s="53" customFormat="1" ht="15" customHeight="1"/>
    <row r="531" s="53" customFormat="1" ht="15" customHeight="1"/>
    <row r="532" s="53" customFormat="1" ht="15" customHeight="1"/>
    <row r="533" s="53" customFormat="1" ht="15" customHeight="1"/>
    <row r="534" s="53" customFormat="1" ht="15" customHeight="1"/>
    <row r="535" s="53" customFormat="1" ht="15" customHeight="1"/>
    <row r="536" s="53" customFormat="1" ht="15" customHeight="1"/>
    <row r="537" s="53" customFormat="1" ht="15" customHeight="1"/>
    <row r="538" s="53" customFormat="1" ht="15" customHeight="1"/>
    <row r="539" s="53" customFormat="1" ht="15" customHeight="1"/>
    <row r="540" s="53" customFormat="1" ht="15" customHeight="1"/>
    <row r="541" s="53" customFormat="1" ht="15" customHeight="1"/>
    <row r="542" s="53" customFormat="1" ht="15" customHeight="1"/>
    <row r="543" s="53" customFormat="1" ht="15" customHeight="1"/>
    <row r="544" s="53" customFormat="1" ht="15" customHeight="1"/>
    <row r="545" s="53" customFormat="1" ht="15" customHeight="1"/>
    <row r="546" s="53" customFormat="1" ht="15" customHeight="1"/>
    <row r="547" s="53" customFormat="1" ht="15" customHeight="1"/>
    <row r="548" s="53" customFormat="1" ht="15" customHeight="1"/>
    <row r="549" s="53" customFormat="1" ht="15" customHeight="1"/>
    <row r="550" s="53" customFormat="1" ht="15" customHeight="1"/>
    <row r="551" s="53" customFormat="1" ht="15" customHeight="1"/>
    <row r="552" s="53" customFormat="1" ht="15" customHeight="1"/>
    <row r="553" s="53" customFormat="1" ht="15" customHeight="1"/>
    <row r="554" s="53" customFormat="1" ht="15" customHeight="1"/>
    <row r="555" s="53" customFormat="1" ht="15" customHeight="1"/>
    <row r="556" s="53" customFormat="1" ht="15" customHeight="1"/>
    <row r="557" s="53" customFormat="1" ht="15" customHeight="1"/>
    <row r="558" s="53" customFormat="1" ht="15" customHeight="1"/>
    <row r="559" s="53" customFormat="1" ht="15" customHeight="1"/>
    <row r="560" s="53" customFormat="1" ht="15" customHeight="1"/>
    <row r="561" s="53" customFormat="1" ht="15" customHeight="1"/>
    <row r="562" s="53" customFormat="1" ht="15" customHeight="1"/>
    <row r="563" s="53" customFormat="1" ht="15" customHeight="1"/>
    <row r="564" s="53" customFormat="1" ht="15" customHeight="1"/>
    <row r="565" s="53" customFormat="1" ht="15" customHeight="1"/>
    <row r="566" s="53" customFormat="1" ht="15" customHeight="1"/>
    <row r="567" s="53" customFormat="1" ht="15" customHeight="1"/>
    <row r="568" s="53" customFormat="1" ht="15" customHeight="1"/>
    <row r="569" s="53" customFormat="1" ht="15" customHeight="1"/>
    <row r="570" s="53" customFormat="1" ht="15" customHeight="1"/>
    <row r="571" s="53" customFormat="1" ht="15" customHeight="1"/>
    <row r="572" s="53" customFormat="1" ht="15" customHeight="1"/>
    <row r="573" s="53" customFormat="1" ht="15" customHeight="1"/>
    <row r="574" s="53" customFormat="1" ht="15" customHeight="1"/>
    <row r="575" s="53" customFormat="1" ht="15" customHeight="1"/>
    <row r="576" s="53" customFormat="1" ht="15" customHeight="1"/>
    <row r="577" s="53" customFormat="1" ht="15" customHeight="1"/>
    <row r="578" s="53" customFormat="1" ht="15" customHeight="1"/>
    <row r="579" s="53" customFormat="1" ht="15" customHeight="1"/>
    <row r="580" s="53" customFormat="1" ht="15" customHeight="1"/>
    <row r="581" s="53" customFormat="1" ht="15" customHeight="1"/>
    <row r="582" s="53" customFormat="1" ht="15" customHeight="1"/>
    <row r="583" s="53" customFormat="1" ht="15" customHeight="1"/>
    <row r="584" s="53" customFormat="1" ht="15" customHeight="1"/>
    <row r="585" s="53" customFormat="1" ht="15" customHeight="1"/>
    <row r="586" s="53" customFormat="1" ht="15" customHeight="1"/>
    <row r="587" s="53" customFormat="1" ht="15" customHeight="1"/>
    <row r="588" s="53" customFormat="1" ht="15" customHeight="1"/>
    <row r="589" s="53" customFormat="1" ht="15" customHeight="1"/>
    <row r="590" s="53" customFormat="1" ht="15" customHeight="1"/>
    <row r="591" s="53" customFormat="1" ht="15" customHeight="1"/>
    <row r="592" s="53" customFormat="1" ht="15" customHeight="1"/>
    <row r="593" s="53" customFormat="1" ht="15" customHeight="1"/>
    <row r="594" s="53" customFormat="1" ht="15" customHeight="1"/>
    <row r="595" s="53" customFormat="1" ht="15" customHeight="1"/>
    <row r="596" s="53" customFormat="1" ht="15" customHeight="1"/>
    <row r="597" s="53" customFormat="1" ht="15" customHeight="1"/>
    <row r="598" s="53" customFormat="1" ht="15" customHeight="1"/>
    <row r="599" s="53" customFormat="1" ht="15" customHeight="1"/>
    <row r="600" s="53" customFormat="1" ht="15" customHeight="1"/>
    <row r="601" s="53" customFormat="1" ht="15" customHeight="1"/>
    <row r="602" s="53" customFormat="1" ht="15" customHeight="1"/>
    <row r="603" s="53" customFormat="1" ht="15" customHeight="1"/>
    <row r="604" s="53" customFormat="1" ht="15" customHeight="1"/>
    <row r="605" s="53" customFormat="1" ht="15" customHeight="1"/>
    <row r="606" s="53" customFormat="1" ht="15" customHeight="1"/>
    <row r="607" s="53" customFormat="1" ht="15" customHeight="1"/>
    <row r="608" s="53" customFormat="1" ht="15" customHeight="1"/>
    <row r="609" s="53" customFormat="1" ht="15" customHeight="1"/>
    <row r="610" s="53" customFormat="1" ht="15" customHeight="1"/>
    <row r="611" s="53" customFormat="1" ht="15" customHeight="1"/>
    <row r="612" s="53" customFormat="1" ht="15" customHeight="1"/>
    <row r="613" s="53" customFormat="1" ht="15" customHeight="1"/>
    <row r="614" s="53" customFormat="1" ht="15" customHeight="1"/>
    <row r="615" s="53" customFormat="1" ht="15" customHeight="1"/>
    <row r="616" s="53" customFormat="1" ht="15" customHeight="1"/>
    <row r="617" s="53" customFormat="1" ht="15" customHeight="1"/>
    <row r="618" s="53" customFormat="1" ht="15" customHeight="1"/>
    <row r="619" s="53" customFormat="1" ht="15" customHeight="1"/>
    <row r="620" s="53" customFormat="1" ht="15" customHeight="1"/>
    <row r="621" s="53" customFormat="1" ht="15" customHeight="1"/>
    <row r="622" s="53" customFormat="1" ht="15" customHeight="1"/>
    <row r="623" s="53" customFormat="1" ht="15" customHeight="1"/>
    <row r="624" s="53" customFormat="1" ht="15" customHeight="1"/>
    <row r="625" s="53" customFormat="1" ht="15" customHeight="1"/>
    <row r="626" s="53" customFormat="1" ht="15" customHeight="1"/>
    <row r="627" s="53" customFormat="1" ht="15" customHeight="1"/>
    <row r="628" s="53" customFormat="1" ht="15" customHeight="1"/>
    <row r="629" s="53" customFormat="1" ht="15" customHeight="1"/>
    <row r="630" s="53" customFormat="1" ht="15" customHeight="1"/>
    <row r="631" s="53" customFormat="1" ht="15" customHeight="1"/>
    <row r="632" s="53" customFormat="1" ht="15" customHeight="1"/>
    <row r="633" s="53" customFormat="1" ht="15" customHeight="1"/>
    <row r="634" s="53" customFormat="1" ht="15" customHeight="1"/>
    <row r="635" s="53" customFormat="1" ht="15" customHeight="1"/>
    <row r="636" s="53" customFormat="1" ht="15" customHeight="1"/>
    <row r="637" s="53" customFormat="1" ht="15" customHeight="1"/>
    <row r="638" s="53" customFormat="1" ht="15" customHeight="1"/>
    <row r="639" s="53" customFormat="1" ht="15" customHeight="1"/>
    <row r="640" s="53" customFormat="1" ht="15" customHeight="1"/>
    <row r="641" s="53" customFormat="1" ht="15" customHeight="1"/>
    <row r="642" s="53" customFormat="1" ht="15" customHeight="1"/>
    <row r="643" s="53" customFormat="1" ht="15" customHeight="1"/>
    <row r="644" s="53" customFormat="1" ht="15" customHeight="1"/>
    <row r="645" s="53" customFormat="1" ht="15" customHeight="1"/>
    <row r="646" s="53" customFormat="1" ht="15" customHeight="1"/>
    <row r="647" s="53" customFormat="1" ht="15" customHeight="1"/>
    <row r="648" s="53" customFormat="1" ht="15" customHeight="1"/>
    <row r="649" s="53" customFormat="1" ht="15" customHeight="1"/>
    <row r="650" s="53" customFormat="1" ht="15" customHeight="1"/>
    <row r="651" s="53" customFormat="1" ht="15" customHeight="1"/>
    <row r="652" s="53" customFormat="1" ht="15" customHeight="1"/>
    <row r="653" s="53" customFormat="1" ht="15" customHeight="1"/>
    <row r="654" s="53" customFormat="1" ht="15" customHeight="1"/>
    <row r="655" s="53" customFormat="1" ht="15" customHeight="1"/>
    <row r="656" s="53" customFormat="1" ht="15" customHeight="1"/>
    <row r="657" s="53" customFormat="1" ht="15" customHeight="1"/>
    <row r="658" s="53" customFormat="1" ht="15" customHeight="1"/>
    <row r="659" s="53" customFormat="1" ht="15" customHeight="1"/>
    <row r="660" s="53" customFormat="1" ht="15" customHeight="1"/>
    <row r="661" s="53" customFormat="1" ht="15" customHeight="1"/>
    <row r="662" s="53" customFormat="1" ht="15" customHeight="1"/>
    <row r="663" s="53" customFormat="1" ht="15" customHeight="1"/>
    <row r="664" s="53" customFormat="1" ht="15" customHeight="1"/>
    <row r="665" s="53" customFormat="1" ht="15" customHeight="1"/>
    <row r="666" s="53" customFormat="1" ht="15" customHeight="1"/>
    <row r="667" s="53" customFormat="1" ht="15" customHeight="1"/>
    <row r="668" s="53" customFormat="1" ht="15" customHeight="1"/>
    <row r="669" s="53" customFormat="1" ht="15" customHeight="1"/>
    <row r="670" s="53" customFormat="1" ht="15" customHeight="1"/>
    <row r="671" s="53" customFormat="1" ht="15" customHeight="1"/>
    <row r="672" s="53" customFormat="1" ht="15" customHeight="1"/>
    <row r="673" s="53" customFormat="1" ht="15" customHeight="1"/>
    <row r="674" s="53" customFormat="1" ht="15" customHeight="1"/>
    <row r="675" s="53" customFormat="1" ht="15" customHeight="1"/>
    <row r="676" s="53" customFormat="1" ht="15" customHeight="1"/>
    <row r="677" s="53" customFormat="1" ht="15" customHeight="1"/>
    <row r="678" s="53" customFormat="1" ht="15" customHeight="1"/>
    <row r="679" s="53" customFormat="1" ht="15" customHeight="1"/>
    <row r="680" s="53" customFormat="1" ht="15" customHeight="1"/>
    <row r="681" s="53" customFormat="1" ht="15" customHeight="1"/>
    <row r="682" s="53" customFormat="1" ht="15" customHeight="1"/>
    <row r="683" s="53" customFormat="1" ht="15" customHeight="1"/>
    <row r="684" s="53" customFormat="1" ht="15" customHeight="1"/>
    <row r="685" s="53" customFormat="1" ht="15" customHeight="1"/>
    <row r="686" s="53" customFormat="1" ht="15" customHeight="1"/>
    <row r="687" s="53" customFormat="1" ht="15" customHeight="1"/>
    <row r="688" s="53" customFormat="1" ht="15" customHeight="1"/>
    <row r="689" s="53" customFormat="1" ht="15" customHeight="1"/>
    <row r="690" s="53" customFormat="1" ht="15" customHeight="1"/>
    <row r="691" s="53" customFormat="1" ht="15" customHeight="1"/>
    <row r="692" s="53" customFormat="1" ht="15" customHeight="1"/>
    <row r="693" s="53" customFormat="1" ht="15" customHeight="1"/>
    <row r="694" s="53" customFormat="1" ht="15" customHeight="1"/>
    <row r="695" s="53" customFormat="1" ht="15" customHeight="1"/>
    <row r="696" s="53" customFormat="1" ht="15" customHeight="1"/>
    <row r="697" s="53" customFormat="1" ht="15" customHeight="1"/>
    <row r="698" s="53" customFormat="1" ht="15" customHeight="1"/>
    <row r="699" s="53" customFormat="1" ht="15" customHeight="1"/>
    <row r="700" s="53" customFormat="1" ht="15" customHeight="1"/>
    <row r="701" s="53" customFormat="1" ht="15" customHeight="1"/>
    <row r="702" s="53" customFormat="1" ht="15" customHeight="1"/>
    <row r="703" s="53" customFormat="1" ht="15" customHeight="1"/>
    <row r="704" s="53" customFormat="1" ht="15" customHeight="1"/>
    <row r="705" s="53" customFormat="1" ht="15" customHeight="1"/>
    <row r="706" s="53" customFormat="1" ht="15" customHeight="1"/>
    <row r="707" s="53" customFormat="1" ht="15" customHeight="1"/>
    <row r="708" s="53" customFormat="1" ht="15" customHeight="1"/>
    <row r="709" s="53" customFormat="1" ht="15" customHeight="1"/>
    <row r="710" s="53" customFormat="1" ht="15" customHeight="1"/>
    <row r="711" s="53" customFormat="1" ht="15" customHeight="1"/>
    <row r="712" s="53" customFormat="1" ht="15" customHeight="1"/>
    <row r="713" s="53" customFormat="1" ht="15" customHeight="1"/>
    <row r="714" s="53" customFormat="1" ht="15" customHeight="1"/>
    <row r="715" s="53" customFormat="1" ht="15" customHeight="1"/>
    <row r="716" s="53" customFormat="1" ht="15" customHeight="1"/>
    <row r="717" s="53" customFormat="1" ht="15" customHeight="1"/>
    <row r="718" s="53" customFormat="1" ht="15" customHeight="1"/>
    <row r="719" s="53" customFormat="1" ht="15" customHeight="1"/>
    <row r="720" s="53" customFormat="1" ht="15" customHeight="1"/>
    <row r="721" s="53" customFormat="1" ht="15" customHeight="1"/>
    <row r="722" s="53" customFormat="1" ht="15" customHeight="1"/>
    <row r="723" s="53" customFormat="1" ht="15" customHeight="1"/>
    <row r="724" s="53" customFormat="1" ht="15" customHeight="1"/>
    <row r="725" s="53" customFormat="1" ht="15" customHeight="1"/>
    <row r="726" s="53" customFormat="1" ht="15" customHeight="1"/>
    <row r="727" s="53" customFormat="1" ht="15" customHeight="1"/>
    <row r="728" s="53" customFormat="1" ht="15" customHeight="1"/>
    <row r="729" s="53" customFormat="1" ht="15" customHeight="1"/>
    <row r="730" s="53" customFormat="1" ht="15" customHeight="1"/>
    <row r="731" s="53" customFormat="1" ht="15" customHeight="1"/>
    <row r="732" s="53" customFormat="1" ht="15" customHeight="1"/>
    <row r="733" s="53" customFormat="1" ht="15" customHeight="1"/>
    <row r="734" s="53" customFormat="1" ht="15" customHeight="1"/>
    <row r="735" s="53" customFormat="1" ht="15" customHeight="1"/>
    <row r="736" s="53" customFormat="1" ht="15" customHeight="1"/>
    <row r="737" s="53" customFormat="1" ht="15" customHeight="1"/>
    <row r="738" s="53" customFormat="1" ht="15" customHeight="1"/>
    <row r="739" s="53" customFormat="1" ht="15" customHeight="1"/>
    <row r="740" s="53" customFormat="1" ht="15" customHeight="1"/>
    <row r="741" s="53" customFormat="1" ht="15" customHeight="1"/>
    <row r="742" s="53" customFormat="1" ht="15" customHeight="1"/>
    <row r="743" s="53" customFormat="1" ht="15" customHeight="1"/>
    <row r="744" s="53" customFormat="1" ht="15" customHeight="1"/>
    <row r="745" s="53" customFormat="1" ht="15" customHeight="1"/>
    <row r="746" s="53" customFormat="1" ht="15" customHeight="1"/>
    <row r="747" s="53" customFormat="1" ht="15" customHeight="1"/>
    <row r="748" s="53" customFormat="1" ht="15" customHeight="1"/>
    <row r="749" s="53" customFormat="1" ht="15" customHeight="1"/>
    <row r="750" s="53" customFormat="1" ht="15" customHeight="1"/>
    <row r="751" s="53" customFormat="1" ht="15" customHeight="1"/>
    <row r="752" s="53" customFormat="1" ht="15" customHeight="1"/>
    <row r="753" s="53" customFormat="1" ht="15" customHeight="1"/>
    <row r="754" s="53" customFormat="1" ht="15" customHeight="1"/>
    <row r="755" s="53" customFormat="1" ht="15" customHeight="1"/>
    <row r="756" s="53" customFormat="1" ht="15" customHeight="1"/>
    <row r="757" s="53" customFormat="1" ht="15" customHeight="1"/>
    <row r="758" s="53" customFormat="1" ht="15" customHeight="1"/>
    <row r="759" s="53" customFormat="1" ht="15" customHeight="1"/>
    <row r="760" s="53" customFormat="1" ht="15" customHeight="1"/>
    <row r="761" s="53" customFormat="1" ht="15" customHeight="1"/>
    <row r="762" s="53" customFormat="1" ht="15" customHeight="1"/>
    <row r="763" s="53" customFormat="1" ht="15" customHeight="1"/>
    <row r="764" s="53" customFormat="1" ht="15" customHeight="1"/>
    <row r="765" s="53" customFormat="1" ht="15" customHeight="1"/>
    <row r="766" s="53" customFormat="1" ht="15" customHeight="1"/>
    <row r="767" s="53" customFormat="1" ht="15" customHeight="1"/>
    <row r="768" s="53" customFormat="1" ht="15" customHeight="1"/>
    <row r="769" s="53" customFormat="1" ht="15" customHeight="1"/>
    <row r="770" s="53" customFormat="1" ht="15" customHeight="1"/>
    <row r="771" s="53" customFormat="1" ht="15" customHeight="1"/>
    <row r="772" s="53" customFormat="1" ht="15" customHeight="1"/>
    <row r="773" s="53" customFormat="1" ht="15" customHeight="1"/>
    <row r="774" s="53" customFormat="1" ht="15" customHeight="1"/>
    <row r="775" s="53" customFormat="1" ht="15" customHeight="1"/>
    <row r="776" s="53" customFormat="1" ht="15" customHeight="1"/>
    <row r="777" s="53" customFormat="1" ht="15" customHeight="1"/>
    <row r="778" s="53" customFormat="1" ht="15" customHeight="1"/>
    <row r="779" s="53" customFormat="1" ht="15" customHeight="1"/>
    <row r="780" s="53" customFormat="1" ht="15" customHeight="1"/>
    <row r="781" s="53" customFormat="1" ht="15" customHeight="1"/>
    <row r="782" s="53" customFormat="1" ht="15" customHeight="1"/>
    <row r="783" s="53" customFormat="1" ht="15" customHeight="1"/>
    <row r="784" s="53" customFormat="1" ht="15" customHeight="1"/>
    <row r="785" s="53" customFormat="1" ht="15" customHeight="1"/>
    <row r="786" s="53" customFormat="1" ht="15" customHeight="1"/>
    <row r="787" s="53" customFormat="1" ht="15" customHeight="1"/>
    <row r="788" s="53" customFormat="1" ht="15" customHeight="1"/>
    <row r="789" s="53" customFormat="1" ht="15" customHeight="1"/>
    <row r="790" s="53" customFormat="1" ht="15" customHeight="1"/>
    <row r="791" s="53" customFormat="1" ht="15" customHeight="1"/>
    <row r="792" s="53" customFormat="1" ht="15" customHeight="1"/>
    <row r="793" s="53" customFormat="1" ht="15" customHeight="1"/>
    <row r="794" s="53" customFormat="1" ht="15" customHeight="1"/>
    <row r="795" s="53" customFormat="1" ht="15" customHeight="1"/>
    <row r="796" s="53" customFormat="1" ht="15" customHeight="1"/>
    <row r="797" s="53" customFormat="1" ht="15" customHeight="1"/>
    <row r="798" s="53" customFormat="1" ht="15" customHeight="1"/>
    <row r="799" s="53" customFormat="1" ht="15" customHeight="1"/>
    <row r="800" s="53" customFormat="1" ht="15" customHeight="1"/>
    <row r="801" s="53" customFormat="1" ht="15" customHeight="1"/>
    <row r="802" s="53" customFormat="1" ht="15" customHeight="1"/>
    <row r="803" s="53" customFormat="1" ht="15" customHeight="1"/>
    <row r="804" s="53" customFormat="1" ht="15" customHeight="1"/>
    <row r="805" s="53" customFormat="1" ht="15" customHeight="1"/>
    <row r="806" s="53" customFormat="1" ht="15" customHeight="1"/>
    <row r="807" s="53" customFormat="1" ht="15" customHeight="1"/>
    <row r="808" s="53" customFormat="1" ht="15" customHeight="1"/>
    <row r="809" s="53" customFormat="1" ht="15" customHeight="1"/>
    <row r="810" s="53" customFormat="1" ht="15" customHeight="1"/>
    <row r="811" s="53" customFormat="1" ht="15" customHeight="1"/>
    <row r="812" s="53" customFormat="1" ht="15" customHeight="1"/>
    <row r="813" s="53" customFormat="1" ht="15" customHeight="1"/>
    <row r="814" s="53" customFormat="1" ht="15" customHeight="1"/>
    <row r="815" s="53" customFormat="1" ht="15" customHeight="1"/>
    <row r="816" s="53" customFormat="1" ht="15" customHeight="1"/>
    <row r="817" s="53" customFormat="1" ht="15" customHeight="1"/>
    <row r="818" s="53" customFormat="1" ht="15" customHeight="1"/>
    <row r="819" s="53" customFormat="1" ht="15" customHeight="1"/>
    <row r="820" s="53" customFormat="1" ht="15" customHeight="1"/>
    <row r="821" s="53" customFormat="1" ht="15" customHeight="1"/>
    <row r="822" s="53" customFormat="1" ht="15" customHeight="1"/>
    <row r="823" s="53" customFormat="1" ht="15" customHeight="1"/>
    <row r="824" s="53" customFormat="1" ht="15" customHeight="1"/>
    <row r="825" s="53" customFormat="1" ht="15" customHeight="1"/>
    <row r="826" s="53" customFormat="1" ht="15" customHeight="1"/>
    <row r="827" s="53" customFormat="1" ht="15" customHeight="1"/>
    <row r="828" s="53" customFormat="1" ht="15" customHeight="1"/>
    <row r="829" s="53" customFormat="1" ht="15" customHeight="1"/>
    <row r="830" s="53" customFormat="1" ht="15" customHeight="1"/>
    <row r="831" s="53" customFormat="1" ht="15" customHeight="1"/>
    <row r="832" s="53" customFormat="1" ht="15" customHeight="1"/>
    <row r="833" s="53" customFormat="1" ht="15" customHeight="1"/>
    <row r="834" s="53" customFormat="1" ht="15" customHeight="1"/>
    <row r="835" s="53" customFormat="1" ht="15" customHeight="1"/>
    <row r="836" s="53" customFormat="1" ht="15" customHeight="1"/>
    <row r="837" s="53" customFormat="1" ht="15" customHeight="1"/>
    <row r="838" s="53" customFormat="1" ht="15" customHeight="1"/>
    <row r="839" s="53" customFormat="1" ht="15" customHeight="1"/>
    <row r="840" s="53" customFormat="1" ht="15" customHeight="1"/>
    <row r="841" s="53" customFormat="1" ht="15" customHeight="1"/>
    <row r="842" s="53" customFormat="1" ht="15" customHeight="1"/>
    <row r="843" s="53" customFormat="1" ht="15" customHeight="1"/>
    <row r="844" s="53" customFormat="1" ht="15" customHeight="1"/>
    <row r="845" s="53" customFormat="1" ht="15" customHeight="1"/>
    <row r="846" s="53" customFormat="1" ht="15" customHeight="1"/>
    <row r="847" s="53" customFormat="1" ht="15" customHeight="1"/>
    <row r="848" s="53" customFormat="1" ht="15" customHeight="1"/>
    <row r="849" s="53" customFormat="1" ht="15" customHeight="1"/>
    <row r="850" s="53" customFormat="1" ht="15" customHeight="1"/>
    <row r="851" s="53" customFormat="1" ht="15" customHeight="1"/>
    <row r="852" s="53" customFormat="1" ht="15" customHeight="1"/>
    <row r="853" s="53" customFormat="1" ht="15" customHeight="1"/>
    <row r="854" s="53" customFormat="1" ht="15" customHeight="1"/>
    <row r="855" s="53" customFormat="1" ht="15" customHeight="1"/>
    <row r="856" s="53" customFormat="1" ht="15" customHeight="1"/>
    <row r="857" s="53" customFormat="1" ht="15" customHeight="1"/>
    <row r="858" s="53" customFormat="1" ht="15" customHeight="1"/>
    <row r="859" s="53" customFormat="1" ht="15" customHeight="1"/>
    <row r="860" s="53" customFormat="1" ht="15" customHeight="1"/>
    <row r="861" s="53" customFormat="1" ht="15" customHeight="1"/>
    <row r="862" s="53" customFormat="1" ht="15" customHeight="1"/>
    <row r="863" s="53" customFormat="1" ht="15" customHeight="1"/>
    <row r="864" s="53" customFormat="1" ht="15" customHeight="1"/>
    <row r="865" s="53" customFormat="1" ht="15" customHeight="1"/>
    <row r="866" s="53" customFormat="1" ht="15" customHeight="1"/>
    <row r="867" s="53" customFormat="1" ht="15" customHeight="1"/>
    <row r="868" s="53" customFormat="1" ht="15" customHeight="1"/>
    <row r="869" s="53" customFormat="1" ht="15" customHeight="1"/>
    <row r="870" s="53" customFormat="1" ht="15" customHeight="1"/>
    <row r="871" s="53" customFormat="1" ht="15" customHeight="1"/>
    <row r="872" s="53" customFormat="1" ht="15" customHeight="1"/>
    <row r="873" s="53" customFormat="1" ht="15" customHeight="1"/>
    <row r="874" s="53" customFormat="1" ht="15" customHeight="1"/>
    <row r="875" s="53" customFormat="1" ht="15" customHeight="1"/>
    <row r="876" s="53" customFormat="1" ht="15" customHeight="1"/>
    <row r="877" s="53" customFormat="1" ht="15" customHeight="1"/>
    <row r="878" s="53" customFormat="1" ht="15" customHeight="1"/>
    <row r="879" s="53" customFormat="1" ht="15" customHeight="1"/>
    <row r="880" s="53" customFormat="1" ht="15" customHeight="1"/>
    <row r="881" s="53" customFormat="1" ht="15" customHeight="1"/>
    <row r="882" s="53" customFormat="1" ht="15" customHeight="1"/>
    <row r="883" s="53" customFormat="1" ht="15" customHeight="1"/>
    <row r="884" s="53" customFormat="1" ht="15" customHeight="1"/>
    <row r="885" s="53" customFormat="1" ht="15" customHeight="1"/>
    <row r="886" s="53" customFormat="1" ht="15" customHeight="1"/>
    <row r="887" s="53" customFormat="1" ht="15" customHeight="1"/>
    <row r="888" s="53" customFormat="1" ht="15" customHeight="1"/>
    <row r="889" s="53" customFormat="1" ht="15" customHeight="1"/>
    <row r="890" s="53" customFormat="1" ht="15" customHeight="1"/>
    <row r="891" s="53" customFormat="1" ht="15" customHeight="1"/>
    <row r="892" s="53" customFormat="1" ht="15" customHeight="1"/>
    <row r="893" s="53" customFormat="1" ht="15" customHeight="1"/>
    <row r="894" s="53" customFormat="1" ht="15" customHeight="1"/>
    <row r="895" s="53" customFormat="1" ht="15" customHeight="1"/>
    <row r="896" s="53" customFormat="1" ht="15" customHeight="1"/>
    <row r="897" s="53" customFormat="1" ht="15" customHeight="1"/>
    <row r="898" s="53" customFormat="1" ht="15" customHeight="1"/>
    <row r="899" s="53" customFormat="1" ht="15" customHeight="1"/>
    <row r="900" s="53" customFormat="1" ht="15" customHeight="1"/>
    <row r="901" s="53" customFormat="1" ht="15" customHeight="1"/>
    <row r="902" s="53" customFormat="1" ht="15" customHeight="1"/>
    <row r="903" s="53" customFormat="1" ht="15" customHeight="1"/>
    <row r="904" s="53" customFormat="1" ht="15" customHeight="1"/>
    <row r="905" s="53" customFormat="1" ht="15" customHeight="1"/>
    <row r="906" s="53" customFormat="1" ht="15" customHeight="1"/>
    <row r="907" s="53" customFormat="1" ht="15" customHeight="1"/>
    <row r="908" s="53" customFormat="1" ht="15" customHeight="1"/>
    <row r="909" s="53" customFormat="1" ht="15" customHeight="1"/>
    <row r="910" s="53" customFormat="1" ht="15" customHeight="1"/>
    <row r="911" s="53" customFormat="1" ht="15" customHeight="1"/>
    <row r="912" s="53" customFormat="1" ht="15" customHeight="1"/>
    <row r="913" s="53" customFormat="1" ht="15" customHeight="1"/>
    <row r="914" s="53" customFormat="1" ht="15" customHeight="1"/>
    <row r="915" s="53" customFormat="1" ht="15" customHeight="1"/>
    <row r="916" s="53" customFormat="1" ht="15" customHeight="1"/>
    <row r="917" s="53" customFormat="1" ht="15" customHeight="1"/>
    <row r="918" s="53" customFormat="1" ht="15" customHeight="1"/>
    <row r="919" s="53" customFormat="1" ht="15" customHeight="1"/>
    <row r="920" s="53" customFormat="1" ht="15" customHeight="1"/>
    <row r="921" s="53" customFormat="1" ht="15" customHeight="1"/>
    <row r="922" s="53" customFormat="1" ht="15" customHeight="1"/>
    <row r="923" s="53" customFormat="1" ht="15" customHeight="1"/>
    <row r="924" s="53" customFormat="1" ht="15" customHeight="1"/>
    <row r="925" s="53" customFormat="1" ht="15" customHeight="1"/>
    <row r="926" s="53" customFormat="1" ht="15" customHeight="1"/>
    <row r="927" s="53" customFormat="1" ht="15" customHeight="1"/>
    <row r="928" s="53" customFormat="1" ht="15" customHeight="1"/>
    <row r="929" s="53" customFormat="1" ht="15" customHeight="1"/>
    <row r="930" s="53" customFormat="1" ht="15" customHeight="1"/>
    <row r="931" s="53" customFormat="1" ht="15" customHeight="1"/>
    <row r="932" s="53" customFormat="1" ht="15" customHeight="1"/>
    <row r="933" s="53" customFormat="1" ht="15" customHeight="1"/>
    <row r="934" s="53" customFormat="1" ht="15" customHeight="1"/>
    <row r="935" s="53" customFormat="1" ht="15" customHeight="1"/>
    <row r="936" s="53" customFormat="1" ht="15" customHeight="1"/>
    <row r="937" s="53" customFormat="1" ht="15" customHeight="1"/>
    <row r="938" s="53" customFormat="1" ht="15" customHeight="1"/>
    <row r="939" s="53" customFormat="1" ht="15" customHeight="1"/>
    <row r="940" s="53" customFormat="1" ht="15" customHeight="1"/>
    <row r="941" s="53" customFormat="1" ht="15" customHeight="1"/>
    <row r="942" s="53" customFormat="1" ht="15" customHeight="1"/>
    <row r="943" s="53" customFormat="1" ht="15" customHeight="1"/>
    <row r="944" s="53" customFormat="1" ht="15" customHeight="1"/>
    <row r="945" s="53" customFormat="1" ht="15" customHeight="1"/>
    <row r="946" s="53" customFormat="1" ht="15" customHeight="1"/>
    <row r="947" s="53" customFormat="1" ht="15" customHeight="1"/>
    <row r="948" s="53" customFormat="1" ht="15" customHeight="1"/>
    <row r="949" s="53" customFormat="1" ht="15" customHeight="1"/>
    <row r="950" s="53" customFormat="1" ht="15" customHeight="1"/>
    <row r="951" s="53" customFormat="1" ht="15" customHeight="1"/>
    <row r="952" s="53" customFormat="1" ht="15" customHeight="1"/>
    <row r="953" s="53" customFormat="1" ht="15" customHeight="1"/>
    <row r="954" s="53" customFormat="1" ht="15" customHeight="1"/>
    <row r="955" s="53" customFormat="1" ht="15" customHeight="1"/>
    <row r="956" s="53" customFormat="1" ht="15" customHeight="1"/>
    <row r="957" s="53" customFormat="1" ht="15" customHeight="1"/>
    <row r="958" s="53" customFormat="1" ht="15" customHeight="1"/>
    <row r="959" s="53" customFormat="1" ht="15" customHeight="1"/>
    <row r="960" s="53" customFormat="1" ht="15" customHeight="1"/>
    <row r="961" s="53" customFormat="1" ht="15" customHeight="1"/>
    <row r="962" s="53" customFormat="1" ht="15" customHeight="1"/>
    <row r="963" s="53" customFormat="1" ht="15" customHeight="1"/>
    <row r="964" s="53" customFormat="1" ht="15" customHeight="1"/>
    <row r="965" s="53" customFormat="1" ht="15" customHeight="1"/>
    <row r="966" s="53" customFormat="1" ht="15" customHeight="1"/>
    <row r="967" s="53" customFormat="1" ht="15" customHeight="1"/>
    <row r="968" s="53" customFormat="1" ht="15" customHeight="1"/>
    <row r="969" s="53" customFormat="1" ht="15" customHeight="1"/>
    <row r="970" s="53" customFormat="1" ht="15" customHeight="1"/>
    <row r="971" s="53" customFormat="1" ht="15" customHeight="1"/>
    <row r="972" s="53" customFormat="1" ht="15" customHeight="1"/>
    <row r="973" s="53" customFormat="1" ht="15" customHeight="1"/>
    <row r="974" s="53" customFormat="1" ht="15" customHeight="1"/>
    <row r="975" s="53" customFormat="1" ht="15" customHeight="1"/>
    <row r="976" s="53" customFormat="1" ht="15" customHeight="1"/>
    <row r="977" s="53" customFormat="1" ht="15" customHeight="1"/>
    <row r="978" s="53" customFormat="1" ht="15" customHeight="1"/>
    <row r="979" s="53" customFormat="1" ht="15" customHeight="1"/>
    <row r="980" s="53" customFormat="1" ht="15" customHeight="1"/>
    <row r="981" s="53" customFormat="1" ht="15" customHeight="1"/>
    <row r="982" s="53" customFormat="1" ht="15" customHeight="1"/>
    <row r="983" s="53" customFormat="1" ht="15" customHeight="1"/>
    <row r="984" s="53" customFormat="1" ht="15" customHeight="1"/>
    <row r="985" s="53" customFormat="1" ht="15" customHeight="1"/>
    <row r="986" s="53" customFormat="1" ht="15" customHeight="1"/>
    <row r="987" s="53" customFormat="1" ht="15" customHeight="1"/>
    <row r="988" s="53" customFormat="1" ht="15" customHeight="1"/>
    <row r="989" s="53" customFormat="1" ht="15" customHeight="1"/>
    <row r="990" s="53" customFormat="1" ht="15" customHeight="1"/>
    <row r="991" s="53" customFormat="1" ht="15" customHeight="1"/>
    <row r="992" s="53" customFormat="1" ht="15" customHeight="1"/>
    <row r="993" s="53" customFormat="1" ht="15" customHeight="1"/>
    <row r="994" s="53" customFormat="1" ht="15" customHeight="1"/>
    <row r="995" s="53" customFormat="1" ht="15" customHeight="1"/>
    <row r="996" s="53" customFormat="1" ht="15" customHeight="1"/>
    <row r="997" s="53" customFormat="1" ht="15" customHeight="1"/>
    <row r="998" s="53" customFormat="1" ht="15" customHeight="1"/>
    <row r="999" s="53" customFormat="1" ht="15" customHeight="1"/>
    <row r="1000" s="53" customFormat="1" ht="15" customHeight="1"/>
    <row r="1001" s="53" customFormat="1" ht="15" customHeight="1"/>
    <row r="1002" s="53" customFormat="1" ht="15" customHeight="1"/>
    <row r="1003" s="53" customFormat="1" ht="15" customHeight="1"/>
    <row r="1004" s="53" customFormat="1" ht="15" customHeight="1"/>
    <row r="1005" s="53" customFormat="1" ht="15" customHeight="1"/>
    <row r="1006" s="53" customFormat="1" ht="15" customHeight="1"/>
    <row r="1007" s="53" customFormat="1" ht="15" customHeight="1"/>
    <row r="1008" s="53" customFormat="1" ht="15" customHeight="1"/>
    <row r="1009" s="53" customFormat="1" ht="15" customHeight="1"/>
    <row r="1010" s="53" customFormat="1" ht="15" customHeight="1"/>
    <row r="1011" s="53" customFormat="1" ht="15" customHeight="1"/>
    <row r="1012" s="53" customFormat="1" ht="15" customHeight="1"/>
    <row r="1013" s="53" customFormat="1" ht="15" customHeight="1"/>
    <row r="1014" s="53" customFormat="1" ht="15" customHeight="1"/>
    <row r="1015" s="53" customFormat="1" ht="15" customHeight="1"/>
    <row r="1016" s="53" customFormat="1" ht="15" customHeight="1"/>
    <row r="1017" s="53" customFormat="1" ht="15" customHeight="1"/>
    <row r="1018" s="53" customFormat="1" ht="15" customHeight="1"/>
    <row r="1019" s="53" customFormat="1" ht="15" customHeight="1"/>
    <row r="1020" s="53" customFormat="1" ht="15" customHeight="1"/>
    <row r="1021" s="53" customFormat="1" ht="15" customHeight="1"/>
    <row r="1022" s="53" customFormat="1" ht="15" customHeight="1"/>
    <row r="1023" s="53" customFormat="1" ht="15" customHeight="1"/>
    <row r="1024" s="53" customFormat="1" ht="15" customHeight="1"/>
    <row r="1025" s="53" customFormat="1" ht="15" customHeight="1"/>
    <row r="1026" s="53" customFormat="1" ht="15" customHeight="1"/>
    <row r="1027" s="53" customFormat="1" ht="15" customHeight="1"/>
    <row r="1028" s="53" customFormat="1" ht="15" customHeight="1"/>
    <row r="1029" s="53" customFormat="1" ht="15" customHeight="1"/>
    <row r="1030" s="53" customFormat="1" ht="15" customHeight="1"/>
    <row r="1031" s="53" customFormat="1" ht="15" customHeight="1"/>
    <row r="1032" s="53" customFormat="1" ht="15" customHeight="1"/>
    <row r="1033" s="53" customFormat="1" ht="15" customHeight="1"/>
    <row r="1034" s="53" customFormat="1" ht="15" customHeight="1"/>
    <row r="1035" s="53" customFormat="1" ht="15" customHeight="1"/>
    <row r="1036" s="53" customFormat="1" ht="15" customHeight="1"/>
    <row r="1037" s="53" customFormat="1" ht="15" customHeight="1"/>
    <row r="1038" s="53" customFormat="1" ht="15" customHeight="1"/>
    <row r="1039" s="53" customFormat="1" ht="15" customHeight="1"/>
    <row r="1040" s="53" customFormat="1" ht="15" customHeight="1"/>
    <row r="1041" s="53" customFormat="1" ht="15" customHeight="1"/>
    <row r="1042" s="53" customFormat="1" ht="15" customHeight="1"/>
    <row r="1043" s="53" customFormat="1" ht="15" customHeight="1"/>
    <row r="1044" s="53" customFormat="1" ht="15" customHeight="1"/>
    <row r="1045" s="53" customFormat="1" ht="15" customHeight="1"/>
    <row r="1046" s="53" customFormat="1" ht="15" customHeight="1"/>
    <row r="1047" s="53" customFormat="1" ht="15" customHeight="1"/>
    <row r="1048" s="53" customFormat="1" ht="15" customHeight="1"/>
    <row r="1049" s="53" customFormat="1" ht="15" customHeight="1"/>
    <row r="1050" s="53" customFormat="1" ht="15" customHeight="1"/>
    <row r="1051" s="53" customFormat="1" ht="15" customHeight="1"/>
    <row r="1052" s="53" customFormat="1" ht="15" customHeight="1"/>
    <row r="1053" s="53" customFormat="1" ht="15" customHeight="1"/>
    <row r="1054" s="53" customFormat="1" ht="15" customHeight="1"/>
    <row r="1055" s="53" customFormat="1" ht="15" customHeight="1"/>
    <row r="1056" s="53" customFormat="1" ht="15" customHeight="1"/>
    <row r="1057" s="53" customFormat="1" ht="15" customHeight="1"/>
    <row r="1058" s="53" customFormat="1" ht="15" customHeight="1"/>
    <row r="1059" s="53" customFormat="1" ht="15" customHeight="1"/>
    <row r="1060" s="53" customFormat="1" ht="15" customHeight="1"/>
    <row r="1061" s="53" customFormat="1" ht="15" customHeight="1"/>
    <row r="1062" s="53" customFormat="1" ht="15" customHeight="1"/>
    <row r="1063" s="53" customFormat="1" ht="15" customHeight="1"/>
    <row r="1064" s="53" customFormat="1" ht="15" customHeight="1"/>
    <row r="1065" s="53" customFormat="1" ht="15" customHeight="1"/>
    <row r="1066" s="53" customFormat="1" ht="15" customHeight="1"/>
    <row r="1067" s="53" customFormat="1" ht="15" customHeight="1"/>
    <row r="1068" s="53" customFormat="1" ht="15" customHeight="1"/>
    <row r="1069" s="53" customFormat="1" ht="15" customHeight="1"/>
    <row r="1070" s="53" customFormat="1" ht="15" customHeight="1"/>
    <row r="1071" s="53" customFormat="1" ht="15" customHeight="1"/>
    <row r="1072" s="53" customFormat="1" ht="15" customHeight="1"/>
    <row r="1073" s="53" customFormat="1" ht="15" customHeight="1"/>
    <row r="1074" s="53" customFormat="1" ht="15" customHeight="1"/>
    <row r="1075" s="53" customFormat="1" ht="15" customHeight="1"/>
    <row r="1076" s="53" customFormat="1" ht="15" customHeight="1"/>
    <row r="1077" s="53" customFormat="1" ht="15" customHeight="1"/>
    <row r="1078" s="53" customFormat="1" ht="15" customHeight="1"/>
    <row r="1079" s="53" customFormat="1" ht="15" customHeight="1"/>
    <row r="1080" s="53" customFormat="1" ht="15" customHeight="1"/>
    <row r="1081" s="53" customFormat="1" ht="15" customHeight="1"/>
    <row r="1082" s="53" customFormat="1" ht="15" customHeight="1"/>
    <row r="1083" s="53" customFormat="1" ht="15" customHeight="1"/>
    <row r="1084" s="53" customFormat="1" ht="15" customHeight="1"/>
    <row r="1085" s="53" customFormat="1" ht="15" customHeight="1"/>
    <row r="1086" s="53" customFormat="1" ht="15" customHeight="1"/>
    <row r="1087" s="53" customFormat="1" ht="15" customHeight="1"/>
    <row r="1088" s="53" customFormat="1" ht="15" customHeight="1"/>
    <row r="1089" s="53" customFormat="1" ht="15" customHeight="1"/>
    <row r="1090" s="53" customFormat="1" ht="15" customHeight="1"/>
    <row r="1091" s="53" customFormat="1" ht="15" customHeight="1"/>
    <row r="1092" s="53" customFormat="1" ht="15" customHeight="1"/>
    <row r="1093" s="53" customFormat="1" ht="15" customHeight="1"/>
    <row r="1094" s="53" customFormat="1" ht="15" customHeight="1"/>
    <row r="1095" s="53" customFormat="1" ht="15" customHeight="1"/>
    <row r="1096" s="53" customFormat="1" ht="15" customHeight="1"/>
    <row r="1097" s="53" customFormat="1" ht="15" customHeight="1"/>
    <row r="1098" s="53" customFormat="1" ht="15" customHeight="1"/>
    <row r="1099" s="53" customFormat="1" ht="15" customHeight="1"/>
    <row r="1100" s="53" customFormat="1" ht="15" customHeight="1"/>
    <row r="1101" s="53" customFormat="1" ht="15" customHeight="1"/>
    <row r="1102" s="53" customFormat="1" ht="15" customHeight="1"/>
    <row r="1103" s="53" customFormat="1" ht="15" customHeight="1"/>
    <row r="1104" s="53" customFormat="1" ht="15" customHeight="1"/>
    <row r="1105" s="53" customFormat="1" ht="15" customHeight="1"/>
    <row r="1106" s="53" customFormat="1" ht="15" customHeight="1"/>
    <row r="1107" s="53" customFormat="1" ht="15" customHeight="1"/>
    <row r="1108" s="53" customFormat="1" ht="15" customHeight="1"/>
    <row r="1109" s="53" customFormat="1" ht="15" customHeight="1"/>
    <row r="1110" s="53" customFormat="1" ht="15" customHeight="1"/>
    <row r="1111" s="53" customFormat="1" ht="15" customHeight="1"/>
    <row r="1112" s="53" customFormat="1" ht="15" customHeight="1"/>
    <row r="1113" s="53" customFormat="1" ht="15" customHeight="1"/>
    <row r="1114" s="53" customFormat="1" ht="15" customHeight="1"/>
    <row r="1115" s="53" customFormat="1" ht="15" customHeight="1"/>
    <row r="1116" s="53" customFormat="1" ht="15" customHeight="1"/>
    <row r="1117" s="53" customFormat="1" ht="15" customHeight="1"/>
    <row r="1118" s="53" customFormat="1" ht="15" customHeight="1"/>
    <row r="1119" s="53" customFormat="1" ht="15" customHeight="1"/>
    <row r="1120" s="53" customFormat="1" ht="15" customHeight="1"/>
    <row r="1121" s="53" customFormat="1" ht="15" customHeight="1"/>
    <row r="1122" s="53" customFormat="1" ht="15" customHeight="1"/>
    <row r="1123" s="53" customFormat="1" ht="15" customHeight="1"/>
    <row r="1124" s="53" customFormat="1" ht="15" customHeight="1"/>
    <row r="1125" s="53" customFormat="1" ht="15" customHeight="1"/>
    <row r="1126" s="53" customFormat="1" ht="15" customHeight="1"/>
    <row r="1127" s="53" customFormat="1" ht="15" customHeight="1"/>
    <row r="1128" s="53" customFormat="1" ht="15" customHeight="1"/>
    <row r="1129" s="53" customFormat="1" ht="15" customHeight="1"/>
    <row r="1130" s="53" customFormat="1" ht="15" customHeight="1"/>
    <row r="1131" s="53" customFormat="1" ht="15" customHeight="1"/>
    <row r="1132" s="53" customFormat="1" ht="15" customHeight="1"/>
    <row r="1133" s="53" customFormat="1" ht="15" customHeight="1"/>
    <row r="1134" s="53" customFormat="1" ht="15" customHeight="1"/>
    <row r="1135" s="53" customFormat="1" ht="15" customHeight="1"/>
    <row r="1136" s="53" customFormat="1" ht="15" customHeight="1"/>
    <row r="1137" s="53" customFormat="1" ht="15" customHeight="1"/>
    <row r="1138" s="53" customFormat="1" ht="15" customHeight="1"/>
    <row r="1139" s="53" customFormat="1" ht="15" customHeight="1"/>
    <row r="1140" s="53" customFormat="1" ht="15" customHeight="1"/>
    <row r="1141" s="53" customFormat="1" ht="15" customHeight="1"/>
    <row r="1142" s="53" customFormat="1" ht="15" customHeight="1"/>
    <row r="1143" s="53" customFormat="1" ht="15" customHeight="1"/>
    <row r="1144" s="53" customFormat="1" ht="15" customHeight="1"/>
    <row r="1145" s="53" customFormat="1" ht="15" customHeight="1"/>
    <row r="1146" s="53" customFormat="1" ht="15" customHeight="1"/>
    <row r="1147" s="53" customFormat="1" ht="15" customHeight="1"/>
    <row r="1148" s="53" customFormat="1" ht="15" customHeight="1"/>
    <row r="1149" s="53" customFormat="1" ht="15" customHeight="1"/>
    <row r="1150" s="53" customFormat="1" ht="15" customHeight="1"/>
    <row r="1151" s="53" customFormat="1" ht="15" customHeight="1"/>
    <row r="1152" s="53" customFormat="1" ht="15" customHeight="1"/>
    <row r="1153" s="53" customFormat="1" ht="15" customHeight="1"/>
    <row r="1154" s="53" customFormat="1" ht="15" customHeight="1"/>
    <row r="1155" s="53" customFormat="1" ht="15" customHeight="1"/>
    <row r="1156" s="53" customFormat="1" ht="15" customHeight="1"/>
    <row r="1157" s="53" customFormat="1" ht="15" customHeight="1"/>
    <row r="1158" s="53" customFormat="1" ht="15" customHeight="1"/>
    <row r="1159" s="53" customFormat="1" ht="15" customHeight="1"/>
    <row r="1160" s="53" customFormat="1" ht="15" customHeight="1"/>
    <row r="1161" s="53" customFormat="1" ht="15" customHeight="1"/>
    <row r="1162" s="53" customFormat="1" ht="15" customHeight="1"/>
    <row r="1163" s="53" customFormat="1" ht="15" customHeight="1"/>
    <row r="1164" s="53" customFormat="1" ht="15" customHeight="1"/>
    <row r="1165" s="53" customFormat="1" ht="15" customHeight="1"/>
    <row r="1166" s="53" customFormat="1" ht="15" customHeight="1"/>
    <row r="1167" s="53" customFormat="1" ht="15" customHeight="1"/>
    <row r="1168" s="53" customFormat="1" ht="15" customHeight="1"/>
    <row r="1169" s="53" customFormat="1" ht="15" customHeight="1"/>
    <row r="1170" s="53" customFormat="1" ht="15" customHeight="1"/>
    <row r="1171" s="53" customFormat="1" ht="15" customHeight="1"/>
    <row r="1172" s="53" customFormat="1" ht="15" customHeight="1"/>
    <row r="1173" s="53" customFormat="1" ht="15" customHeight="1"/>
    <row r="1174" s="53" customFormat="1" ht="15" customHeight="1"/>
    <row r="1175" s="53" customFormat="1" ht="15" customHeight="1"/>
    <row r="1176" s="53" customFormat="1" ht="15" customHeight="1"/>
    <row r="1177" s="53" customFormat="1" ht="15" customHeight="1"/>
    <row r="1178" s="53" customFormat="1" ht="15" customHeight="1"/>
    <row r="1179" s="53" customFormat="1" ht="15" customHeight="1"/>
    <row r="1180" s="53" customFormat="1" ht="15" customHeight="1"/>
    <row r="1181" s="53" customFormat="1" ht="15" customHeight="1"/>
    <row r="1182" s="53" customFormat="1" ht="15" customHeight="1"/>
    <row r="1183" s="53" customFormat="1" ht="15" customHeight="1"/>
    <row r="1184" s="53" customFormat="1" ht="15" customHeight="1"/>
    <row r="1185" s="53" customFormat="1" ht="15" customHeight="1"/>
    <row r="1186" s="53" customFormat="1" ht="15" customHeight="1"/>
    <row r="1187" s="53" customFormat="1" ht="15" customHeight="1"/>
    <row r="1188" s="53" customFormat="1" ht="15" customHeight="1"/>
    <row r="1189" s="53" customFormat="1" ht="15" customHeight="1"/>
    <row r="1190" s="53" customFormat="1" ht="15" customHeight="1"/>
    <row r="1191" s="53" customFormat="1" ht="15" customHeight="1"/>
    <row r="1192" s="53" customFormat="1" ht="15" customHeight="1"/>
    <row r="1193" s="53" customFormat="1" ht="15" customHeight="1"/>
    <row r="1194" s="53" customFormat="1" ht="15" customHeight="1"/>
    <row r="1195" s="53" customFormat="1" ht="15" customHeight="1"/>
    <row r="1196" s="53" customFormat="1" ht="15" customHeight="1"/>
    <row r="1197" s="53" customFormat="1" ht="15" customHeight="1"/>
    <row r="1198" s="53" customFormat="1" ht="15" customHeight="1"/>
    <row r="1199" s="53" customFormat="1" ht="15" customHeight="1"/>
    <row r="1200" s="53" customFormat="1" ht="15" customHeight="1"/>
    <row r="1201" s="53" customFormat="1" ht="15" customHeight="1"/>
    <row r="1202" s="53" customFormat="1" ht="15" customHeight="1"/>
    <row r="1203" s="53" customFormat="1" ht="15" customHeight="1"/>
    <row r="1204" s="53" customFormat="1" ht="15" customHeight="1"/>
    <row r="1205" s="53" customFormat="1" ht="15" customHeight="1"/>
    <row r="1206" s="53" customFormat="1" ht="15" customHeight="1"/>
    <row r="1207" s="53" customFormat="1" ht="15" customHeight="1"/>
    <row r="1208" s="53" customFormat="1" ht="15" customHeight="1"/>
    <row r="1209" s="53" customFormat="1" ht="15" customHeight="1"/>
    <row r="1210" s="53" customFormat="1" ht="15" customHeight="1"/>
    <row r="1211" s="53" customFormat="1" ht="15" customHeight="1"/>
    <row r="1212" s="53" customFormat="1" ht="15" customHeight="1"/>
    <row r="1213" s="53" customFormat="1" ht="15" customHeight="1"/>
    <row r="1214" s="53" customFormat="1" ht="15" customHeight="1"/>
    <row r="1215" s="53" customFormat="1" ht="15" customHeight="1"/>
    <row r="1216" s="53" customFormat="1" ht="15" customHeight="1"/>
    <row r="1217" s="53" customFormat="1" ht="15" customHeight="1"/>
    <row r="1218" s="53" customFormat="1" ht="15" customHeight="1"/>
    <row r="1219" s="53" customFormat="1" ht="15" customHeight="1"/>
    <row r="1220" s="53" customFormat="1" ht="15" customHeight="1"/>
    <row r="1221" s="53" customFormat="1" ht="15" customHeight="1"/>
    <row r="1222" s="53" customFormat="1" ht="15" customHeight="1"/>
    <row r="1223" s="53" customFormat="1" ht="15" customHeight="1"/>
    <row r="1224" s="53" customFormat="1" ht="15" customHeight="1"/>
    <row r="1225" s="53" customFormat="1" ht="15" customHeight="1"/>
    <row r="1226" s="53" customFormat="1" ht="15" customHeight="1"/>
    <row r="1227" s="53" customFormat="1" ht="15" customHeight="1"/>
    <row r="1228" s="53" customFormat="1" ht="15" customHeight="1"/>
    <row r="1229" s="53" customFormat="1" ht="15" customHeight="1"/>
    <row r="1230" s="53" customFormat="1" ht="15" customHeight="1"/>
    <row r="1231" s="53" customFormat="1" ht="15" customHeight="1"/>
    <row r="1232" s="53" customFormat="1" ht="15" customHeight="1"/>
    <row r="1233" s="53" customFormat="1" ht="15" customHeight="1"/>
    <row r="1234" s="53" customFormat="1" ht="15" customHeight="1"/>
    <row r="1235" s="53" customFormat="1" ht="15" customHeight="1"/>
    <row r="1236" s="53" customFormat="1" ht="15" customHeight="1"/>
    <row r="1237" s="53" customFormat="1" ht="15" customHeight="1"/>
    <row r="1238" s="53" customFormat="1" ht="15" customHeight="1"/>
    <row r="1239" s="53" customFormat="1" ht="15" customHeight="1"/>
    <row r="1240" s="53" customFormat="1" ht="15" customHeight="1"/>
    <row r="1241" s="53" customFormat="1" ht="15" customHeight="1"/>
    <row r="1242" s="53" customFormat="1" ht="15" customHeight="1"/>
    <row r="1243" s="53" customFormat="1" ht="15" customHeight="1"/>
    <row r="1244" s="53" customFormat="1" ht="15" customHeight="1"/>
    <row r="1245" s="53" customFormat="1" ht="15" customHeight="1"/>
    <row r="1246" s="53" customFormat="1" ht="15" customHeight="1"/>
    <row r="1247" s="53" customFormat="1" ht="15" customHeight="1"/>
    <row r="1248" s="53" customFormat="1" ht="15" customHeight="1"/>
    <row r="1249" s="53" customFormat="1" ht="15" customHeight="1"/>
    <row r="1250" s="53" customFormat="1" ht="15" customHeight="1"/>
    <row r="1251" s="53" customFormat="1" ht="15" customHeight="1"/>
    <row r="1252" s="53" customFormat="1" ht="15" customHeight="1"/>
    <row r="1253" s="53" customFormat="1" ht="15" customHeight="1"/>
    <row r="1254" s="53" customFormat="1" ht="15" customHeight="1"/>
    <row r="1255" s="53" customFormat="1" ht="15" customHeight="1"/>
    <row r="1256" s="53" customFormat="1" ht="15" customHeight="1"/>
    <row r="1257" s="53" customFormat="1" ht="15" customHeight="1"/>
    <row r="1258" s="53" customFormat="1" ht="15" customHeight="1"/>
    <row r="1259" s="53" customFormat="1" ht="15" customHeight="1"/>
    <row r="1260" s="53" customFormat="1" ht="15" customHeight="1"/>
    <row r="1261" s="53" customFormat="1" ht="15" customHeight="1"/>
    <row r="1262" s="53" customFormat="1" ht="15" customHeight="1"/>
    <row r="1263" s="53" customFormat="1" ht="15" customHeight="1"/>
    <row r="1264" s="53" customFormat="1" ht="15" customHeight="1"/>
    <row r="1265" s="53" customFormat="1" ht="15" customHeight="1"/>
    <row r="1266" s="53" customFormat="1" ht="15" customHeight="1"/>
    <row r="1267" s="53" customFormat="1" ht="15" customHeight="1"/>
    <row r="1268" s="53" customFormat="1" ht="15" customHeight="1"/>
    <row r="1269" s="53" customFormat="1" ht="15" customHeight="1"/>
    <row r="1270" s="53" customFormat="1" ht="15" customHeight="1"/>
    <row r="1271" s="53" customFormat="1" ht="15" customHeight="1"/>
    <row r="1272" s="53" customFormat="1" ht="15" customHeight="1"/>
    <row r="1273" s="53" customFormat="1" ht="15" customHeight="1"/>
    <row r="1274" s="53" customFormat="1" ht="15" customHeight="1"/>
    <row r="1275" s="53" customFormat="1" ht="15" customHeight="1"/>
    <row r="1276" s="53" customFormat="1" ht="15" customHeight="1"/>
    <row r="1277" s="53" customFormat="1" ht="15" customHeight="1"/>
    <row r="1278" s="53" customFormat="1" ht="15" customHeight="1"/>
    <row r="1279" s="53" customFormat="1" ht="15" customHeight="1"/>
    <row r="1280" s="53" customFormat="1" ht="15" customHeight="1"/>
    <row r="1281" s="53" customFormat="1" ht="15" customHeight="1"/>
    <row r="1282" s="53" customFormat="1" ht="15" customHeight="1"/>
    <row r="1283" s="53" customFormat="1" ht="15" customHeight="1"/>
    <row r="1284" s="53" customFormat="1" ht="15" customHeight="1"/>
    <row r="1285" s="53" customFormat="1" ht="15" customHeight="1"/>
    <row r="1286" s="53" customFormat="1" ht="15" customHeight="1"/>
    <row r="1287" s="53" customFormat="1" ht="15" customHeight="1"/>
    <row r="1288" s="53" customFormat="1" ht="15" customHeight="1"/>
    <row r="1289" s="53" customFormat="1" ht="15" customHeight="1"/>
    <row r="1290" s="53" customFormat="1" ht="15" customHeight="1"/>
    <row r="1291" s="53" customFormat="1" ht="15" customHeight="1"/>
    <row r="1292" s="53" customFormat="1" ht="15" customHeight="1"/>
    <row r="1293" s="53" customFormat="1" ht="15" customHeight="1"/>
    <row r="1294" s="53" customFormat="1" ht="15" customHeight="1"/>
    <row r="1295" s="53" customFormat="1" ht="15" customHeight="1"/>
    <row r="1296" s="53" customFormat="1" ht="15" customHeight="1"/>
    <row r="1297" s="53" customFormat="1" ht="15" customHeight="1"/>
    <row r="1298" s="53" customFormat="1" ht="15" customHeight="1"/>
    <row r="1299" s="53" customFormat="1" ht="15" customHeight="1"/>
    <row r="1300" s="53" customFormat="1" ht="15" customHeight="1"/>
    <row r="1301" s="53" customFormat="1" ht="15" customHeight="1"/>
    <row r="1302" s="53" customFormat="1" ht="15" customHeight="1"/>
    <row r="1303" s="53" customFormat="1" ht="15" customHeight="1"/>
    <row r="1304" s="53" customFormat="1" ht="15" customHeight="1"/>
    <row r="1305" s="53" customFormat="1" ht="15" customHeight="1"/>
    <row r="1306" s="53" customFormat="1" ht="15" customHeight="1"/>
    <row r="1307" s="53" customFormat="1" ht="15" customHeight="1"/>
    <row r="1308" s="53" customFormat="1" ht="15" customHeight="1"/>
    <row r="1309" s="53" customFormat="1" ht="15" customHeight="1"/>
    <row r="1310" s="53" customFormat="1" ht="15" customHeight="1"/>
    <row r="1311" s="53" customFormat="1" ht="15" customHeight="1"/>
    <row r="1312" s="53" customFormat="1" ht="15" customHeight="1"/>
    <row r="1313" s="53" customFormat="1" ht="15" customHeight="1"/>
    <row r="1314" s="53" customFormat="1" ht="15" customHeight="1"/>
    <row r="1315" s="53" customFormat="1" ht="15" customHeight="1"/>
    <row r="1316" s="53" customFormat="1" ht="15" customHeight="1"/>
    <row r="1317" s="53" customFormat="1" ht="15" customHeight="1"/>
    <row r="1318" s="53" customFormat="1" ht="15" customHeight="1"/>
    <row r="1319" s="53" customFormat="1" ht="15" customHeight="1"/>
    <row r="1320" s="53" customFormat="1" ht="15" customHeight="1"/>
    <row r="1321" s="53" customFormat="1" ht="15" customHeight="1"/>
    <row r="1322" s="53" customFormat="1" ht="15" customHeight="1"/>
    <row r="1323" s="53" customFormat="1" ht="15" customHeight="1"/>
    <row r="1324" s="53" customFormat="1" ht="15" customHeight="1"/>
    <row r="1325" s="53" customFormat="1" ht="15" customHeight="1"/>
    <row r="1326" s="53" customFormat="1" ht="15" customHeight="1"/>
    <row r="1327" s="53" customFormat="1" ht="15" customHeight="1"/>
    <row r="1328" s="53" customFormat="1" ht="15" customHeight="1"/>
    <row r="1329" s="53" customFormat="1" ht="15" customHeight="1"/>
    <row r="1330" s="53" customFormat="1" ht="15" customHeight="1"/>
    <row r="1331" s="53" customFormat="1" ht="15" customHeight="1"/>
    <row r="1332" s="53" customFormat="1" ht="15" customHeight="1"/>
    <row r="1333" s="53" customFormat="1" ht="15" customHeight="1"/>
    <row r="1334" s="53" customFormat="1" ht="15" customHeight="1"/>
    <row r="1335" s="53" customFormat="1" ht="15" customHeight="1"/>
    <row r="1336" s="53" customFormat="1" ht="15" customHeight="1"/>
    <row r="1337" s="53" customFormat="1" ht="15" customHeight="1"/>
    <row r="1338" s="53" customFormat="1" ht="15" customHeight="1"/>
    <row r="1339" s="53" customFormat="1" ht="15" customHeight="1"/>
    <row r="1340" s="53" customFormat="1" ht="15" customHeight="1"/>
    <row r="1341" s="53" customFormat="1" ht="15" customHeight="1"/>
    <row r="1342" s="53" customFormat="1" ht="15" customHeight="1"/>
    <row r="1343" s="53" customFormat="1" ht="15" customHeight="1"/>
    <row r="1344" s="53" customFormat="1" ht="15" customHeight="1"/>
    <row r="1345" s="53" customFormat="1" ht="15" customHeight="1"/>
    <row r="1346" s="53" customFormat="1" ht="15" customHeight="1"/>
    <row r="1347" s="53" customFormat="1" ht="15" customHeight="1"/>
    <row r="1348" s="53" customFormat="1" ht="15" customHeight="1"/>
    <row r="1349" s="53" customFormat="1" ht="15" customHeight="1"/>
    <row r="1350" s="53" customFormat="1" ht="15" customHeight="1"/>
    <row r="1351" s="53" customFormat="1" ht="15" customHeight="1"/>
    <row r="1352" s="53" customFormat="1" ht="15" customHeight="1"/>
    <row r="1353" s="53" customFormat="1" ht="15" customHeight="1"/>
    <row r="1354" s="53" customFormat="1" ht="15" customHeight="1"/>
    <row r="1355" s="53" customFormat="1" ht="15" customHeight="1"/>
    <row r="1356" s="53" customFormat="1" ht="15" customHeight="1"/>
    <row r="1357" s="53" customFormat="1" ht="15" customHeight="1"/>
    <row r="1358" s="53" customFormat="1" ht="15" customHeight="1"/>
    <row r="1359" s="53" customFormat="1" ht="15" customHeight="1"/>
    <row r="1360" s="53" customFormat="1" ht="15" customHeight="1"/>
    <row r="1361" s="53" customFormat="1" ht="15" customHeight="1"/>
    <row r="1362" s="53" customFormat="1" ht="15" customHeight="1"/>
    <row r="1363" s="53" customFormat="1" ht="15" customHeight="1"/>
    <row r="1364" s="53" customFormat="1" ht="15" customHeight="1"/>
    <row r="1365" s="53" customFormat="1" ht="15" customHeight="1"/>
    <row r="1366" s="53" customFormat="1" ht="15" customHeight="1"/>
    <row r="1367" s="53" customFormat="1" ht="15" customHeight="1"/>
    <row r="1368" s="53" customFormat="1" ht="15" customHeight="1"/>
    <row r="1369" s="53" customFormat="1" ht="15" customHeight="1"/>
    <row r="1370" s="53" customFormat="1" ht="15" customHeight="1"/>
    <row r="1371" s="53" customFormat="1" ht="15" customHeight="1"/>
    <row r="1372" s="53" customFormat="1" ht="15" customHeight="1"/>
    <row r="1373" s="53" customFormat="1" ht="15" customHeight="1"/>
    <row r="1374" s="53" customFormat="1" ht="15" customHeight="1"/>
    <row r="1375" s="53" customFormat="1" ht="15" customHeight="1"/>
    <row r="1376" s="53" customFormat="1" ht="15" customHeight="1"/>
    <row r="1377" s="53" customFormat="1" ht="15" customHeight="1"/>
    <row r="1378" s="53" customFormat="1" ht="15" customHeight="1"/>
    <row r="1379" s="53" customFormat="1" ht="15" customHeight="1"/>
    <row r="1380" s="53" customFormat="1" ht="15" customHeight="1"/>
    <row r="1381" s="53" customFormat="1" ht="15" customHeight="1"/>
    <row r="1382" s="53" customFormat="1" ht="15" customHeight="1"/>
    <row r="1383" s="53" customFormat="1" ht="15" customHeight="1"/>
    <row r="1384" s="53" customFormat="1" ht="15" customHeight="1"/>
    <row r="1385" s="53" customFormat="1" ht="15" customHeight="1"/>
    <row r="1386" s="53" customFormat="1" ht="15" customHeight="1"/>
    <row r="1387" s="53" customFormat="1" ht="15" customHeight="1"/>
    <row r="1388" s="53" customFormat="1" ht="15" customHeight="1"/>
    <row r="1389" s="53" customFormat="1" ht="15" customHeight="1"/>
    <row r="1390" s="53" customFormat="1" ht="15" customHeight="1"/>
    <row r="1391" s="53" customFormat="1" ht="15" customHeight="1"/>
    <row r="1392" s="53" customFormat="1" ht="15" customHeight="1"/>
    <row r="1393" s="53" customFormat="1" ht="15" customHeight="1"/>
    <row r="1394" s="53" customFormat="1" ht="15" customHeight="1"/>
    <row r="1395" s="53" customFormat="1" ht="15" customHeight="1"/>
    <row r="1396" s="53" customFormat="1" ht="15" customHeight="1"/>
    <row r="1397" s="53" customFormat="1" ht="15" customHeight="1"/>
    <row r="1398" s="53" customFormat="1" ht="15" customHeight="1"/>
    <row r="1399" s="53" customFormat="1" ht="15" customHeight="1"/>
    <row r="1400" s="53" customFormat="1" ht="15" customHeight="1"/>
    <row r="1401" s="53" customFormat="1" ht="15" customHeight="1"/>
    <row r="1402" s="53" customFormat="1" ht="15" customHeight="1"/>
    <row r="1403" s="53" customFormat="1" ht="15" customHeight="1"/>
    <row r="1404" s="53" customFormat="1" ht="15" customHeight="1"/>
    <row r="1405" s="53" customFormat="1" ht="15" customHeight="1"/>
    <row r="1406" s="53" customFormat="1" ht="15" customHeight="1"/>
    <row r="1407" s="53" customFormat="1" ht="15" customHeight="1"/>
    <row r="1408" s="53" customFormat="1" ht="15" customHeight="1"/>
    <row r="1409" s="53" customFormat="1" ht="15" customHeight="1"/>
    <row r="1410" s="53" customFormat="1" ht="15" customHeight="1"/>
    <row r="1411" s="53" customFormat="1" ht="15" customHeight="1"/>
    <row r="1412" s="53" customFormat="1" ht="15" customHeight="1"/>
    <row r="1413" s="53" customFormat="1" ht="15" customHeight="1"/>
    <row r="1414" s="53" customFormat="1" ht="15" customHeight="1"/>
    <row r="1415" s="53" customFormat="1" ht="15" customHeight="1"/>
    <row r="1416" s="53" customFormat="1" ht="15" customHeight="1"/>
    <row r="1417" s="53" customFormat="1" ht="15" customHeight="1"/>
    <row r="1418" s="53" customFormat="1" ht="15" customHeight="1"/>
    <row r="1419" s="53" customFormat="1" ht="15" customHeight="1"/>
    <row r="1420" s="53" customFormat="1" ht="15" customHeight="1"/>
    <row r="1421" s="53" customFormat="1" ht="15" customHeight="1"/>
    <row r="1422" s="53" customFormat="1" ht="15" customHeight="1"/>
    <row r="1423" s="53" customFormat="1" ht="15" customHeight="1"/>
    <row r="1424" s="53" customFormat="1" ht="15" customHeight="1"/>
    <row r="1425" s="53" customFormat="1" ht="15" customHeight="1"/>
    <row r="1426" s="53" customFormat="1" ht="15" customHeight="1"/>
    <row r="1427" s="53" customFormat="1" ht="15" customHeight="1"/>
    <row r="1428" s="53" customFormat="1" ht="15" customHeight="1"/>
    <row r="1429" s="53" customFormat="1" ht="15" customHeight="1"/>
    <row r="1430" s="53" customFormat="1" ht="15" customHeight="1"/>
    <row r="1431" s="53" customFormat="1" ht="15" customHeight="1"/>
    <row r="1432" s="53" customFormat="1" ht="15" customHeight="1"/>
    <row r="1433" s="53" customFormat="1" ht="15" customHeight="1"/>
    <row r="1434" s="53" customFormat="1" ht="15" customHeight="1"/>
    <row r="1435" s="53" customFormat="1" ht="15" customHeight="1"/>
    <row r="1436" s="53" customFormat="1" ht="15" customHeight="1"/>
    <row r="1437" s="53" customFormat="1" ht="15" customHeight="1"/>
    <row r="1438" s="53" customFormat="1" ht="15" customHeight="1"/>
    <row r="1439" s="53" customFormat="1" ht="15" customHeight="1"/>
    <row r="1440" s="53" customFormat="1" ht="15" customHeight="1"/>
    <row r="1441" s="53" customFormat="1" ht="15" customHeight="1"/>
    <row r="1442" s="53" customFormat="1" ht="15" customHeight="1"/>
    <row r="1443" s="53" customFormat="1" ht="15" customHeight="1"/>
    <row r="1444" s="53" customFormat="1" ht="15" customHeight="1"/>
    <row r="1445" s="53" customFormat="1" ht="15" customHeight="1"/>
    <row r="1446" s="53" customFormat="1" ht="15" customHeight="1"/>
    <row r="1447" s="53" customFormat="1" ht="15" customHeight="1"/>
    <row r="1448" s="53" customFormat="1" ht="15" customHeight="1"/>
    <row r="1449" s="53" customFormat="1" ht="15" customHeight="1"/>
    <row r="1450" s="53" customFormat="1" ht="15" customHeight="1"/>
    <row r="1451" s="53" customFormat="1" ht="15" customHeight="1"/>
    <row r="1452" s="53" customFormat="1" ht="15" customHeight="1"/>
    <row r="1453" s="53" customFormat="1" ht="15" customHeight="1"/>
    <row r="1454" s="53" customFormat="1" ht="15" customHeight="1"/>
    <row r="1455" s="53" customFormat="1" ht="15" customHeight="1"/>
    <row r="1456" s="53" customFormat="1" ht="15" customHeight="1"/>
    <row r="1457" s="53" customFormat="1" ht="15" customHeight="1"/>
    <row r="1458" s="53" customFormat="1" ht="15" customHeight="1"/>
    <row r="1459" s="53" customFormat="1" ht="15" customHeight="1"/>
    <row r="1460" s="53" customFormat="1" ht="15" customHeight="1"/>
    <row r="1461" s="53" customFormat="1" ht="15" customHeight="1"/>
    <row r="1462" s="53" customFormat="1" ht="15" customHeight="1"/>
    <row r="1463" s="53" customFormat="1" ht="15" customHeight="1"/>
    <row r="1464" s="53" customFormat="1" ht="15" customHeight="1"/>
    <row r="1465" s="53" customFormat="1" ht="15" customHeight="1"/>
    <row r="1466" s="53" customFormat="1" ht="15" customHeight="1"/>
    <row r="1467" s="53" customFormat="1" ht="15" customHeight="1"/>
    <row r="1468" s="53" customFormat="1" ht="15" customHeight="1"/>
    <row r="1469" s="53" customFormat="1" ht="15" customHeight="1"/>
    <row r="1470" s="53" customFormat="1" ht="15" customHeight="1"/>
    <row r="1471" s="53" customFormat="1" ht="15" customHeight="1"/>
    <row r="1472" s="53" customFormat="1" ht="15" customHeight="1"/>
    <row r="1473" s="53" customFormat="1" ht="15" customHeight="1"/>
    <row r="1474" s="53" customFormat="1" ht="15" customHeight="1"/>
    <row r="1475" s="53" customFormat="1" ht="15" customHeight="1"/>
    <row r="1476" s="53" customFormat="1" ht="15" customHeight="1"/>
    <row r="1477" s="53" customFormat="1" ht="15" customHeight="1"/>
    <row r="1478" s="53" customFormat="1" ht="15" customHeight="1"/>
    <row r="1479" s="53" customFormat="1" ht="15" customHeight="1"/>
    <row r="1480" s="53" customFormat="1" ht="15" customHeight="1"/>
    <row r="1481" s="53" customFormat="1" ht="15" customHeight="1"/>
    <row r="1482" s="53" customFormat="1" ht="15" customHeight="1"/>
    <row r="1483" s="53" customFormat="1" ht="15" customHeight="1"/>
    <row r="1484" s="53" customFormat="1" ht="15" customHeight="1"/>
    <row r="1485" s="53" customFormat="1" ht="15" customHeight="1"/>
    <row r="1486" s="53" customFormat="1" ht="15" customHeight="1"/>
    <row r="1487" s="53" customFormat="1" ht="15" customHeight="1"/>
    <row r="1488" s="53" customFormat="1" ht="15" customHeight="1"/>
    <row r="1489" s="53" customFormat="1" ht="15" customHeight="1"/>
    <row r="1490" s="53" customFormat="1" ht="15" customHeight="1"/>
    <row r="1491" s="53" customFormat="1" ht="15" customHeight="1"/>
    <row r="1492" s="53" customFormat="1" ht="15" customHeight="1"/>
    <row r="1493" s="53" customFormat="1" ht="15" customHeight="1"/>
    <row r="1494" s="53" customFormat="1" ht="15" customHeight="1"/>
    <row r="1495" s="53" customFormat="1" ht="15" customHeight="1"/>
    <row r="1496" s="53" customFormat="1" ht="15" customHeight="1"/>
    <row r="1497" s="53" customFormat="1" ht="15" customHeight="1"/>
    <row r="1498" s="53" customFormat="1" ht="15" customHeight="1"/>
    <row r="1499" s="53" customFormat="1" ht="15" customHeight="1"/>
    <row r="1500" s="53" customFormat="1" ht="15" customHeight="1"/>
    <row r="1501" s="53" customFormat="1" ht="15" customHeight="1"/>
    <row r="1502" s="53" customFormat="1" ht="15" customHeight="1"/>
    <row r="1503" s="53" customFormat="1" ht="15" customHeight="1"/>
    <row r="1504" s="53" customFormat="1" ht="15" customHeight="1"/>
    <row r="1505" s="53" customFormat="1" ht="15" customHeight="1"/>
    <row r="1506" s="53" customFormat="1" ht="15" customHeight="1"/>
    <row r="1507" s="53" customFormat="1" ht="15" customHeight="1"/>
    <row r="1508" s="53" customFormat="1" ht="15" customHeight="1"/>
    <row r="1509" s="53" customFormat="1" ht="15" customHeight="1"/>
    <row r="1510" s="53" customFormat="1" ht="15" customHeight="1"/>
    <row r="1511" s="53" customFormat="1" ht="15" customHeight="1"/>
    <row r="1512" s="53" customFormat="1" ht="15" customHeight="1"/>
    <row r="1513" s="53" customFormat="1" ht="15" customHeight="1"/>
    <row r="1514" s="53" customFormat="1" ht="15" customHeight="1"/>
    <row r="1515" s="53" customFormat="1" ht="15" customHeight="1"/>
    <row r="1516" s="53" customFormat="1" ht="15" customHeight="1"/>
    <row r="1517" s="53" customFormat="1" ht="15" customHeight="1"/>
    <row r="1518" s="53" customFormat="1" ht="15" customHeight="1"/>
    <row r="1519" s="53" customFormat="1" ht="15" customHeight="1"/>
    <row r="1520" s="53" customFormat="1" ht="15" customHeight="1"/>
    <row r="1521" s="53" customFormat="1" ht="15" customHeight="1"/>
    <row r="1522" s="53" customFormat="1" ht="15" customHeight="1"/>
    <row r="1523" s="53" customFormat="1" ht="15" customHeight="1"/>
    <row r="1524" s="53" customFormat="1" ht="15" customHeight="1"/>
    <row r="1525" s="53" customFormat="1" ht="15" customHeight="1"/>
    <row r="1526" s="53" customFormat="1" ht="15" customHeight="1"/>
    <row r="1527" s="53" customFormat="1" ht="15" customHeight="1"/>
    <row r="1528" s="53" customFormat="1" ht="15" customHeight="1"/>
    <row r="1529" s="53" customFormat="1" ht="15" customHeight="1"/>
    <row r="1530" s="53" customFormat="1" ht="15" customHeight="1"/>
    <row r="1531" s="53" customFormat="1" ht="15" customHeight="1"/>
    <row r="1532" s="53" customFormat="1" ht="15" customHeight="1"/>
    <row r="1533" s="53" customFormat="1" ht="15" customHeight="1"/>
    <row r="1534" s="53" customFormat="1" ht="15" customHeight="1"/>
    <row r="1535" s="53" customFormat="1" ht="15" customHeight="1"/>
    <row r="1536" s="53" customFormat="1" ht="15" customHeight="1"/>
    <row r="1537" s="53" customFormat="1" ht="15" customHeight="1"/>
    <row r="1538" s="53" customFormat="1" ht="15" customHeight="1"/>
    <row r="1539" s="53" customFormat="1" ht="15" customHeight="1"/>
    <row r="1540" s="53" customFormat="1" ht="15" customHeight="1"/>
    <row r="1541" s="53" customFormat="1" ht="15" customHeight="1"/>
    <row r="1542" s="53" customFormat="1" ht="15" customHeight="1"/>
    <row r="1543" s="53" customFormat="1" ht="15" customHeight="1"/>
    <row r="1544" s="53" customFormat="1" ht="15" customHeight="1"/>
    <row r="1545" s="53" customFormat="1" ht="15" customHeight="1"/>
    <row r="1546" s="53" customFormat="1" ht="15" customHeight="1"/>
    <row r="1547" s="53" customFormat="1" ht="15" customHeight="1"/>
    <row r="1548" s="53" customFormat="1" ht="15" customHeight="1"/>
    <row r="1549" s="53" customFormat="1" ht="15" customHeight="1"/>
    <row r="1550" s="53" customFormat="1" ht="15" customHeight="1"/>
    <row r="1551" s="53" customFormat="1" ht="15" customHeight="1"/>
    <row r="1552" s="53" customFormat="1" ht="15" customHeight="1"/>
    <row r="1553" s="53" customFormat="1" ht="15" customHeight="1"/>
    <row r="1554" s="53" customFormat="1" ht="15" customHeight="1"/>
    <row r="1555" s="53" customFormat="1" ht="15" customHeight="1"/>
    <row r="1556" s="53" customFormat="1" ht="15" customHeight="1"/>
    <row r="1557" s="53" customFormat="1" ht="15" customHeight="1"/>
    <row r="1558" s="53" customFormat="1" ht="15" customHeight="1"/>
    <row r="1559" s="53" customFormat="1" ht="15" customHeight="1"/>
    <row r="1560" s="53" customFormat="1" ht="15" customHeight="1"/>
    <row r="1561" s="53" customFormat="1" ht="15" customHeight="1"/>
    <row r="1562" s="53" customFormat="1" ht="15" customHeight="1"/>
    <row r="1563" s="53" customFormat="1" ht="15" customHeight="1"/>
    <row r="1564" s="53" customFormat="1" ht="15" customHeight="1"/>
    <row r="1565" s="53" customFormat="1" ht="15" customHeight="1"/>
    <row r="1566" s="53" customFormat="1" ht="15" customHeight="1"/>
    <row r="1567" s="53" customFormat="1" ht="15" customHeight="1"/>
    <row r="1568" s="53" customFormat="1" ht="15" customHeight="1"/>
    <row r="1569" s="53" customFormat="1" ht="15" customHeight="1"/>
    <row r="1570" s="53" customFormat="1" ht="15" customHeight="1"/>
    <row r="1571" s="53" customFormat="1" ht="15" customHeight="1"/>
    <row r="1572" s="53" customFormat="1" ht="15" customHeight="1"/>
    <row r="1573" s="53" customFormat="1" ht="15" customHeight="1"/>
    <row r="1574" s="53" customFormat="1" ht="15" customHeight="1"/>
    <row r="1575" s="53" customFormat="1" ht="15" customHeight="1"/>
    <row r="1576" s="53" customFormat="1" ht="15" customHeight="1"/>
    <row r="1577" s="53" customFormat="1" ht="15" customHeight="1"/>
    <row r="1578" s="53" customFormat="1" ht="15" customHeight="1"/>
    <row r="1579" s="53" customFormat="1" ht="15" customHeight="1"/>
    <row r="1580" s="53" customFormat="1" ht="15" customHeight="1"/>
    <row r="1581" s="53" customFormat="1" ht="15" customHeight="1"/>
    <row r="1582" s="53" customFormat="1" ht="15" customHeight="1"/>
    <row r="1583" s="53" customFormat="1" ht="15" customHeight="1"/>
    <row r="1584" s="53" customFormat="1" ht="15" customHeight="1"/>
    <row r="1585" s="53" customFormat="1" ht="15" customHeight="1"/>
    <row r="1586" s="53" customFormat="1" ht="15" customHeight="1"/>
    <row r="1587" s="53" customFormat="1" ht="15" customHeight="1"/>
    <row r="1588" s="53" customFormat="1" ht="15" customHeight="1"/>
    <row r="1589" s="53" customFormat="1" ht="15" customHeight="1"/>
    <row r="1590" s="53" customFormat="1" ht="15" customHeight="1"/>
    <row r="1591" s="53" customFormat="1" ht="15" customHeight="1"/>
    <row r="1592" s="53" customFormat="1" ht="15" customHeight="1"/>
    <row r="1593" s="53" customFormat="1" ht="15" customHeight="1"/>
    <row r="1594" s="53" customFormat="1" ht="15" customHeight="1"/>
    <row r="1595" s="53" customFormat="1" ht="15" customHeight="1"/>
    <row r="1596" s="53" customFormat="1" ht="15" customHeight="1"/>
    <row r="1597" s="53" customFormat="1" ht="15" customHeight="1"/>
    <row r="1598" s="53" customFormat="1" ht="15" customHeight="1"/>
    <row r="1599" s="53" customFormat="1" ht="15" customHeight="1"/>
    <row r="1600" s="53" customFormat="1" ht="15" customHeight="1"/>
    <row r="1601" s="53" customFormat="1" ht="15" customHeight="1"/>
    <row r="1602" s="53" customFormat="1" ht="15" customHeight="1"/>
    <row r="1603" s="53" customFormat="1" ht="15" customHeight="1"/>
    <row r="1604" s="53" customFormat="1" ht="15" customHeight="1"/>
    <row r="1605" s="53" customFormat="1" ht="15" customHeight="1"/>
    <row r="1606" s="53" customFormat="1" ht="15" customHeight="1"/>
    <row r="1607" s="53" customFormat="1" ht="15" customHeight="1"/>
    <row r="1608" s="53" customFormat="1" ht="15" customHeight="1"/>
    <row r="1609" s="53" customFormat="1" ht="15" customHeight="1"/>
    <row r="1610" s="53" customFormat="1" ht="15" customHeight="1"/>
    <row r="1611" s="53" customFormat="1" ht="15" customHeight="1"/>
    <row r="1612" s="53" customFormat="1" ht="15" customHeight="1"/>
    <row r="1613" s="53" customFormat="1" ht="15" customHeight="1"/>
    <row r="1614" s="53" customFormat="1" ht="15" customHeight="1"/>
    <row r="1615" s="53" customFormat="1" ht="15" customHeight="1"/>
    <row r="1616" s="53" customFormat="1" ht="15" customHeight="1"/>
    <row r="1617" s="53" customFormat="1" ht="15" customHeight="1"/>
    <row r="1618" s="53" customFormat="1" ht="15" customHeight="1"/>
    <row r="1619" s="53" customFormat="1" ht="15" customHeight="1"/>
    <row r="1620" s="53" customFormat="1" ht="15" customHeight="1"/>
    <row r="1621" s="53" customFormat="1" ht="15" customHeight="1"/>
    <row r="1622" s="53" customFormat="1" ht="15" customHeight="1"/>
    <row r="1623" s="53" customFormat="1" ht="15" customHeight="1"/>
    <row r="1624" s="53" customFormat="1" ht="15" customHeight="1"/>
    <row r="1625" s="53" customFormat="1" ht="15" customHeight="1"/>
    <row r="1626" s="53" customFormat="1" ht="15" customHeight="1"/>
    <row r="1627" s="53" customFormat="1" ht="15" customHeight="1"/>
    <row r="1628" s="53" customFormat="1" ht="15" customHeight="1"/>
    <row r="1629" s="53" customFormat="1" ht="15" customHeight="1"/>
    <row r="1630" s="53" customFormat="1" ht="15" customHeight="1"/>
    <row r="1631" s="53" customFormat="1" ht="15" customHeight="1"/>
    <row r="1632" s="53" customFormat="1" ht="15" customHeight="1"/>
    <row r="1633" s="53" customFormat="1" ht="15" customHeight="1"/>
    <row r="1634" s="53" customFormat="1" ht="15" customHeight="1"/>
    <row r="1635" s="53" customFormat="1" ht="15" customHeight="1"/>
    <row r="1636" s="53" customFormat="1" ht="15" customHeight="1"/>
    <row r="1637" s="53" customFormat="1" ht="15" customHeight="1"/>
    <row r="1638" s="53" customFormat="1" ht="15" customHeight="1"/>
    <row r="1639" s="53" customFormat="1" ht="15" customHeight="1"/>
    <row r="1640" s="53" customFormat="1" ht="15" customHeight="1"/>
    <row r="1641" s="53" customFormat="1" ht="15" customHeight="1"/>
    <row r="1642" s="53" customFormat="1" ht="15" customHeight="1"/>
    <row r="1643" s="53" customFormat="1" ht="15" customHeight="1"/>
    <row r="1644" s="53" customFormat="1" ht="15" customHeight="1"/>
    <row r="1645" s="53" customFormat="1" ht="15" customHeight="1"/>
    <row r="1646" s="53" customFormat="1" ht="15" customHeight="1"/>
    <row r="1647" s="53" customFormat="1" ht="15" customHeight="1"/>
    <row r="1648" s="53" customFormat="1" ht="15" customHeight="1"/>
    <row r="1649" s="53" customFormat="1" ht="15" customHeight="1"/>
    <row r="1650" s="53" customFormat="1" ht="15" customHeight="1"/>
    <row r="1651" s="53" customFormat="1" ht="15" customHeight="1"/>
    <row r="1652" s="53" customFormat="1" ht="15" customHeight="1"/>
    <row r="1653" s="53" customFormat="1" ht="15" customHeight="1"/>
    <row r="1654" s="53" customFormat="1" ht="15" customHeight="1"/>
    <row r="1655" s="53" customFormat="1" ht="15" customHeight="1"/>
    <row r="1656" s="53" customFormat="1" ht="15" customHeight="1"/>
    <row r="1657" s="53" customFormat="1" ht="15" customHeight="1"/>
    <row r="1658" s="53" customFormat="1" ht="15" customHeight="1"/>
    <row r="1659" s="53" customFormat="1" ht="15" customHeight="1"/>
    <row r="1660" s="53" customFormat="1" ht="15" customHeight="1"/>
    <row r="1661" s="53" customFormat="1" ht="15" customHeight="1"/>
    <row r="1662" s="53" customFormat="1" ht="15" customHeight="1"/>
    <row r="1663" s="53" customFormat="1" ht="15" customHeight="1"/>
    <row r="1664" s="53" customFormat="1" ht="15" customHeight="1"/>
    <row r="1665" s="53" customFormat="1" ht="15" customHeight="1"/>
  </sheetData>
  <pageMargins left="0.59055118110236227" right="0.39370078740157483" top="0.59055118110236227" bottom="0.39370078740157483" header="0.11811023622047245" footer="0.11811023622047245"/>
  <pageSetup paperSize="9" scale="95" fitToWidth="2" orientation="portrait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Q16"/>
  <sheetViews>
    <sheetView showGridLines="0" workbookViewId="0">
      <selection activeCell="E30" sqref="E30"/>
    </sheetView>
  </sheetViews>
  <sheetFormatPr baseColWidth="10" defaultColWidth="11.42578125" defaultRowHeight="12.75"/>
  <cols>
    <col min="1" max="1" width="26.7109375" style="3" customWidth="1"/>
    <col min="2" max="2" width="27.140625" style="3" customWidth="1"/>
    <col min="3" max="24" width="7.7109375" style="3" customWidth="1"/>
    <col min="25" max="28" width="9" style="2" customWidth="1"/>
    <col min="29" max="29" width="11.42578125" style="2"/>
    <col min="30" max="16384" width="11.42578125" style="3"/>
  </cols>
  <sheetData>
    <row r="1" spans="1:43">
      <c r="A1" s="1" t="s">
        <v>10</v>
      </c>
      <c r="B1" s="255" t="s">
        <v>133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7"/>
    </row>
    <row r="2" spans="1:43" ht="15.95" customHeight="1">
      <c r="A2" s="1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43" ht="26.25" customHeight="1">
      <c r="A3" s="1" t="s">
        <v>0</v>
      </c>
      <c r="B3" s="259" t="s">
        <v>429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8"/>
      <c r="R3" s="258"/>
      <c r="S3" s="258"/>
      <c r="T3" s="258"/>
      <c r="U3" s="258"/>
      <c r="V3" s="258"/>
      <c r="W3" s="258"/>
      <c r="X3" s="258"/>
      <c r="AQ3" s="4" t="str">
        <f>"Quelle: "&amp;Daten!B3</f>
        <v>Quelle: Statistisches Bundesamt 2025, Statistischer Bericht: Umweltökonomische Gesamtrechnungen. Energiegesamtrechnung. Berichtszeitraum 2010-2023. Tab. 85121-06, Wiesbaden, Statistischer Bericht: Volkswirtschaftliche Gesamtrechnungen, Tabelle: 81000-069</v>
      </c>
    </row>
    <row r="4" spans="1:43">
      <c r="A4" s="1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8"/>
      <c r="R4" s="258"/>
      <c r="S4" s="258"/>
      <c r="T4" s="258"/>
      <c r="U4" s="258"/>
      <c r="V4" s="258"/>
      <c r="W4" s="258"/>
      <c r="X4" s="258"/>
    </row>
    <row r="5" spans="1:43">
      <c r="A5" s="1" t="s">
        <v>7</v>
      </c>
      <c r="B5" s="258" t="s">
        <v>315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</row>
    <row r="6" spans="1:43">
      <c r="A6" s="5" t="s">
        <v>8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</row>
    <row r="8" spans="1:43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R8" s="7"/>
      <c r="S8" s="7"/>
      <c r="T8" s="7"/>
      <c r="U8" s="7"/>
      <c r="V8" s="7"/>
      <c r="W8" s="7"/>
      <c r="X8" s="7"/>
    </row>
    <row r="9" spans="1:43" ht="36.75" customHeight="1">
      <c r="A9" s="2"/>
      <c r="B9" s="8" t="s">
        <v>14</v>
      </c>
      <c r="C9" s="9">
        <v>2010</v>
      </c>
      <c r="D9" s="9">
        <v>2011</v>
      </c>
      <c r="E9" s="9">
        <v>2012</v>
      </c>
      <c r="F9" s="9">
        <v>2013</v>
      </c>
      <c r="G9" s="9">
        <v>2014</v>
      </c>
      <c r="H9" s="9">
        <v>2015</v>
      </c>
      <c r="I9" s="9">
        <v>2016</v>
      </c>
      <c r="J9" s="9">
        <v>2017</v>
      </c>
      <c r="K9" s="9">
        <v>2018</v>
      </c>
      <c r="L9" s="9">
        <v>2019</v>
      </c>
      <c r="M9" s="9">
        <v>2020</v>
      </c>
      <c r="N9" s="9">
        <v>2021</v>
      </c>
      <c r="O9" s="9">
        <v>2022</v>
      </c>
      <c r="P9" s="9">
        <v>2023</v>
      </c>
      <c r="Q9" s="2"/>
      <c r="R9" s="2"/>
      <c r="S9" s="2"/>
      <c r="T9" s="10"/>
      <c r="U9" s="10"/>
      <c r="V9" s="10"/>
      <c r="W9" s="10"/>
      <c r="X9" s="10"/>
      <c r="Y9" s="10"/>
      <c r="Z9" s="3"/>
      <c r="AA9" s="3"/>
      <c r="AB9" s="3"/>
      <c r="AC9" s="3"/>
    </row>
    <row r="10" spans="1:43" ht="28.5" customHeight="1">
      <c r="B10" s="113" t="s">
        <v>134</v>
      </c>
      <c r="C10" s="11">
        <f>'Vorberechnung neu'!I26</f>
        <v>100</v>
      </c>
      <c r="D10" s="11">
        <f>'Vorberechnung neu'!J26</f>
        <v>93.434833289491209</v>
      </c>
      <c r="E10" s="11">
        <f>'Vorberechnung neu'!K26</f>
        <v>92.136687655383597</v>
      </c>
      <c r="F10" s="188">
        <f>'Vorberechnung neu'!L26</f>
        <v>88.957204844946418</v>
      </c>
      <c r="G10" s="188">
        <f>'Vorberechnung neu'!M26</f>
        <v>86.906335061196572</v>
      </c>
      <c r="H10" s="188">
        <f>'Vorberechnung neu'!N26</f>
        <v>88.980182557004426</v>
      </c>
      <c r="I10" s="188">
        <f>'Vorberechnung neu'!O26</f>
        <v>80.601164981283361</v>
      </c>
      <c r="J10" s="188">
        <f>'Vorberechnung neu'!P26</f>
        <v>88.995805285483911</v>
      </c>
      <c r="K10" s="188">
        <f>'Vorberechnung neu'!Q26</f>
        <v>80.720405207502353</v>
      </c>
      <c r="L10" s="188">
        <f>'Vorberechnung neu'!R26</f>
        <v>75.24548469614038</v>
      </c>
      <c r="M10" s="188">
        <f>'Vorberechnung neu'!S26</f>
        <v>63.549172918081489</v>
      </c>
      <c r="N10" s="188">
        <f>'Vorberechnung neu'!T26</f>
        <v>77.726393620954582</v>
      </c>
      <c r="O10" s="188">
        <f>'Vorberechnung neu'!U26</f>
        <v>71.025758979332338</v>
      </c>
      <c r="P10" s="188">
        <f>'Vorberechnung neu'!V26</f>
        <v>58.571988992631134</v>
      </c>
      <c r="Q10" s="2"/>
      <c r="R10" s="2"/>
      <c r="S10" s="2"/>
      <c r="Y10" s="3"/>
      <c r="Z10" s="3"/>
      <c r="AA10" s="3"/>
      <c r="AB10" s="3"/>
      <c r="AC10" s="3"/>
    </row>
    <row r="11" spans="1:43" ht="28.5" customHeight="1">
      <c r="B11" s="114" t="s">
        <v>9</v>
      </c>
      <c r="C11" s="12">
        <f>'Vorberechnung neu'!I20</f>
        <v>100</v>
      </c>
      <c r="D11" s="12">
        <f>'Vorberechnung neu'!J20</f>
        <v>161.30324542018192</v>
      </c>
      <c r="E11" s="12">
        <f>'Vorberechnung neu'!K20</f>
        <v>149.92076308393467</v>
      </c>
      <c r="F11" s="189">
        <f>'Vorberechnung neu'!L20</f>
        <v>120.94547433950446</v>
      </c>
      <c r="G11" s="189">
        <f>'Vorberechnung neu'!M20</f>
        <v>153.42590296079672</v>
      </c>
      <c r="H11" s="189">
        <f>'Vorberechnung neu'!N20</f>
        <v>88.758516073799512</v>
      </c>
      <c r="I11" s="189">
        <f>'Vorberechnung neu'!O20</f>
        <v>81.034321661877925</v>
      </c>
      <c r="J11" s="189">
        <f>'Vorberechnung neu'!P20</f>
        <v>88.375630680372495</v>
      </c>
      <c r="K11" s="189">
        <f>'Vorberechnung neu'!Q20</f>
        <v>111.00486194279384</v>
      </c>
      <c r="L11" s="189">
        <f>'Vorberechnung neu'!R20</f>
        <v>92.557054328114205</v>
      </c>
      <c r="M11" s="189">
        <f>'Vorberechnung neu'!S20</f>
        <v>213.97516094132652</v>
      </c>
      <c r="N11" s="189">
        <f>'Vorberechnung neu'!T20</f>
        <v>132.92773046614411</v>
      </c>
      <c r="O11" s="189">
        <f>'Vorberechnung neu'!U20</f>
        <v>34.021333469284393</v>
      </c>
      <c r="P11" s="189">
        <f>'Vorberechnung neu'!V20</f>
        <v>41.144366661003637</v>
      </c>
      <c r="Q11" s="2"/>
      <c r="R11" s="2"/>
      <c r="S11" s="2"/>
      <c r="Y11" s="3"/>
      <c r="Z11" s="3"/>
      <c r="AA11" s="3"/>
      <c r="AB11" s="3"/>
      <c r="AC11" s="3"/>
    </row>
    <row r="12" spans="1:43" ht="28.5" customHeight="1">
      <c r="B12" s="113" t="s">
        <v>11</v>
      </c>
      <c r="C12" s="11">
        <f>'Vorberechnung neu'!I29</f>
        <v>100</v>
      </c>
      <c r="D12" s="11">
        <f>'Vorberechnung neu'!J29</f>
        <v>84.885355672351594</v>
      </c>
      <c r="E12" s="11">
        <f>'Vorberechnung neu'!K29</f>
        <v>86.500015326492402</v>
      </c>
      <c r="F12" s="188">
        <f>'Vorberechnung neu'!L29</f>
        <v>91.738786455904162</v>
      </c>
      <c r="G12" s="188">
        <f>'Vorberechnung neu'!M29</f>
        <v>89.406616607489113</v>
      </c>
      <c r="H12" s="188">
        <f>'Vorberechnung neu'!N29</f>
        <v>88.895516300622901</v>
      </c>
      <c r="I12" s="188">
        <f>'Vorberechnung neu'!O29</f>
        <v>81.724531306099095</v>
      </c>
      <c r="J12" s="188">
        <f>'Vorberechnung neu'!P29</f>
        <v>75.280393381025817</v>
      </c>
      <c r="K12" s="188">
        <f>'Vorberechnung neu'!Q29</f>
        <v>83.301526636804923</v>
      </c>
      <c r="L12" s="188">
        <f>'Vorberechnung neu'!R29</f>
        <v>80.988860717325025</v>
      </c>
      <c r="M12" s="188">
        <f>'Vorberechnung neu'!S29</f>
        <v>88.635485646074571</v>
      </c>
      <c r="N12" s="188">
        <f>'Vorberechnung neu'!T29</f>
        <v>108.45790868354341</v>
      </c>
      <c r="O12" s="188">
        <f>'Vorberechnung neu'!U29</f>
        <v>69.261066901068048</v>
      </c>
      <c r="P12" s="188">
        <f>'Vorberechnung neu'!V29</f>
        <v>57.403426696410158</v>
      </c>
      <c r="Q12" s="2"/>
      <c r="R12" s="2"/>
      <c r="S12" s="2"/>
      <c r="Y12" s="3"/>
      <c r="Z12" s="3"/>
      <c r="AA12" s="3"/>
      <c r="AB12" s="3"/>
      <c r="AC12" s="3"/>
    </row>
    <row r="13" spans="1:43" ht="28.5" customHeight="1">
      <c r="B13" s="114" t="s">
        <v>131</v>
      </c>
      <c r="C13" s="12">
        <f>'Vorberechnung neu'!I15</f>
        <v>100</v>
      </c>
      <c r="D13" s="12">
        <f>'Vorberechnung neu'!J15</f>
        <v>99.607016490221071</v>
      </c>
      <c r="E13" s="12">
        <f>'Vorberechnung neu'!K15</f>
        <v>94.714676372458896</v>
      </c>
      <c r="F13" s="189">
        <f>'Vorberechnung neu'!L15</f>
        <v>94.374199895033598</v>
      </c>
      <c r="G13" s="189">
        <f>'Vorberechnung neu'!M15</f>
        <v>93.062044338444011</v>
      </c>
      <c r="H13" s="189">
        <f>'Vorberechnung neu'!N15</f>
        <v>88.148608450832427</v>
      </c>
      <c r="I13" s="189">
        <f>'Vorberechnung neu'!O15</f>
        <v>81.651071967106176</v>
      </c>
      <c r="J13" s="189">
        <f>'Vorberechnung neu'!P15</f>
        <v>83.287913618103843</v>
      </c>
      <c r="K13" s="189">
        <f>'Vorberechnung neu'!Q15</f>
        <v>83.800720787299326</v>
      </c>
      <c r="L13" s="189">
        <f>'Vorberechnung neu'!R15</f>
        <v>80.436104456827053</v>
      </c>
      <c r="M13" s="189">
        <f>'Vorberechnung neu'!S15</f>
        <v>71.712061300249474</v>
      </c>
      <c r="N13" s="189">
        <f>'Vorberechnung neu'!T15</f>
        <v>79.644596680827632</v>
      </c>
      <c r="O13" s="189">
        <f>'Vorberechnung neu'!U15</f>
        <v>76.760686393310934</v>
      </c>
      <c r="P13" s="189">
        <f>'Vorberechnung neu'!V15</f>
        <v>60.523972785695364</v>
      </c>
      <c r="Q13" s="2"/>
      <c r="R13" s="2"/>
      <c r="S13" s="2"/>
      <c r="Y13" s="3"/>
      <c r="Z13" s="3"/>
      <c r="AA13" s="3"/>
      <c r="AB13" s="3"/>
      <c r="AC13" s="3"/>
    </row>
    <row r="14" spans="1:43" ht="28.5" customHeight="1">
      <c r="B14" s="113" t="s">
        <v>132</v>
      </c>
      <c r="C14" s="11">
        <f>'Vorberechnung neu'!I25</f>
        <v>100</v>
      </c>
      <c r="D14" s="11">
        <f>'Vorberechnung neu'!J25</f>
        <v>88.163061739352258</v>
      </c>
      <c r="E14" s="11">
        <f>'Vorberechnung neu'!K25</f>
        <v>91.983135791258107</v>
      </c>
      <c r="F14" s="188">
        <f>'Vorberechnung neu'!L25</f>
        <v>91.09602785621388</v>
      </c>
      <c r="G14" s="188">
        <f>'Vorberechnung neu'!M25</f>
        <v>88.477710451406466</v>
      </c>
      <c r="H14" s="188">
        <f>'Vorberechnung neu'!N25</f>
        <v>81.257749513324242</v>
      </c>
      <c r="I14" s="188">
        <f>'Vorberechnung neu'!O25</f>
        <v>74.489169629759346</v>
      </c>
      <c r="J14" s="188">
        <f>'Vorberechnung neu'!P25</f>
        <v>71.876641295699528</v>
      </c>
      <c r="K14" s="188">
        <f>'Vorberechnung neu'!Q25</f>
        <v>73.477381143074027</v>
      </c>
      <c r="L14" s="188">
        <f>'Vorberechnung neu'!R25</f>
        <v>68.239197785392093</v>
      </c>
      <c r="M14" s="188">
        <f>'Vorberechnung neu'!S25</f>
        <v>63.482866456820005</v>
      </c>
      <c r="N14" s="188">
        <f>'Vorberechnung neu'!T25</f>
        <v>69.976694216923036</v>
      </c>
      <c r="O14" s="188">
        <f>'Vorberechnung neu'!U25</f>
        <v>61.961102076429867</v>
      </c>
      <c r="P14" s="188">
        <f>'Vorberechnung neu'!V25</f>
        <v>52.39433313238434</v>
      </c>
      <c r="Q14" s="2"/>
      <c r="R14" s="2"/>
      <c r="S14" s="2"/>
      <c r="Y14" s="3"/>
      <c r="Z14" s="3"/>
      <c r="AA14" s="3"/>
      <c r="AB14" s="3"/>
      <c r="AC14" s="3"/>
    </row>
    <row r="15" spans="1:43" ht="28.5" customHeight="1">
      <c r="B15" s="205" t="s">
        <v>45</v>
      </c>
      <c r="C15" s="206">
        <f>'Vorberechnung neu'!I23</f>
        <v>100</v>
      </c>
      <c r="D15" s="206">
        <f>'Vorberechnung neu'!J23</f>
        <v>99.575090443204516</v>
      </c>
      <c r="E15" s="206">
        <f>'Vorberechnung neu'!K23</f>
        <v>98.743825199977138</v>
      </c>
      <c r="F15" s="204">
        <f>'Vorberechnung neu'!L23</f>
        <v>98.859564398230859</v>
      </c>
      <c r="G15" s="204">
        <f>'Vorberechnung neu'!M23</f>
        <v>101.73240666618815</v>
      </c>
      <c r="H15" s="204">
        <f>'Vorberechnung neu'!N23</f>
        <v>88.096593299453374</v>
      </c>
      <c r="I15" s="204">
        <f>'Vorberechnung neu'!O23</f>
        <v>81.868786096162765</v>
      </c>
      <c r="J15" s="204">
        <f>'Vorberechnung neu'!P23</f>
        <v>82.625632621222735</v>
      </c>
      <c r="K15" s="204">
        <f>'Vorberechnung neu'!Q23</f>
        <v>92.331164576188627</v>
      </c>
      <c r="L15" s="204">
        <f>'Vorberechnung neu'!R23</f>
        <v>80.819945809533195</v>
      </c>
      <c r="M15" s="204">
        <f>'Vorberechnung neu'!S23</f>
        <v>64.892250599180215</v>
      </c>
      <c r="N15" s="204">
        <f>'Vorberechnung neu'!T23</f>
        <v>85.201112396104634</v>
      </c>
      <c r="O15" s="204">
        <f>'Vorberechnung neu'!U23</f>
        <v>75.185792324813278</v>
      </c>
      <c r="P15" s="204">
        <f>'Vorberechnung neu'!V23</f>
        <v>60.62060091724576</v>
      </c>
      <c r="Q15" s="2"/>
      <c r="R15" s="2"/>
      <c r="S15" s="2"/>
      <c r="Y15" s="3"/>
      <c r="Z15" s="3"/>
      <c r="AA15" s="3"/>
      <c r="AB15" s="3"/>
      <c r="AC15" s="3"/>
    </row>
    <row r="16" spans="1:43" ht="28.5" customHeight="1">
      <c r="Y16" s="3"/>
      <c r="Z16" s="3"/>
      <c r="AA16" s="3"/>
      <c r="AB16" s="3"/>
      <c r="AC16" s="3"/>
    </row>
  </sheetData>
  <sheetProtection selectLockedCells="1"/>
  <mergeCells count="6">
    <mergeCell ref="B6:X6"/>
    <mergeCell ref="B1:X1"/>
    <mergeCell ref="B2:X2"/>
    <mergeCell ref="B3:X3"/>
    <mergeCell ref="B4:X4"/>
    <mergeCell ref="B5:X5"/>
  </mergeCells>
  <conditionalFormatting sqref="T9:Y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25"/>
  <sheetViews>
    <sheetView showGridLines="0" tabSelected="1" zoomScale="120" zoomScaleNormal="120" workbookViewId="0">
      <selection activeCell="P19" sqref="P19"/>
    </sheetView>
  </sheetViews>
  <sheetFormatPr baseColWidth="10" defaultColWidth="11.42578125" defaultRowHeight="12.75"/>
  <cols>
    <col min="1" max="1" width="3.28515625" style="46" customWidth="1"/>
    <col min="2" max="2" width="5.7109375" style="16" customWidth="1"/>
    <col min="3" max="3" width="4.28515625" style="16" customWidth="1"/>
    <col min="4" max="4" width="1.7109375" style="16" customWidth="1"/>
    <col min="5" max="5" width="14" style="16" customWidth="1"/>
    <col min="6" max="6" width="1.7109375" style="16" customWidth="1"/>
    <col min="7" max="7" width="14" style="16" customWidth="1"/>
    <col min="8" max="8" width="1.7109375" style="16" customWidth="1"/>
    <col min="9" max="9" width="14" style="16" customWidth="1"/>
    <col min="10" max="10" width="1.7109375" style="16" customWidth="1"/>
    <col min="11" max="11" width="14" style="16" customWidth="1"/>
    <col min="12" max="12" width="1.7109375" style="16" customWidth="1"/>
    <col min="13" max="13" width="14" style="16" customWidth="1"/>
    <col min="14" max="14" width="16.5703125" style="16" customWidth="1"/>
    <col min="15" max="15" width="1.42578125" style="16" customWidth="1"/>
    <col min="16" max="16" width="15.140625" style="16" customWidth="1"/>
    <col min="17" max="17" width="2.5703125" style="17" customWidth="1"/>
    <col min="18" max="20" width="11.7109375" style="17" customWidth="1"/>
    <col min="21" max="21" width="4" style="17" customWidth="1"/>
    <col min="22" max="23" width="11.7109375" style="17" customWidth="1"/>
    <col min="24" max="24" width="19.140625" style="17" customWidth="1"/>
    <col min="25" max="25" width="2.5703125" style="17" customWidth="1"/>
    <col min="26" max="16384" width="11.42578125" style="17"/>
  </cols>
  <sheetData>
    <row r="1" spans="1:25" ht="20.2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25" ht="20.2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Q2" s="260" t="s">
        <v>6</v>
      </c>
      <c r="R2" s="261"/>
      <c r="S2" s="261"/>
      <c r="T2" s="261"/>
      <c r="U2" s="261"/>
      <c r="V2" s="261"/>
      <c r="W2" s="261"/>
      <c r="X2" s="261"/>
      <c r="Y2" s="262"/>
    </row>
    <row r="3" spans="1:25" s="29" customFormat="1" ht="18.7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4"/>
      <c r="P3" s="24"/>
      <c r="Q3" s="25"/>
      <c r="R3" s="26"/>
      <c r="S3" s="27"/>
      <c r="T3" s="26"/>
      <c r="U3" s="26"/>
      <c r="V3" s="27"/>
      <c r="W3" s="26"/>
      <c r="X3" s="26"/>
      <c r="Y3" s="28"/>
    </row>
    <row r="4" spans="1:25" s="29" customFormat="1" ht="15.95" customHeight="1">
      <c r="A4" s="2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4"/>
      <c r="N4" s="23"/>
      <c r="O4" s="24"/>
      <c r="P4" s="24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>
      <c r="A5" s="1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Q5" s="32"/>
      <c r="R5" s="33"/>
      <c r="S5" s="33"/>
      <c r="T5" s="33"/>
      <c r="U5" s="33"/>
      <c r="V5" s="33"/>
      <c r="W5" s="33"/>
      <c r="X5" s="33"/>
      <c r="Y5" s="34"/>
    </row>
    <row r="6" spans="1:25" ht="16.5" customHeight="1">
      <c r="A6" s="18"/>
      <c r="C6" s="35"/>
      <c r="N6" s="20"/>
      <c r="Q6" s="32"/>
      <c r="R6" s="33"/>
      <c r="S6" s="33"/>
      <c r="T6" s="33"/>
      <c r="U6" s="33"/>
      <c r="V6" s="33"/>
      <c r="W6" s="33"/>
      <c r="X6" s="33"/>
      <c r="Y6" s="34"/>
    </row>
    <row r="7" spans="1:25" ht="16.5" customHeight="1">
      <c r="A7" s="18"/>
      <c r="C7" s="35"/>
      <c r="N7" s="20"/>
      <c r="Q7" s="32"/>
      <c r="R7" s="33"/>
      <c r="S7" s="33"/>
      <c r="T7" s="33"/>
      <c r="U7" s="33"/>
      <c r="V7" s="33"/>
      <c r="W7" s="33"/>
      <c r="X7" s="33"/>
      <c r="Y7" s="34"/>
    </row>
    <row r="8" spans="1:25" ht="16.5" customHeight="1">
      <c r="A8" s="18"/>
      <c r="C8" s="35"/>
      <c r="N8" s="20"/>
      <c r="Q8" s="32"/>
      <c r="R8" s="33"/>
      <c r="S8" s="33"/>
      <c r="T8" s="33"/>
      <c r="U8" s="33"/>
      <c r="V8" s="33"/>
      <c r="W8" s="33"/>
      <c r="X8" s="33"/>
      <c r="Y8" s="34"/>
    </row>
    <row r="9" spans="1:25" ht="16.5" customHeight="1">
      <c r="A9" s="18"/>
      <c r="C9" s="35"/>
      <c r="N9" s="20"/>
      <c r="Q9" s="32"/>
      <c r="R9" s="33"/>
      <c r="S9" s="33"/>
      <c r="T9" s="33"/>
      <c r="U9" s="33"/>
      <c r="V9" s="33"/>
      <c r="W9" s="33"/>
      <c r="X9" s="33"/>
      <c r="Y9" s="34"/>
    </row>
    <row r="10" spans="1:25" ht="16.5" customHeight="1">
      <c r="A10" s="18"/>
      <c r="C10" s="35"/>
      <c r="N10" s="20"/>
      <c r="Q10" s="32"/>
      <c r="R10" s="33"/>
      <c r="S10" s="33"/>
      <c r="T10" s="33"/>
      <c r="U10" s="33"/>
      <c r="V10" s="33"/>
      <c r="W10" s="33"/>
      <c r="X10" s="33"/>
      <c r="Y10" s="34"/>
    </row>
    <row r="11" spans="1:25" ht="16.5" customHeight="1">
      <c r="A11" s="18"/>
      <c r="C11" s="35"/>
      <c r="N11" s="20"/>
      <c r="Q11" s="32"/>
      <c r="R11" s="36" t="s">
        <v>3</v>
      </c>
      <c r="S11" s="33"/>
      <c r="T11" s="33"/>
      <c r="U11" s="33"/>
      <c r="V11" s="33"/>
      <c r="W11" s="33"/>
      <c r="X11" s="33"/>
      <c r="Y11" s="34"/>
    </row>
    <row r="12" spans="1:25" ht="16.5" customHeight="1">
      <c r="A12" s="18"/>
      <c r="C12" s="35"/>
      <c r="N12" s="20"/>
      <c r="Q12" s="32"/>
      <c r="R12" s="33"/>
      <c r="S12" s="33"/>
      <c r="T12" s="33"/>
      <c r="U12" s="33"/>
      <c r="V12" s="33"/>
      <c r="W12" s="33"/>
      <c r="X12" s="33"/>
      <c r="Y12" s="34"/>
    </row>
    <row r="13" spans="1:25" ht="17.25" customHeight="1">
      <c r="A13" s="18"/>
      <c r="C13" s="35"/>
      <c r="N13" s="20"/>
      <c r="Q13" s="32"/>
      <c r="R13" s="36" t="s">
        <v>4</v>
      </c>
      <c r="S13" s="33"/>
      <c r="T13" s="33"/>
      <c r="U13" s="33"/>
      <c r="V13" s="33"/>
      <c r="W13" s="33"/>
      <c r="X13" s="33"/>
      <c r="Y13" s="34"/>
    </row>
    <row r="14" spans="1:25" ht="16.5" customHeight="1">
      <c r="A14" s="18"/>
      <c r="C14" s="35"/>
      <c r="N14" s="20"/>
      <c r="Q14" s="32"/>
      <c r="R14" s="33"/>
      <c r="S14" s="33"/>
      <c r="T14" s="33"/>
      <c r="U14" s="33"/>
      <c r="V14" s="33"/>
      <c r="W14" s="33"/>
      <c r="X14" s="33"/>
      <c r="Y14" s="34"/>
    </row>
    <row r="15" spans="1:25" ht="16.5" customHeight="1">
      <c r="A15" s="18"/>
      <c r="C15" s="35"/>
      <c r="N15" s="20"/>
      <c r="Q15" s="32"/>
      <c r="R15" s="33"/>
      <c r="S15" s="36" t="s">
        <v>5</v>
      </c>
      <c r="T15" s="33"/>
      <c r="U15" s="33"/>
      <c r="V15" s="36" t="s">
        <v>5</v>
      </c>
      <c r="W15" s="33"/>
      <c r="X15" s="33"/>
      <c r="Y15" s="34"/>
    </row>
    <row r="16" spans="1:25" ht="16.5" customHeight="1">
      <c r="A16" s="18"/>
      <c r="C16" s="35"/>
      <c r="N16" s="20"/>
      <c r="Q16" s="32"/>
      <c r="R16" s="33"/>
      <c r="S16" s="33"/>
      <c r="T16" s="33"/>
      <c r="U16" s="33"/>
      <c r="V16" s="33"/>
      <c r="W16" s="33"/>
      <c r="X16" s="33"/>
      <c r="Y16" s="34"/>
    </row>
    <row r="17" spans="1:25" ht="16.5" customHeight="1">
      <c r="A17" s="18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9"/>
      <c r="O17" s="37"/>
      <c r="P17" s="37"/>
      <c r="Q17" s="32"/>
      <c r="R17" s="33"/>
      <c r="S17" s="33"/>
      <c r="T17" s="33"/>
      <c r="U17" s="33"/>
      <c r="V17" s="33"/>
      <c r="W17" s="33"/>
      <c r="X17" s="33"/>
      <c r="Y17" s="34"/>
    </row>
    <row r="18" spans="1:25" ht="22.5" customHeight="1">
      <c r="A18" s="18"/>
      <c r="B18" s="37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9"/>
      <c r="O18" s="37"/>
      <c r="P18" s="37"/>
      <c r="Q18" s="32"/>
      <c r="R18" s="33"/>
      <c r="S18" s="33"/>
      <c r="T18" s="33"/>
      <c r="U18" s="33"/>
      <c r="V18" s="33"/>
      <c r="W18" s="33"/>
      <c r="X18" s="33"/>
      <c r="Y18" s="34"/>
    </row>
    <row r="19" spans="1:25" ht="101.25" customHeight="1">
      <c r="A19" s="45"/>
      <c r="B19" s="198"/>
      <c r="C19" s="199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200"/>
      <c r="O19" s="37"/>
      <c r="P19" s="37"/>
      <c r="Q19" s="40"/>
      <c r="R19" s="41"/>
      <c r="S19" s="41"/>
      <c r="T19" s="41"/>
      <c r="U19" s="41"/>
      <c r="V19" s="41"/>
      <c r="W19" s="41"/>
      <c r="X19" s="41"/>
      <c r="Y19" s="42"/>
    </row>
    <row r="20" spans="1:25" ht="6" customHeight="1">
      <c r="B20" s="43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25" ht="6.75" customHeight="1"/>
    <row r="22" spans="1:25" ht="4.5" customHeight="1">
      <c r="H22" s="47"/>
      <c r="I22" s="47"/>
      <c r="J22" s="47"/>
      <c r="K22" s="47"/>
      <c r="L22" s="47"/>
    </row>
    <row r="23" spans="1:25" ht="18" customHeight="1">
      <c r="B23" s="48"/>
      <c r="C23" s="48"/>
      <c r="D23" s="48"/>
      <c r="E23" s="48"/>
      <c r="F23" s="48"/>
      <c r="G23" s="190"/>
      <c r="H23" s="47"/>
      <c r="I23" s="47"/>
      <c r="J23" s="47"/>
      <c r="K23" s="47"/>
      <c r="L23" s="47"/>
    </row>
    <row r="24" spans="1:25">
      <c r="B24" s="48"/>
      <c r="C24" s="48"/>
      <c r="D24" s="48"/>
      <c r="E24" s="48"/>
      <c r="F24" s="48"/>
      <c r="G24" s="47"/>
      <c r="H24" s="47"/>
      <c r="I24" s="47"/>
      <c r="J24" s="47"/>
      <c r="K24" s="47"/>
      <c r="L24" s="47"/>
    </row>
    <row r="25" spans="1:25">
      <c r="B25" s="48"/>
      <c r="C25" s="48"/>
      <c r="D25" s="48"/>
      <c r="E25" s="48"/>
      <c r="F25" s="48"/>
      <c r="G25" s="47"/>
      <c r="H25" s="47"/>
      <c r="I25" s="47"/>
      <c r="J25" s="47"/>
      <c r="K25" s="47"/>
      <c r="L25" s="4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Vorberechnung alt</vt:lpstr>
      <vt:lpstr>3.2.1 aus FS18, R 1.4</vt:lpstr>
      <vt:lpstr>3.1</vt:lpstr>
      <vt:lpstr>PEI</vt:lpstr>
      <vt:lpstr>Vorberechnung neu</vt:lpstr>
      <vt:lpstr>Daten</vt:lpstr>
      <vt:lpstr>Diagramm</vt:lpstr>
      <vt:lpstr>Diagramm!area</vt:lpstr>
      <vt:lpstr>'3.2.1 aus FS18, R 1.4'!Print_Area</vt:lpstr>
      <vt:lpstr>Diagramm!Print_Area</vt:lpstr>
      <vt:lpstr>'3.2.1 aus FS18, R 1.4'!Print_Titles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2018-05-03T06:33:10Z</cp:lastPrinted>
  <dcterms:created xsi:type="dcterms:W3CDTF">2010-08-25T11:28:54Z</dcterms:created>
  <dcterms:modified xsi:type="dcterms:W3CDTF">2026-01-20T13:40:24Z</dcterms:modified>
</cp:coreProperties>
</file>