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4_Wohnen\11-4-3_EV-pH\"/>
    </mc:Choice>
  </mc:AlternateContent>
  <xr:revisionPtr revIDLastSave="0" documentId="13_ncr:1_{4BD7830A-77BE-4BE5-A3AA-172056846352}" xr6:coauthVersionLast="47" xr6:coauthVersionMax="47" xr10:uidLastSave="{00000000-0000-0000-0000-000000000000}"/>
  <bookViews>
    <workbookView xWindow="15" yWindow="15" windowWidth="15165" windowHeight="1473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5" i="1" l="1"/>
  <c r="Q3" i="1"/>
  <c r="V25" i="1"/>
  <c r="R25" i="1" l="1"/>
  <c r="T25" i="1"/>
  <c r="S25" i="1"/>
  <c r="O25" i="1"/>
  <c r="N25" i="1"/>
  <c r="U25" i="1"/>
  <c r="Q25" i="1"/>
  <c r="N12" i="1"/>
  <c r="P12" i="1"/>
  <c r="Q12" i="1"/>
  <c r="R12" i="1"/>
  <c r="T12" i="1"/>
  <c r="U12" i="1"/>
  <c r="V12" i="1"/>
  <c r="P14" i="1"/>
  <c r="T14" i="1"/>
  <c r="N15" i="1"/>
  <c r="O15" i="1"/>
  <c r="R15" i="1"/>
  <c r="S15" i="1"/>
  <c r="V15" i="1"/>
  <c r="N16" i="1"/>
  <c r="P16" i="1"/>
  <c r="Q16" i="1"/>
  <c r="R16" i="1"/>
  <c r="T16" i="1"/>
  <c r="U16" i="1"/>
  <c r="V16" i="1"/>
  <c r="P18" i="1"/>
  <c r="T18" i="1"/>
  <c r="N19" i="1"/>
  <c r="O19" i="1"/>
  <c r="R19" i="1"/>
  <c r="S19" i="1"/>
  <c r="V19" i="1"/>
  <c r="N20" i="1"/>
  <c r="P20" i="1"/>
  <c r="Q20" i="1"/>
  <c r="R20" i="1"/>
  <c r="T20" i="1"/>
  <c r="U20" i="1"/>
  <c r="V20" i="1"/>
  <c r="P22" i="1"/>
  <c r="T22" i="1"/>
  <c r="N23" i="1"/>
  <c r="O23" i="1"/>
  <c r="R23" i="1"/>
  <c r="S23" i="1"/>
  <c r="V23" i="1"/>
  <c r="N24" i="1"/>
  <c r="P24" i="1"/>
  <c r="Q24" i="1"/>
  <c r="R24" i="1"/>
  <c r="T24" i="1"/>
  <c r="U24" i="1"/>
  <c r="V24" i="1"/>
  <c r="N26" i="1"/>
  <c r="O26" i="1"/>
  <c r="P26" i="1"/>
  <c r="Q26" i="1"/>
  <c r="R26" i="1"/>
  <c r="S26" i="1"/>
  <c r="T26" i="1"/>
  <c r="U26" i="1"/>
  <c r="V26" i="1"/>
  <c r="P28" i="1"/>
  <c r="R29" i="1"/>
  <c r="S29" i="1"/>
  <c r="U11" i="1"/>
  <c r="T11" i="1"/>
  <c r="Q11" i="1"/>
  <c r="P11" i="1"/>
  <c r="P10" i="1"/>
  <c r="T10" i="1"/>
  <c r="K29" i="1"/>
  <c r="T29" i="1" s="1"/>
  <c r="K28" i="1"/>
  <c r="Q28" i="1" s="1"/>
  <c r="K27" i="1"/>
  <c r="N27" i="1" s="1"/>
  <c r="O24" i="1"/>
  <c r="P23" i="1"/>
  <c r="Q22" i="1"/>
  <c r="N21" i="1"/>
  <c r="O20" i="1"/>
  <c r="P19" i="1"/>
  <c r="Q18" i="1"/>
  <c r="N17" i="1"/>
  <c r="O16" i="1"/>
  <c r="P15" i="1"/>
  <c r="Q14" i="1"/>
  <c r="N13" i="1"/>
  <c r="O12" i="1"/>
  <c r="S11" i="1"/>
  <c r="Q10" i="1"/>
  <c r="O28" i="1" l="1"/>
  <c r="Q29" i="1"/>
  <c r="V27" i="1"/>
  <c r="O29" i="1"/>
  <c r="N29" i="1"/>
  <c r="S27" i="1"/>
  <c r="P29" i="1"/>
  <c r="R27" i="1"/>
  <c r="T28" i="1"/>
  <c r="Q27" i="1"/>
  <c r="V29" i="1"/>
  <c r="N28" i="1"/>
  <c r="U27" i="1"/>
  <c r="T27" i="1"/>
  <c r="V28" i="1"/>
  <c r="U28" i="1"/>
  <c r="S28" i="1"/>
  <c r="P27" i="1"/>
  <c r="U29" i="1"/>
  <c r="R28" i="1"/>
  <c r="O27" i="1"/>
  <c r="U21" i="1"/>
  <c r="Q21" i="1"/>
  <c r="U17" i="1"/>
  <c r="Q17" i="1"/>
  <c r="U13" i="1"/>
  <c r="Q13" i="1"/>
  <c r="N10" i="1"/>
  <c r="S10" i="1"/>
  <c r="O10" i="1"/>
  <c r="S22" i="1"/>
  <c r="O22" i="1"/>
  <c r="T21" i="1"/>
  <c r="P21" i="1"/>
  <c r="S18" i="1"/>
  <c r="O18" i="1"/>
  <c r="T17" i="1"/>
  <c r="P17" i="1"/>
  <c r="S14" i="1"/>
  <c r="O14" i="1"/>
  <c r="T13" i="1"/>
  <c r="P13" i="1"/>
  <c r="V10" i="1"/>
  <c r="R10" i="1"/>
  <c r="N11" i="1"/>
  <c r="R11" i="1"/>
  <c r="V11" i="1"/>
  <c r="U23" i="1"/>
  <c r="Q23" i="1"/>
  <c r="V22" i="1"/>
  <c r="R22" i="1"/>
  <c r="N22" i="1"/>
  <c r="S21" i="1"/>
  <c r="O21" i="1"/>
  <c r="U19" i="1"/>
  <c r="Q19" i="1"/>
  <c r="V18" i="1"/>
  <c r="R18" i="1"/>
  <c r="N18" i="1"/>
  <c r="S17" i="1"/>
  <c r="O17" i="1"/>
  <c r="U15" i="1"/>
  <c r="Q15" i="1"/>
  <c r="V14" i="1"/>
  <c r="R14" i="1"/>
  <c r="N14" i="1"/>
  <c r="S13" i="1"/>
  <c r="O13" i="1"/>
  <c r="U10" i="1"/>
  <c r="O11" i="1"/>
  <c r="S24" i="1"/>
  <c r="T23" i="1"/>
  <c r="U22" i="1"/>
  <c r="V21" i="1"/>
  <c r="R21" i="1"/>
  <c r="S20" i="1"/>
  <c r="T19" i="1"/>
  <c r="U18" i="1"/>
  <c r="V17" i="1"/>
  <c r="R17" i="1"/>
  <c r="S16" i="1"/>
  <c r="T15" i="1"/>
  <c r="U14" i="1"/>
  <c r="V13" i="1"/>
  <c r="R13" i="1"/>
  <c r="S12" i="1"/>
</calcChain>
</file>

<file path=xl/sharedStrings.xml><?xml version="1.0" encoding="utf-8"?>
<sst xmlns="http://schemas.openxmlformats.org/spreadsheetml/2006/main" count="32" uniqueCount="25">
  <si>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</si>
  <si>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</si>
  <si>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</si>
  <si>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</si>
  <si>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</si>
  <si>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</si>
  <si>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</si>
  <si>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</si>
  <si>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</si>
  <si>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</si>
  <si>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Terawattstunden (TWh)</t>
  </si>
  <si>
    <t>Raumwärme</t>
  </si>
  <si>
    <t>Warmwasser</t>
  </si>
  <si>
    <t>sonstige Prozesswärme</t>
  </si>
  <si>
    <t>Klimakälte</t>
  </si>
  <si>
    <t>sonstige Prozesskälte</t>
  </si>
  <si>
    <t>mechanische Energie</t>
  </si>
  <si>
    <t>Informations- und Kommunikationstechnik</t>
  </si>
  <si>
    <t>Beleuchtung</t>
  </si>
  <si>
    <t>Gesamt</t>
  </si>
  <si>
    <t>Anteil der Anwendungsbereiche am Netto-Stromverbrauch der privaten Haushalte 2008 und 2024</t>
  </si>
  <si>
    <t>Eigene Darstellung des Umweltbundesamtes auf Basis Arbeitsgemeinschaft Energiebilanzen, Anwendungsbilanzen, Stand 10/2025</t>
  </si>
  <si>
    <t>Prozesswärme</t>
  </si>
  <si>
    <t>Prozesskälte</t>
  </si>
  <si>
    <t>Mechanische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</si>
</sst>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##\ ###\ ##0;[Red]\-###\ ###\ ##0;\-"/>
    <numFmt numFmtId="166" formatCode="0.0\ %"/>
    <numFmt numFmtId="167" formatCode="#,##0\ &quot;TWh&quot;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2" fillId="0" borderId="0"/>
    <xf numFmtId="165" fontId="33" fillId="0" borderId="0">
      <alignment horizontal="right" indent="1"/>
    </xf>
    <xf numFmtId="9" fontId="2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/>
    <xf numFmtId="0" fontId="26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34" fillId="27" borderId="20" xfId="0" applyFont="1" applyFill="1" applyBorder="1" applyAlignment="1">
      <alignment horizontal="left" vertical="center" wrapText="1"/>
    </xf>
    <xf numFmtId="0" fontId="34" fillId="27" borderId="21" xfId="0" applyFont="1" applyFill="1" applyBorder="1" applyAlignment="1">
      <alignment horizontal="center" vertical="center" wrapText="1"/>
    </xf>
    <xf numFmtId="0" fontId="35" fillId="28" borderId="22" xfId="0" applyFont="1" applyFill="1" applyBorder="1" applyAlignment="1">
      <alignment horizontal="left" vertical="center" wrapText="1"/>
    </xf>
    <xf numFmtId="0" fontId="35" fillId="29" borderId="22" xfId="0" applyFont="1" applyFill="1" applyBorder="1" applyAlignment="1">
      <alignment horizontal="left" vertical="center" wrapText="1"/>
    </xf>
    <xf numFmtId="0" fontId="34" fillId="27" borderId="13" xfId="0" applyFont="1" applyFill="1" applyBorder="1" applyAlignment="1">
      <alignment horizontal="right" vertical="center"/>
    </xf>
    <xf numFmtId="0" fontId="34" fillId="27" borderId="14" xfId="0" applyFont="1" applyFill="1" applyBorder="1" applyAlignment="1">
      <alignment horizontal="right" vertical="center"/>
    </xf>
    <xf numFmtId="3" fontId="36" fillId="28" borderId="26" xfId="0" applyNumberFormat="1" applyFont="1" applyFill="1" applyBorder="1" applyAlignment="1">
      <alignment horizontal="center" vertical="center" wrapText="1"/>
    </xf>
    <xf numFmtId="3" fontId="36" fillId="29" borderId="26" xfId="0" applyNumberFormat="1" applyFont="1" applyFill="1" applyBorder="1" applyAlignment="1">
      <alignment horizontal="center" vertical="center" wrapText="1"/>
    </xf>
    <xf numFmtId="166" fontId="36" fillId="28" borderId="26" xfId="0" applyNumberFormat="1" applyFont="1" applyFill="1" applyBorder="1" applyAlignment="1">
      <alignment horizontal="center" vertical="center" wrapText="1"/>
    </xf>
    <xf numFmtId="166" fontId="35" fillId="28" borderId="26" xfId="0" applyNumberFormat="1" applyFont="1" applyFill="1" applyBorder="1" applyAlignment="1">
      <alignment horizontal="center" vertical="center" wrapText="1"/>
    </xf>
    <xf numFmtId="166" fontId="36" fillId="29" borderId="26" xfId="0" applyNumberFormat="1" applyFont="1" applyFill="1" applyBorder="1" applyAlignment="1">
      <alignment horizontal="center" vertical="center" wrapText="1"/>
    </xf>
    <xf numFmtId="166" fontId="35" fillId="29" borderId="26" xfId="0" applyNumberFormat="1" applyFont="1" applyFill="1" applyBorder="1" applyAlignment="1">
      <alignment horizontal="center" vertical="center" wrapText="1"/>
    </xf>
    <xf numFmtId="167" fontId="35" fillId="28" borderId="26" xfId="0" applyNumberFormat="1" applyFont="1" applyFill="1" applyBorder="1" applyAlignment="1">
      <alignment horizontal="center" vertical="center" wrapText="1"/>
    </xf>
    <xf numFmtId="167" fontId="35" fillId="29" borderId="26" xfId="0" applyNumberFormat="1" applyFont="1" applyFill="1" applyBorder="1" applyAlignment="1">
      <alignment horizontal="center" vertical="center" wrapText="1"/>
    </xf>
    <xf numFmtId="0" fontId="37" fillId="28" borderId="12" xfId="0" applyFont="1" applyFill="1" applyBorder="1" applyAlignment="1" applyProtection="1">
      <alignment horizontal="left" vertical="center" wrapText="1"/>
      <protection locked="0"/>
    </xf>
    <xf numFmtId="0" fontId="37" fillId="28" borderId="12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/>
      <protection locked="0"/>
    </xf>
    <xf numFmtId="0" fontId="37" fillId="28" borderId="18" xfId="0" applyFont="1" applyFill="1" applyBorder="1" applyAlignment="1" applyProtection="1">
      <alignment horizontal="left" vertical="center" wrapText="1"/>
      <protection locked="0"/>
    </xf>
    <xf numFmtId="0" fontId="37" fillId="28" borderId="19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2" xfId="0" applyFont="1" applyFill="1" applyBorder="1" applyAlignment="1">
      <alignment horizontal="center" vertical="center"/>
    </xf>
    <xf numFmtId="0" fontId="34" fillId="27" borderId="20" xfId="0" applyFont="1" applyFill="1" applyBorder="1" applyAlignment="1">
      <alignment horizontal="center" vertical="center" wrapText="1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0000000}"/>
    <cellStyle name="Prozent 2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3 7" xfId="46" xr:uid="{60D15365-018F-4CB8-A282-92383287CDA4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58220"/>
      <color rgb="FFA6DEF1"/>
      <color rgb="FF0079A3"/>
      <color rgb="FF84BDD7"/>
      <color rgb="FF004578"/>
      <color rgb="FFFFDEA4"/>
      <color rgb="FF00B8DE"/>
      <color rgb="FFFCB814"/>
      <color rgb="FF5BAD34"/>
      <color rgb="FFEE7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15866610897414E-2"/>
          <c:y val="1.701155115052648E-2"/>
          <c:w val="0.8671972461157299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Raumwärme</c:v>
                </c:pt>
              </c:strCache>
            </c:strRef>
          </c:tx>
          <c:spPr>
            <a:solidFill>
              <a:srgbClr val="FCB814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E4F0BFC-B44F-4A26-BF08-CEB755491C0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255-4BAB-9D7D-EBB386BA8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AD07FC6-99F3-4DA7-9EFC-3F2B6BFDCAD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B5A-401F-AFDD-9E369BDB8F2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Daten!$C$10:$C$30</c15:sqref>
                  </c15:fullRef>
                </c:ext>
              </c:extLst>
              <c:f>(Daten!$C$10,Daten!$C$26)</c:f>
              <c:numCache>
                <c:formatCode>#,##0</c:formatCode>
                <c:ptCount val="2"/>
                <c:pt idx="0">
                  <c:v>16.711225833333334</c:v>
                </c:pt>
                <c:pt idx="1">
                  <c:v>7.8329194444444443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Daten!$N$10:$N$29</c15:f>
                <c15:dlblRangeCache>
                  <c:ptCount val="20"/>
                  <c:pt idx="0">
                    <c:v>12,0 %</c:v>
                  </c:pt>
                  <c:pt idx="1">
                    <c:v>11,1 %</c:v>
                  </c:pt>
                  <c:pt idx="2">
                    <c:v>8,0 %</c:v>
                  </c:pt>
                  <c:pt idx="3">
                    <c:v>6,7 %</c:v>
                  </c:pt>
                  <c:pt idx="4">
                    <c:v>6,4 %</c:v>
                  </c:pt>
                  <c:pt idx="5">
                    <c:v>6,9 %</c:v>
                  </c:pt>
                  <c:pt idx="6">
                    <c:v>7,0 %</c:v>
                  </c:pt>
                  <c:pt idx="7">
                    <c:v>7,0 %</c:v>
                  </c:pt>
                  <c:pt idx="8">
                    <c:v>6,6 %</c:v>
                  </c:pt>
                  <c:pt idx="9">
                    <c:v>6,4 %</c:v>
                  </c:pt>
                  <c:pt idx="10">
                    <c:v>5,8 %</c:v>
                  </c:pt>
                  <c:pt idx="11">
                    <c:v>5,9 %</c:v>
                  </c:pt>
                  <c:pt idx="12">
                    <c:v>5,9 %</c:v>
                  </c:pt>
                  <c:pt idx="13">
                    <c:v>5,9 %</c:v>
                  </c:pt>
                  <c:pt idx="14">
                    <c:v>5,9 %</c:v>
                  </c:pt>
                  <c:pt idx="15">
                    <c:v>5,9 %</c:v>
                  </c:pt>
                  <c:pt idx="16">
                    <c:v>5,9 %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Daten!$C$11</c15:sqref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E255-4BAB-9D7D-EBB386BA8195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Warmwasser</c:v>
                </c:pt>
              </c:strCache>
            </c:strRef>
          </c:tx>
          <c:spPr>
            <a:solidFill>
              <a:srgbClr val="00B8DE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CBB4D28-B609-4AEB-A668-05444750B88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255-4BAB-9D7D-EBB386BA8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4BDB636-5EEA-412C-8CE2-7D454A52B86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3B5A-401F-AFDD-9E369BDB8F2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Daten!$D$10:$D$30</c15:sqref>
                  </c15:fullRef>
                </c:ext>
              </c:extLst>
              <c:f>(Daten!$D$10,Daten!$D$26)</c:f>
              <c:numCache>
                <c:formatCode>#,##0</c:formatCode>
                <c:ptCount val="2"/>
                <c:pt idx="0">
                  <c:v>17.098571944444444</c:v>
                </c:pt>
                <c:pt idx="1">
                  <c:v>15.138089166666667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Daten!$O$10:$O$29</c15:f>
                <c15:dlblRangeCache>
                  <c:ptCount val="20"/>
                  <c:pt idx="0">
                    <c:v>12,3 %</c:v>
                  </c:pt>
                  <c:pt idx="1">
                    <c:v>13,6 %</c:v>
                  </c:pt>
                  <c:pt idx="2">
                    <c:v>13,8 %</c:v>
                  </c:pt>
                  <c:pt idx="3">
                    <c:v>14,2 %</c:v>
                  </c:pt>
                  <c:pt idx="4">
                    <c:v>13,9 %</c:v>
                  </c:pt>
                  <c:pt idx="5">
                    <c:v>13,5 %</c:v>
                  </c:pt>
                  <c:pt idx="6">
                    <c:v>11,7 %</c:v>
                  </c:pt>
                  <c:pt idx="7">
                    <c:v>11,8 %</c:v>
                  </c:pt>
                  <c:pt idx="8">
                    <c:v>12,0 %</c:v>
                  </c:pt>
                  <c:pt idx="9">
                    <c:v>12,1 %</c:v>
                  </c:pt>
                  <c:pt idx="10">
                    <c:v>12,1 %</c:v>
                  </c:pt>
                  <c:pt idx="11">
                    <c:v>11,4 %</c:v>
                  </c:pt>
                  <c:pt idx="12">
                    <c:v>11,4 %</c:v>
                  </c:pt>
                  <c:pt idx="13">
                    <c:v>11,4 %</c:v>
                  </c:pt>
                  <c:pt idx="14">
                    <c:v>11,4 %</c:v>
                  </c:pt>
                  <c:pt idx="15">
                    <c:v>11,4 %</c:v>
                  </c:pt>
                  <c:pt idx="16">
                    <c:v>11,4 %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E255-4BAB-9D7D-EBB386BA8195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Prozesswärme</c:v>
                </c:pt>
              </c:strCache>
            </c:strRef>
          </c:tx>
          <c:spPr>
            <a:solidFill>
              <a:srgbClr val="FFDEA4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F288E60-BAE7-4228-8044-0D108811C9C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255-4BAB-9D7D-EBB386BA8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54C8186-30F8-4D9E-956D-69C23113354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3B5A-401F-AFDD-9E369BDB8F2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Daten!$E$10:$E$30</c15:sqref>
                  </c15:fullRef>
                </c:ext>
              </c:extLst>
              <c:f>(Daten!$E$10,Daten!$E$26)</c:f>
              <c:numCache>
                <c:formatCode>#,##0</c:formatCode>
                <c:ptCount val="2"/>
                <c:pt idx="0">
                  <c:v>37.987604166666664</c:v>
                </c:pt>
                <c:pt idx="1">
                  <c:v>40.664518055555561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Daten!$P$10:$P$29</c15:f>
                <c15:dlblRangeCache>
                  <c:ptCount val="20"/>
                  <c:pt idx="0">
                    <c:v>27,2 %</c:v>
                  </c:pt>
                  <c:pt idx="1">
                    <c:v>27,3 %</c:v>
                  </c:pt>
                  <c:pt idx="2">
                    <c:v>27,5 %</c:v>
                  </c:pt>
                  <c:pt idx="3">
                    <c:v>28,3 %</c:v>
                  </c:pt>
                  <c:pt idx="4">
                    <c:v>28,5 %</c:v>
                  </c:pt>
                  <c:pt idx="5">
                    <c:v>28,3 %</c:v>
                  </c:pt>
                  <c:pt idx="6">
                    <c:v>28,9 %</c:v>
                  </c:pt>
                  <c:pt idx="7">
                    <c:v>28,9 %</c:v>
                  </c:pt>
                  <c:pt idx="8">
                    <c:v>30,0 %</c:v>
                  </c:pt>
                  <c:pt idx="9">
                    <c:v>30,0 %</c:v>
                  </c:pt>
                  <c:pt idx="10">
                    <c:v>30,2 %</c:v>
                  </c:pt>
                  <c:pt idx="11">
                    <c:v>30,6 %</c:v>
                  </c:pt>
                  <c:pt idx="12">
                    <c:v>30,6 %</c:v>
                  </c:pt>
                  <c:pt idx="13">
                    <c:v>30,6 %</c:v>
                  </c:pt>
                  <c:pt idx="14">
                    <c:v>30,6 %</c:v>
                  </c:pt>
                  <c:pt idx="15">
                    <c:v>30,6 %</c:v>
                  </c:pt>
                  <c:pt idx="16">
                    <c:v>30,6 %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E255-4BAB-9D7D-EBB386BA8195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Klimakälte</c:v>
                </c:pt>
              </c:strCache>
            </c:strRef>
          </c:tx>
          <c:spPr>
            <a:solidFill>
              <a:srgbClr val="004578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E255-4BAB-9D7D-EBB386BA8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B88404F-E835-4A20-86FF-6B09A38B516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3B5A-401F-AFDD-9E369BDB8F2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Daten!$F$10:$F$30</c15:sqref>
                  </c15:fullRef>
                </c:ext>
              </c:extLst>
              <c:f>(Daten!$F$10,Daten!$F$26)</c:f>
              <c:numCache>
                <c:formatCode>#,##0</c:formatCode>
                <c:ptCount val="2"/>
                <c:pt idx="0">
                  <c:v>0</c:v>
                </c:pt>
                <c:pt idx="1">
                  <c:v>1.3332627777777777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Daten!$Q$10:$Q$29</c15:f>
                <c15:dlblRangeCache>
                  <c:ptCount val="20"/>
                  <c:pt idx="0">
                    <c:v>0,0 %</c:v>
                  </c:pt>
                  <c:pt idx="1">
                    <c:v>0,0 %</c:v>
                  </c:pt>
                  <c:pt idx="2">
                    <c:v>0,0 %</c:v>
                  </c:pt>
                  <c:pt idx="3">
                    <c:v>0,0 %</c:v>
                  </c:pt>
                  <c:pt idx="4">
                    <c:v>0,0 %</c:v>
                  </c:pt>
                  <c:pt idx="5">
                    <c:v>0,9 %</c:v>
                  </c:pt>
                  <c:pt idx="6">
                    <c:v>0,9 %</c:v>
                  </c:pt>
                  <c:pt idx="7">
                    <c:v>0,9 %</c:v>
                  </c:pt>
                  <c:pt idx="8">
                    <c:v>1,0 %</c:v>
                  </c:pt>
                  <c:pt idx="9">
                    <c:v>1,0 %</c:v>
                  </c:pt>
                  <c:pt idx="10">
                    <c:v>1,0 %</c:v>
                  </c:pt>
                  <c:pt idx="11">
                    <c:v>1,0 %</c:v>
                  </c:pt>
                  <c:pt idx="12">
                    <c:v>1,0 %</c:v>
                  </c:pt>
                  <c:pt idx="13">
                    <c:v>1,0 %</c:v>
                  </c:pt>
                  <c:pt idx="14">
                    <c:v>1,0 %</c:v>
                  </c:pt>
                  <c:pt idx="15">
                    <c:v>1,0 %</c:v>
                  </c:pt>
                  <c:pt idx="16">
                    <c:v>1,0 %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Daten!$F$24</c15:sqref>
                  <c15:dLbl>
                    <c:idx val="0"/>
                    <c:layout>
                      <c:manualLayout>
                        <c:x val="0.13682744971662808"/>
                        <c:y val="0"/>
                      </c:manualLayout>
                    </c:layout>
                    <c:dLblPos val="ctr"/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1-3B5A-401F-AFDD-9E369BDB8F2B}"/>
                      </c:ext>
                    </c:extLst>
                  </c15:dLbl>
                </c15:categoryFilterException>
                <c15:categoryFilterException>
                  <c15:sqref>Daten!$F$25</c15:sqref>
                  <c15:dLbl>
                    <c:idx val="0"/>
                    <c:layout>
                      <c:manualLayout>
                        <c:x val="0.13682744971662808"/>
                        <c:y val="0"/>
                      </c:manualLayout>
                    </c:layout>
                    <c:dLblPos val="ctr"/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46-0EC4-4336-AB63-EB31ABC7AC8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E255-4BAB-9D7D-EBB386BA8195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Prozesskälte</c:v>
                </c:pt>
              </c:strCache>
            </c:strRef>
          </c:tx>
          <c:spPr>
            <a:solidFill>
              <a:srgbClr val="84BDD7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15A0CA5-4DC3-453B-AF2F-F1F71D80F3D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255-4BAB-9D7D-EBB386BA8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8373A7-A46E-4F14-A359-2A1E754B2AA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3B5A-401F-AFDD-9E369BDB8F2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Daten!$G$10:$G$30</c15:sqref>
                  </c15:fullRef>
                </c:ext>
              </c:extLst>
              <c:f>(Daten!$G$10,Daten!$G$26)</c:f>
              <c:numCache>
                <c:formatCode>#,##0</c:formatCode>
                <c:ptCount val="2"/>
                <c:pt idx="0">
                  <c:v>27.695259722222222</c:v>
                </c:pt>
                <c:pt idx="1">
                  <c:v>30.137296388888888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Daten!$R$10:$R$29</c15:f>
                <c15:dlblRangeCache>
                  <c:ptCount val="20"/>
                  <c:pt idx="0">
                    <c:v>19,9 %</c:v>
                  </c:pt>
                  <c:pt idx="1">
                    <c:v>19,8 %</c:v>
                  </c:pt>
                  <c:pt idx="2">
                    <c:v>20,8 %</c:v>
                  </c:pt>
                  <c:pt idx="3">
                    <c:v>21,2 %</c:v>
                  </c:pt>
                  <c:pt idx="4">
                    <c:v>21,3 %</c:v>
                  </c:pt>
                  <c:pt idx="5">
                    <c:v>22,0 %</c:v>
                  </c:pt>
                  <c:pt idx="6">
                    <c:v>22,4 %</c:v>
                  </c:pt>
                  <c:pt idx="7">
                    <c:v>22,5 %</c:v>
                  </c:pt>
                  <c:pt idx="8">
                    <c:v>22,3 %</c:v>
                  </c:pt>
                  <c:pt idx="9">
                    <c:v>22,2 %</c:v>
                  </c:pt>
                  <c:pt idx="10">
                    <c:v>22,4 %</c:v>
                  </c:pt>
                  <c:pt idx="11">
                    <c:v>22,7 %</c:v>
                  </c:pt>
                  <c:pt idx="12">
                    <c:v>22,7 %</c:v>
                  </c:pt>
                  <c:pt idx="13">
                    <c:v>22,7 %</c:v>
                  </c:pt>
                  <c:pt idx="14">
                    <c:v>22,7 %</c:v>
                  </c:pt>
                  <c:pt idx="15">
                    <c:v>22,7 %</c:v>
                  </c:pt>
                  <c:pt idx="16">
                    <c:v>22,7 %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E255-4BAB-9D7D-EBB386BA8195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Mechanische Energie</c:v>
                </c:pt>
              </c:strCache>
            </c:strRef>
          </c:tx>
          <c:spPr>
            <a:solidFill>
              <a:srgbClr val="0079A3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80A7503-7271-40B4-BF98-9E8BE11E134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255-4BAB-9D7D-EBB386BA8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7497F7-0DCE-472D-954A-8878B8F5C21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3B5A-401F-AFDD-9E369BDB8F2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Daten!$H$10:$H$30</c15:sqref>
                  </c15:fullRef>
                </c:ext>
              </c:extLst>
              <c:f>(Daten!$H$10,Daten!$H$26)</c:f>
              <c:numCache>
                <c:formatCode>#,##0</c:formatCode>
                <c:ptCount val="2"/>
                <c:pt idx="0">
                  <c:v>3.3201111111111117</c:v>
                </c:pt>
                <c:pt idx="1">
                  <c:v>4.7775252777777775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Daten!$S$10:$S$29</c15:f>
                <c15:dlblRangeCache>
                  <c:ptCount val="20"/>
                  <c:pt idx="0">
                    <c:v>2,4 %</c:v>
                  </c:pt>
                  <c:pt idx="1">
                    <c:v>2,4 %</c:v>
                  </c:pt>
                  <c:pt idx="2">
                    <c:v>3,0 %</c:v>
                  </c:pt>
                  <c:pt idx="3">
                    <c:v>2,5 %</c:v>
                  </c:pt>
                  <c:pt idx="4">
                    <c:v>2,5 %</c:v>
                  </c:pt>
                  <c:pt idx="5">
                    <c:v>3,5 %</c:v>
                  </c:pt>
                  <c:pt idx="6">
                    <c:v>3,6 %</c:v>
                  </c:pt>
                  <c:pt idx="7">
                    <c:v>3,6 %</c:v>
                  </c:pt>
                  <c:pt idx="8">
                    <c:v>3,5 %</c:v>
                  </c:pt>
                  <c:pt idx="9">
                    <c:v>3,5 %</c:v>
                  </c:pt>
                  <c:pt idx="10">
                    <c:v>3,5 %</c:v>
                  </c:pt>
                  <c:pt idx="11">
                    <c:v>3,6 %</c:v>
                  </c:pt>
                  <c:pt idx="12">
                    <c:v>3,6 %</c:v>
                  </c:pt>
                  <c:pt idx="13">
                    <c:v>3,6 %</c:v>
                  </c:pt>
                  <c:pt idx="14">
                    <c:v>3,6 %</c:v>
                  </c:pt>
                  <c:pt idx="15">
                    <c:v>3,6 %</c:v>
                  </c:pt>
                  <c:pt idx="16">
                    <c:v>3,6 %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E255-4BAB-9D7D-EBB386BA8195}"/>
            </c:ext>
          </c:extLst>
        </c:ser>
        <c:ser>
          <c:idx val="7"/>
          <c:order val="6"/>
          <c:tx>
            <c:strRef>
              <c:f>Daten!$I$9</c:f>
              <c:strCache>
                <c:ptCount val="1"/>
                <c:pt idx="0">
                  <c:v>Informations- und Kommunikationstechnik</c:v>
                </c:pt>
              </c:strCache>
            </c:strRef>
          </c:tx>
          <c:spPr>
            <a:solidFill>
              <a:srgbClr val="A6DEF1"/>
            </a:solidFill>
            <a:ln w="28575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41A8D2C-2596-4340-B17F-C884C63B22D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255-4BAB-9D7D-EBB386BA8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87A2811-19DA-4005-ADEF-8E83ED45BB6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3B5A-401F-AFDD-9E369BDB8F2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Daten!$I$10:$I$30</c15:sqref>
                  </c15:fullRef>
                </c:ext>
              </c:extLst>
              <c:f>(Daten!$I$10,Daten!$I$26)</c:f>
              <c:numCache>
                <c:formatCode>#,##0</c:formatCode>
                <c:ptCount val="2"/>
                <c:pt idx="0">
                  <c:v>24.513486666666669</c:v>
                </c:pt>
                <c:pt idx="1">
                  <c:v>22.55436388888889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Daten!$T$10:$T$29</c15:f>
                <c15:dlblRangeCache>
                  <c:ptCount val="20"/>
                  <c:pt idx="0">
                    <c:v>17,6 %</c:v>
                  </c:pt>
                  <c:pt idx="1">
                    <c:v>17,1 %</c:v>
                  </c:pt>
                  <c:pt idx="2">
                    <c:v>17,7 %</c:v>
                  </c:pt>
                  <c:pt idx="3">
                    <c:v>18,0 %</c:v>
                  </c:pt>
                  <c:pt idx="4">
                    <c:v>18,0 %</c:v>
                  </c:pt>
                  <c:pt idx="5">
                    <c:v>16,8 %</c:v>
                  </c:pt>
                  <c:pt idx="6">
                    <c:v>17,1 %</c:v>
                  </c:pt>
                  <c:pt idx="7">
                    <c:v>17,1 %</c:v>
                  </c:pt>
                  <c:pt idx="8">
                    <c:v>16,7 %</c:v>
                  </c:pt>
                  <c:pt idx="9">
                    <c:v>16,7 %</c:v>
                  </c:pt>
                  <c:pt idx="10">
                    <c:v>16,9 %</c:v>
                  </c:pt>
                  <c:pt idx="11">
                    <c:v>17,0 %</c:v>
                  </c:pt>
                  <c:pt idx="12">
                    <c:v>16,9 %</c:v>
                  </c:pt>
                  <c:pt idx="13">
                    <c:v>17,0 %</c:v>
                  </c:pt>
                  <c:pt idx="14">
                    <c:v>17,0 %</c:v>
                  </c:pt>
                  <c:pt idx="15">
                    <c:v>17,0 %</c:v>
                  </c:pt>
                  <c:pt idx="16">
                    <c:v>17,0 %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E255-4BAB-9D7D-EBB386BA8195}"/>
            </c:ext>
          </c:extLst>
        </c:ser>
        <c:ser>
          <c:idx val="6"/>
          <c:order val="7"/>
          <c:tx>
            <c:strRef>
              <c:f>Daten!$J$9</c:f>
              <c:strCache>
                <c:ptCount val="1"/>
                <c:pt idx="0">
                  <c:v>Beleuchtung</c:v>
                </c:pt>
              </c:strCache>
            </c:strRef>
          </c:tx>
          <c:spPr>
            <a:solidFill>
              <a:srgbClr val="F58220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86CCC1D-3FD2-4287-8D07-8451829B48A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255-4BAB-9D7D-EBB386BA81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0E32FE-EBBE-4ED6-858C-D12273ADF26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3B5A-401F-AFDD-9E369BDB8F2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Daten!$J$10:$J$30</c15:sqref>
                  </c15:fullRef>
                </c:ext>
              </c:extLst>
              <c:f>(Daten!$J$10,Daten!$J$26)</c:f>
              <c:numCache>
                <c:formatCode>#,##0</c:formatCode>
                <c:ptCount val="2"/>
                <c:pt idx="0">
                  <c:v>12.173740555555556</c:v>
                </c:pt>
                <c:pt idx="1">
                  <c:v>10.554997777777778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Daten!$U$10:$U$29</c15:f>
                <c15:dlblRangeCache>
                  <c:ptCount val="20"/>
                  <c:pt idx="0">
                    <c:v>8,7 %</c:v>
                  </c:pt>
                  <c:pt idx="1">
                    <c:v>8,7 %</c:v>
                  </c:pt>
                  <c:pt idx="2">
                    <c:v>9,1 %</c:v>
                  </c:pt>
                  <c:pt idx="3">
                    <c:v>9,3 %</c:v>
                  </c:pt>
                  <c:pt idx="4">
                    <c:v>9,4 %</c:v>
                  </c:pt>
                  <c:pt idx="5">
                    <c:v>8,2 %</c:v>
                  </c:pt>
                  <c:pt idx="6">
                    <c:v>8,4 %</c:v>
                  </c:pt>
                  <c:pt idx="7">
                    <c:v>8,4 %</c:v>
                  </c:pt>
                  <c:pt idx="8">
                    <c:v>8,0 %</c:v>
                  </c:pt>
                  <c:pt idx="9">
                    <c:v>8,0 %</c:v>
                  </c:pt>
                  <c:pt idx="10">
                    <c:v>8,1 %</c:v>
                  </c:pt>
                  <c:pt idx="11">
                    <c:v>7,9 %</c:v>
                  </c:pt>
                  <c:pt idx="12">
                    <c:v>7,9 %</c:v>
                  </c:pt>
                  <c:pt idx="13">
                    <c:v>7,9 %</c:v>
                  </c:pt>
                  <c:pt idx="14">
                    <c:v>7,9 %</c:v>
                  </c:pt>
                  <c:pt idx="15">
                    <c:v>7,9 %</c:v>
                  </c:pt>
                  <c:pt idx="16">
                    <c:v>7,9 %</c:v>
                  </c:pt>
                  <c:pt idx="17">
                    <c:v>#DIV/0!</c:v>
                  </c:pt>
                  <c:pt idx="18">
                    <c:v>#DIV/0!</c:v>
                  </c:pt>
                  <c:pt idx="19">
                    <c:v>#DIV/0!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E255-4BAB-9D7D-EBB386BA8195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Gesamt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Daten!$B$10:$B$30</c15:sqref>
                  </c15:fullRef>
                </c:ext>
              </c:extLst>
              <c:f>(Daten!$B$10,Daten!$B$26)</c:f>
              <c:numCache>
                <c:formatCode>General</c:formatCode>
                <c:ptCount val="2"/>
                <c:pt idx="0">
                  <c:v>2008</c:v>
                </c:pt>
                <c:pt idx="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Daten!$K$10:$K$30</c15:sqref>
                  </c15:fullRef>
                </c:ext>
              </c:extLst>
              <c:f>(Daten!$K$10,Daten!$K$26)</c:f>
              <c:numCache>
                <c:formatCode>#,##0\ "TWh"</c:formatCode>
                <c:ptCount val="2"/>
                <c:pt idx="0">
                  <c:v>139.5</c:v>
                </c:pt>
                <c:pt idx="1">
                  <c:v>132.99297277777779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E-9D43-4C7F-B711-6D9DCF838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380800"/>
        <c:axId val="588569504"/>
      </c:barChart>
      <c:catAx>
        <c:axId val="603380800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588569504"/>
        <c:crosses val="autoZero"/>
        <c:auto val="1"/>
        <c:lblAlgn val="ctr"/>
        <c:lblOffset val="100"/>
        <c:tickLblSkip val="1"/>
        <c:noMultiLvlLbl val="0"/>
      </c:catAx>
      <c:valAx>
        <c:axId val="588569504"/>
        <c:scaling>
          <c:orientation val="minMax"/>
          <c:max val="15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6033808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2.4019743084063155E-2"/>
          <c:y val="0.82553639332650575"/>
          <c:w val="0.92114413005058371"/>
          <c:h val="9.7713407992643456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28576</xdr:rowOff>
    </xdr:from>
    <xdr:to>
      <xdr:col>15</xdr:col>
      <xdr:colOff>74542</xdr:colOff>
      <xdr:row>19</xdr:row>
      <xdr:rowOff>168519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29309</xdr:colOff>
      <xdr:row>18</xdr:row>
      <xdr:rowOff>1009205</xdr:rowOff>
    </xdr:from>
    <xdr:to>
      <xdr:col>13</xdr:col>
      <xdr:colOff>125832</xdr:colOff>
      <xdr:row>20</xdr:row>
      <xdr:rowOff>3124</xdr:rowOff>
    </xdr:to>
    <xdr:sp macro="" textlink="Daten!Q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76347" y="4899801"/>
          <a:ext cx="2800158" cy="320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Eigene Darstellung des Umweltbundesamtes auf Basis Arbeitsgemeinschaft Energiebilanzen, Anwendungsbilanzen, Stand 10/2025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215921</xdr:colOff>
      <xdr:row>18</xdr:row>
      <xdr:rowOff>1009205</xdr:rowOff>
    </xdr:from>
    <xdr:to>
      <xdr:col>8</xdr:col>
      <xdr:colOff>613167</xdr:colOff>
      <xdr:row>19</xdr:row>
      <xdr:rowOff>212477</xdr:rowOff>
    </xdr:to>
    <xdr:sp macro="" textlink="Daten!L27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921" y="4899801"/>
          <a:ext cx="3496534" cy="309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17808</xdr:rowOff>
    </xdr:from>
    <xdr:to>
      <xdr:col>13</xdr:col>
      <xdr:colOff>197827</xdr:colOff>
      <xdr:row>2</xdr:row>
      <xdr:rowOff>94421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74250"/>
          <a:ext cx="6882848" cy="33305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Anteil der Anwendungsbereiche am Netto-Stromverbrauch der privaten Haushalte 2008 und 2024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215797</xdr:colOff>
      <xdr:row>1</xdr:row>
      <xdr:rowOff>11765</xdr:rowOff>
    </xdr:from>
    <xdr:to>
      <xdr:col>13</xdr:col>
      <xdr:colOff>133124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797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215798</xdr:colOff>
      <xdr:row>18</xdr:row>
      <xdr:rowOff>996733</xdr:rowOff>
    </xdr:from>
    <xdr:to>
      <xdr:col>13</xdr:col>
      <xdr:colOff>133125</xdr:colOff>
      <xdr:row>18</xdr:row>
      <xdr:rowOff>996733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798" y="4887329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250197</xdr:colOff>
      <xdr:row>2</xdr:row>
      <xdr:rowOff>51288</xdr:rowOff>
    </xdr:from>
    <xdr:ext cx="1742726" cy="295942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70005" y="564173"/>
          <a:ext cx="1742726" cy="2959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Terawattstunden (TWh)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0</xdr:col>
      <xdr:colOff>215798</xdr:colOff>
      <xdr:row>18</xdr:row>
      <xdr:rowOff>468603</xdr:rowOff>
    </xdr:from>
    <xdr:to>
      <xdr:col>13</xdr:col>
      <xdr:colOff>133125</xdr:colOff>
      <xdr:row>18</xdr:row>
      <xdr:rowOff>468603</xdr:rowOff>
    </xdr:to>
    <xdr:cxnSp macro="">
      <xdr:nvCxnSpPr>
        <xdr:cNvPr id="16" name="Gerade Verbindung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215798" y="4359199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0.0956</cdr:x>
      <cdr:y>0.24255</cdr:y>
    </cdr:from>
    <cdr:to>
      <cdr:x>0.13518</cdr:x>
      <cdr:y>0.27734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20175" y="1108627"/>
          <a:ext cx="298174" cy="1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40"/>
  <sheetViews>
    <sheetView showGridLines="0" topLeftCell="B6" zoomScaleNormal="100" workbookViewId="0">
      <selection activeCell="C26" sqref="C26"/>
    </sheetView>
  </sheetViews>
  <sheetFormatPr baseColWidth="10" defaultColWidth="11.42578125" defaultRowHeight="12.75"/>
  <cols>
    <col min="1" max="1" width="18" style="23" bestFit="1" customWidth="1"/>
    <col min="2" max="2" width="17.42578125" style="23" customWidth="1"/>
    <col min="3" max="11" width="15.42578125" style="23" customWidth="1"/>
    <col min="12" max="16384" width="11.42578125" style="23"/>
  </cols>
  <sheetData>
    <row r="1" spans="1:22" ht="12.75" customHeight="1">
      <c r="A1" s="39" t="s">
        <v>1</v>
      </c>
      <c r="B1" s="49" t="s">
        <v>20</v>
      </c>
      <c r="C1" s="49"/>
      <c r="D1" s="49"/>
      <c r="E1" s="49"/>
      <c r="F1" s="49"/>
      <c r="G1" s="49"/>
      <c r="H1" s="49"/>
      <c r="I1" s="49"/>
      <c r="J1" s="49"/>
      <c r="K1" s="49"/>
    </row>
    <row r="2" spans="1:22" ht="15.95" customHeight="1">
      <c r="A2" s="39" t="s">
        <v>2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22" ht="18.75" customHeight="1">
      <c r="A3" s="39" t="s">
        <v>0</v>
      </c>
      <c r="B3" s="52" t="s">
        <v>21</v>
      </c>
      <c r="C3" s="53"/>
      <c r="D3" s="53"/>
      <c r="E3" s="53"/>
      <c r="F3" s="53"/>
      <c r="G3" s="53"/>
      <c r="H3" s="53"/>
      <c r="I3" s="53"/>
      <c r="J3" s="53"/>
      <c r="K3" s="49"/>
      <c r="Q3" s="24" t="str">
        <f>"Quelle: "&amp;Daten!B3</f>
        <v>Quelle: Eigene Darstellung des Umweltbundesamtes auf Basis Arbeitsgemeinschaft Energiebilanzen, Anwendungsbilanzen, Stand 10/2025</v>
      </c>
    </row>
    <row r="4" spans="1:22">
      <c r="A4" s="39" t="s">
        <v>3</v>
      </c>
      <c r="B4" s="52"/>
      <c r="C4" s="53"/>
      <c r="D4" s="53"/>
      <c r="E4" s="53"/>
      <c r="F4" s="53"/>
      <c r="G4" s="53"/>
      <c r="H4" s="53"/>
      <c r="I4" s="53"/>
      <c r="J4" s="53"/>
      <c r="K4" s="49"/>
    </row>
    <row r="5" spans="1:22">
      <c r="A5" s="39" t="s">
        <v>8</v>
      </c>
      <c r="B5" s="50" t="s">
        <v>10</v>
      </c>
      <c r="C5" s="50"/>
      <c r="D5" s="50"/>
      <c r="E5" s="50"/>
      <c r="F5" s="50"/>
      <c r="G5" s="50"/>
      <c r="H5" s="50"/>
      <c r="I5" s="50"/>
      <c r="J5" s="50"/>
      <c r="K5" s="50"/>
    </row>
    <row r="6" spans="1:22">
      <c r="A6" s="40" t="s">
        <v>9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8" spans="1:22" ht="13.5">
      <c r="A8" s="13"/>
      <c r="B8" s="13"/>
      <c r="C8" s="13"/>
      <c r="D8" s="13"/>
      <c r="E8" s="13"/>
      <c r="F8" s="13"/>
      <c r="G8" s="13"/>
      <c r="H8" s="13"/>
      <c r="I8" s="12"/>
      <c r="J8" s="12"/>
      <c r="K8" s="14"/>
    </row>
    <row r="9" spans="1:22" ht="38.25" customHeight="1">
      <c r="A9" s="12"/>
      <c r="B9" s="35"/>
      <c r="C9" s="57" t="s">
        <v>11</v>
      </c>
      <c r="D9" s="57" t="s">
        <v>12</v>
      </c>
      <c r="E9" s="57" t="s">
        <v>22</v>
      </c>
      <c r="F9" s="57" t="s">
        <v>14</v>
      </c>
      <c r="G9" s="57" t="s">
        <v>23</v>
      </c>
      <c r="H9" s="57" t="s">
        <v>24</v>
      </c>
      <c r="I9" s="36" t="s">
        <v>17</v>
      </c>
      <c r="J9" s="36" t="s">
        <v>18</v>
      </c>
      <c r="K9" s="36" t="s">
        <v>19</v>
      </c>
      <c r="M9" s="35"/>
      <c r="N9" s="35" t="s">
        <v>11</v>
      </c>
      <c r="O9" s="35" t="s">
        <v>12</v>
      </c>
      <c r="P9" s="35" t="s">
        <v>13</v>
      </c>
      <c r="Q9" s="35" t="s">
        <v>14</v>
      </c>
      <c r="R9" s="35" t="s">
        <v>15</v>
      </c>
      <c r="S9" s="35" t="s">
        <v>16</v>
      </c>
      <c r="T9" s="36" t="s">
        <v>17</v>
      </c>
      <c r="U9" s="36" t="s">
        <v>18</v>
      </c>
      <c r="V9" s="36" t="s">
        <v>19</v>
      </c>
    </row>
    <row r="10" spans="1:22" ht="18" customHeight="1">
      <c r="B10" s="37">
        <v>2008</v>
      </c>
      <c r="C10" s="41">
        <v>16.711225833333334</v>
      </c>
      <c r="D10" s="41">
        <v>17.098571944444444</v>
      </c>
      <c r="E10" s="41">
        <v>37.987604166666664</v>
      </c>
      <c r="F10" s="41">
        <v>0</v>
      </c>
      <c r="G10" s="41">
        <v>27.695259722222222</v>
      </c>
      <c r="H10" s="41">
        <v>3.3201111111111117</v>
      </c>
      <c r="I10" s="41">
        <v>24.513486666666669</v>
      </c>
      <c r="J10" s="41">
        <v>12.173740555555556</v>
      </c>
      <c r="K10" s="47">
        <v>139.5</v>
      </c>
      <c r="M10" s="37">
        <v>2008</v>
      </c>
      <c r="N10" s="43">
        <f>C10/$K10</f>
        <v>0.11979373357228196</v>
      </c>
      <c r="O10" s="43">
        <f t="shared" ref="O10:V10" si="0">D10/$K10</f>
        <v>0.12257040820390283</v>
      </c>
      <c r="P10" s="43">
        <f t="shared" si="0"/>
        <v>0.2723125746714456</v>
      </c>
      <c r="Q10" s="43">
        <f t="shared" si="0"/>
        <v>0</v>
      </c>
      <c r="R10" s="43">
        <f t="shared" si="0"/>
        <v>0.19853232775786539</v>
      </c>
      <c r="S10" s="43">
        <f t="shared" si="0"/>
        <v>2.3800079649542019E-2</v>
      </c>
      <c r="T10" s="43">
        <f t="shared" si="0"/>
        <v>0.17572391875746715</v>
      </c>
      <c r="U10" s="43">
        <f t="shared" si="0"/>
        <v>8.7266957387495028E-2</v>
      </c>
      <c r="V10" s="44">
        <f t="shared" si="0"/>
        <v>1</v>
      </c>
    </row>
    <row r="11" spans="1:22" ht="18" customHeight="1">
      <c r="B11" s="38">
        <v>2009</v>
      </c>
      <c r="C11" s="42">
        <v>15.448143611111112</v>
      </c>
      <c r="D11" s="42">
        <v>18.921197499999998</v>
      </c>
      <c r="E11" s="42">
        <v>38.036886111111116</v>
      </c>
      <c r="F11" s="42">
        <v>0</v>
      </c>
      <c r="G11" s="42">
        <v>27.562155555555556</v>
      </c>
      <c r="H11" s="42">
        <v>3.3063472222222225</v>
      </c>
      <c r="I11" s="42">
        <v>23.839041944444443</v>
      </c>
      <c r="J11" s="42">
        <v>12.0862275</v>
      </c>
      <c r="K11" s="48">
        <v>139.19999944444444</v>
      </c>
      <c r="M11" s="38">
        <v>2009</v>
      </c>
      <c r="N11" s="45">
        <f>C11/$K11</f>
        <v>0.11097804362618952</v>
      </c>
      <c r="O11" s="45">
        <f t="shared" ref="O11:O12" si="1">D11/$K11</f>
        <v>0.13592814350226748</v>
      </c>
      <c r="P11" s="45">
        <f t="shared" ref="P11:P12" si="2">E11/$K11</f>
        <v>0.27325349326809351</v>
      </c>
      <c r="Q11" s="45">
        <f t="shared" ref="Q11:Q12" si="3">F11/$K11</f>
        <v>0</v>
      </c>
      <c r="R11" s="45">
        <f t="shared" ref="R11:R12" si="4">G11/$K11</f>
        <v>0.19800399185027137</v>
      </c>
      <c r="S11" s="45">
        <f t="shared" ref="S11:S12" si="5">H11/$K11</f>
        <v>2.3752494507313596E-2</v>
      </c>
      <c r="T11" s="45">
        <f t="shared" ref="T11:T12" si="6">I11/$K11</f>
        <v>0.1712574859165768</v>
      </c>
      <c r="U11" s="45">
        <f t="shared" ref="U11:U12" si="7">J11/$K11</f>
        <v>8.6826347329287776E-2</v>
      </c>
      <c r="V11" s="46">
        <f t="shared" ref="V11:V12" si="8">K11/$K11</f>
        <v>1</v>
      </c>
    </row>
    <row r="12" spans="1:22" ht="18" customHeight="1">
      <c r="B12" s="37">
        <v>2010</v>
      </c>
      <c r="C12" s="41">
        <v>11.366013055555557</v>
      </c>
      <c r="D12" s="41">
        <v>19.6195725</v>
      </c>
      <c r="E12" s="41">
        <v>38.98903694444445</v>
      </c>
      <c r="F12" s="41">
        <v>0</v>
      </c>
      <c r="G12" s="41">
        <v>29.457148333333333</v>
      </c>
      <c r="H12" s="41">
        <v>4.2518336111111115</v>
      </c>
      <c r="I12" s="41">
        <v>25.149735277777779</v>
      </c>
      <c r="J12" s="41">
        <v>12.86666</v>
      </c>
      <c r="K12" s="47">
        <v>141.69999972222223</v>
      </c>
      <c r="M12" s="37">
        <v>2010</v>
      </c>
      <c r="N12" s="43">
        <f t="shared" ref="N12:N29" si="9">C12/$K12</f>
        <v>8.0211807183038913E-2</v>
      </c>
      <c r="O12" s="43">
        <f t="shared" si="1"/>
        <v>0.13845852179577064</v>
      </c>
      <c r="P12" s="43">
        <f t="shared" si="2"/>
        <v>0.27515199026729398</v>
      </c>
      <c r="Q12" s="43">
        <f t="shared" si="3"/>
        <v>0</v>
      </c>
      <c r="R12" s="43">
        <f t="shared" si="4"/>
        <v>0.20788389831389456</v>
      </c>
      <c r="S12" s="43">
        <f t="shared" si="5"/>
        <v>3.0005882988328007E-2</v>
      </c>
      <c r="T12" s="43">
        <f t="shared" si="6"/>
        <v>0.17748578212476629</v>
      </c>
      <c r="U12" s="43">
        <f t="shared" si="7"/>
        <v>9.0802117326907614E-2</v>
      </c>
      <c r="V12" s="44">
        <f t="shared" si="8"/>
        <v>1</v>
      </c>
    </row>
    <row r="13" spans="1:22" ht="18" customHeight="1">
      <c r="B13" s="38">
        <v>2011</v>
      </c>
      <c r="C13" s="42">
        <v>9.1122227777777773</v>
      </c>
      <c r="D13" s="42">
        <v>19.363473611111111</v>
      </c>
      <c r="E13" s="42">
        <v>38.61582277777778</v>
      </c>
      <c r="F13" s="42">
        <v>0</v>
      </c>
      <c r="G13" s="42">
        <v>28.94797638888889</v>
      </c>
      <c r="H13" s="42">
        <v>3.3615213888888889</v>
      </c>
      <c r="I13" s="42">
        <v>24.558551944444446</v>
      </c>
      <c r="J13" s="42">
        <v>12.640431111111113</v>
      </c>
      <c r="K13" s="48">
        <v>136.60000000000002</v>
      </c>
      <c r="M13" s="38">
        <v>2011</v>
      </c>
      <c r="N13" s="45">
        <f t="shared" si="9"/>
        <v>6.6707340979339502E-2</v>
      </c>
      <c r="O13" s="45">
        <f t="shared" ref="O13:O29" si="10">D13/$K13</f>
        <v>0.14175310110623066</v>
      </c>
      <c r="P13" s="45">
        <f t="shared" ref="P13:P29" si="11">E13/$K13</f>
        <v>0.2826926996909061</v>
      </c>
      <c r="Q13" s="45">
        <f t="shared" ref="Q13:Q29" si="12">F13/$K13</f>
        <v>0</v>
      </c>
      <c r="R13" s="45">
        <f t="shared" ref="R13:R29" si="13">G13/$K13</f>
        <v>0.21191783593622904</v>
      </c>
      <c r="S13" s="45">
        <f t="shared" ref="S13:S29" si="14">H13/$K13</f>
        <v>2.4608502114852771E-2</v>
      </c>
      <c r="T13" s="45">
        <f t="shared" ref="T13:T29" si="15">I13/$K13</f>
        <v>0.1797844212624044</v>
      </c>
      <c r="U13" s="45">
        <f t="shared" ref="U13:U29" si="16">J13/$K13</f>
        <v>9.2536098910037418E-2</v>
      </c>
      <c r="V13" s="46">
        <f t="shared" ref="V13:V29" si="17">K13/$K13</f>
        <v>1</v>
      </c>
    </row>
    <row r="14" spans="1:22" ht="18" customHeight="1">
      <c r="B14" s="37">
        <v>2012</v>
      </c>
      <c r="C14" s="41">
        <v>8.7204541666666664</v>
      </c>
      <c r="D14" s="41">
        <v>19.07946472222222</v>
      </c>
      <c r="E14" s="41">
        <v>39.047638333333332</v>
      </c>
      <c r="F14" s="41">
        <v>0</v>
      </c>
      <c r="G14" s="41">
        <v>29.132981944444449</v>
      </c>
      <c r="H14" s="41">
        <v>3.4159741666666665</v>
      </c>
      <c r="I14" s="41">
        <v>24.717210555555557</v>
      </c>
      <c r="J14" s="41">
        <v>12.886276111111112</v>
      </c>
      <c r="K14" s="47">
        <v>137</v>
      </c>
      <c r="M14" s="37">
        <v>2012</v>
      </c>
      <c r="N14" s="43">
        <f t="shared" si="9"/>
        <v>6.3652950121654506E-2</v>
      </c>
      <c r="O14" s="43">
        <f t="shared" si="10"/>
        <v>0.13926616585563664</v>
      </c>
      <c r="P14" s="43">
        <f t="shared" si="11"/>
        <v>0.28501925790754257</v>
      </c>
      <c r="Q14" s="43">
        <f t="shared" si="12"/>
        <v>0</v>
      </c>
      <c r="R14" s="43">
        <f t="shared" si="13"/>
        <v>0.21264950324412007</v>
      </c>
      <c r="S14" s="43">
        <f t="shared" si="14"/>
        <v>2.4934118004866179E-2</v>
      </c>
      <c r="T14" s="43">
        <f t="shared" si="15"/>
        <v>0.18041759529602597</v>
      </c>
      <c r="U14" s="43">
        <f t="shared" si="16"/>
        <v>9.4060409570154102E-2</v>
      </c>
      <c r="V14" s="44">
        <f t="shared" si="17"/>
        <v>1</v>
      </c>
    </row>
    <row r="15" spans="1:22" ht="18" customHeight="1">
      <c r="B15" s="38">
        <v>2013</v>
      </c>
      <c r="C15" s="42">
        <v>9.363023611111112</v>
      </c>
      <c r="D15" s="42">
        <v>18.392645555555557</v>
      </c>
      <c r="E15" s="42">
        <v>38.452298333333331</v>
      </c>
      <c r="F15" s="42">
        <v>1.1946883333333334</v>
      </c>
      <c r="G15" s="42">
        <v>29.86721138888889</v>
      </c>
      <c r="H15" s="42">
        <v>4.7509702777777783</v>
      </c>
      <c r="I15" s="42">
        <v>22.782431111111112</v>
      </c>
      <c r="J15" s="42">
        <v>11.196731388888891</v>
      </c>
      <c r="K15" s="48">
        <v>136</v>
      </c>
      <c r="M15" s="38">
        <v>2013</v>
      </c>
      <c r="N15" s="45">
        <f t="shared" si="9"/>
        <v>6.8845761846405229E-2</v>
      </c>
      <c r="O15" s="45">
        <f t="shared" si="10"/>
        <v>0.13524004084967323</v>
      </c>
      <c r="P15" s="45">
        <f t="shared" si="11"/>
        <v>0.28273748774509805</v>
      </c>
      <c r="Q15" s="45">
        <f t="shared" si="12"/>
        <v>8.7844730392156872E-3</v>
      </c>
      <c r="R15" s="45">
        <f t="shared" si="13"/>
        <v>0.21961184844771242</v>
      </c>
      <c r="S15" s="45">
        <f t="shared" si="14"/>
        <v>3.4933604983660133E-2</v>
      </c>
      <c r="T15" s="45">
        <f t="shared" si="15"/>
        <v>0.16751787581699348</v>
      </c>
      <c r="U15" s="45">
        <f t="shared" si="16"/>
        <v>8.2328907271241841E-2</v>
      </c>
      <c r="V15" s="46">
        <f t="shared" si="17"/>
        <v>1</v>
      </c>
    </row>
    <row r="16" spans="1:22" ht="18" customHeight="1">
      <c r="B16" s="37">
        <v>2014</v>
      </c>
      <c r="C16" s="41">
        <v>9.102526666666666</v>
      </c>
      <c r="D16" s="41">
        <v>15.180128611111112</v>
      </c>
      <c r="E16" s="41">
        <v>37.409165000000002</v>
      </c>
      <c r="F16" s="41">
        <v>1.1655675000000001</v>
      </c>
      <c r="G16" s="41">
        <v>29.083683055555554</v>
      </c>
      <c r="H16" s="41">
        <v>4.6345183333333342</v>
      </c>
      <c r="I16" s="41">
        <v>22.173533055555556</v>
      </c>
      <c r="J16" s="41">
        <v>10.850878055555556</v>
      </c>
      <c r="K16" s="47">
        <v>129.60000027777778</v>
      </c>
      <c r="M16" s="37">
        <v>2014</v>
      </c>
      <c r="N16" s="43">
        <f t="shared" si="9"/>
        <v>7.0235545116950557E-2</v>
      </c>
      <c r="O16" s="43">
        <f t="shared" si="10"/>
        <v>0.11713062174826255</v>
      </c>
      <c r="P16" s="43">
        <f t="shared" si="11"/>
        <v>0.28865096388749367</v>
      </c>
      <c r="Q16" s="43">
        <f t="shared" si="12"/>
        <v>8.9935763696125347E-3</v>
      </c>
      <c r="R16" s="43">
        <f t="shared" si="13"/>
        <v>0.2244111342069377</v>
      </c>
      <c r="S16" s="43">
        <f t="shared" si="14"/>
        <v>3.5760172248456429E-2</v>
      </c>
      <c r="T16" s="43">
        <f t="shared" si="15"/>
        <v>0.17109207567924367</v>
      </c>
      <c r="U16" s="43">
        <f t="shared" si="16"/>
        <v>8.3725910743042892E-2</v>
      </c>
      <c r="V16" s="44">
        <f t="shared" si="17"/>
        <v>1</v>
      </c>
    </row>
    <row r="17" spans="2:22" ht="18" customHeight="1">
      <c r="B17" s="38">
        <v>2015</v>
      </c>
      <c r="C17" s="42">
        <v>8.9467616666666672</v>
      </c>
      <c r="D17" s="42">
        <v>15.170595833333334</v>
      </c>
      <c r="E17" s="42">
        <v>37.176295277777783</v>
      </c>
      <c r="F17" s="42">
        <v>1.1391838888888888</v>
      </c>
      <c r="G17" s="42">
        <v>28.896373055555557</v>
      </c>
      <c r="H17" s="42">
        <v>4.5845208333333334</v>
      </c>
      <c r="I17" s="42">
        <v>22.033484444444444</v>
      </c>
      <c r="J17" s="42">
        <v>10.752784999999999</v>
      </c>
      <c r="K17" s="48">
        <v>128.69999999999999</v>
      </c>
      <c r="M17" s="38">
        <v>2015</v>
      </c>
      <c r="N17" s="45">
        <f t="shared" si="9"/>
        <v>6.9516407666407681E-2</v>
      </c>
      <c r="O17" s="45">
        <f t="shared" si="10"/>
        <v>0.11787564750064751</v>
      </c>
      <c r="P17" s="45">
        <f t="shared" si="11"/>
        <v>0.28886010316843658</v>
      </c>
      <c r="Q17" s="45">
        <f t="shared" si="12"/>
        <v>8.8514676681343343E-3</v>
      </c>
      <c r="R17" s="45">
        <f t="shared" si="13"/>
        <v>0.22452504316670988</v>
      </c>
      <c r="S17" s="45">
        <f t="shared" si="14"/>
        <v>3.56217624967625E-2</v>
      </c>
      <c r="T17" s="45">
        <f t="shared" si="15"/>
        <v>0.17120034533367867</v>
      </c>
      <c r="U17" s="45">
        <f t="shared" si="16"/>
        <v>8.3549222999223002E-2</v>
      </c>
      <c r="V17" s="46">
        <f t="shared" si="17"/>
        <v>1</v>
      </c>
    </row>
    <row r="18" spans="2:22" ht="18" customHeight="1">
      <c r="B18" s="37">
        <v>2016</v>
      </c>
      <c r="C18" s="41">
        <v>8.444810277777778</v>
      </c>
      <c r="D18" s="41">
        <v>15.445113888888889</v>
      </c>
      <c r="E18" s="41">
        <v>38.446110555555563</v>
      </c>
      <c r="F18" s="41">
        <v>1.2222752777777779</v>
      </c>
      <c r="G18" s="41">
        <v>28.52901416666667</v>
      </c>
      <c r="H18" s="41">
        <v>4.4724161111111114</v>
      </c>
      <c r="I18" s="41">
        <v>21.445373888888888</v>
      </c>
      <c r="J18" s="41">
        <v>10.194886111111112</v>
      </c>
      <c r="K18" s="47">
        <v>128.2000002777778</v>
      </c>
      <c r="M18" s="37">
        <v>2016</v>
      </c>
      <c r="N18" s="43">
        <f t="shared" si="9"/>
        <v>6.5872154910140063E-2</v>
      </c>
      <c r="O18" s="43">
        <f t="shared" si="10"/>
        <v>0.12047670714058607</v>
      </c>
      <c r="P18" s="43">
        <f t="shared" si="11"/>
        <v>0.29989165734986206</v>
      </c>
      <c r="Q18" s="43">
        <f t="shared" si="12"/>
        <v>9.5341285111498336E-3</v>
      </c>
      <c r="R18" s="43">
        <f t="shared" si="13"/>
        <v>0.2225352114262974</v>
      </c>
      <c r="S18" s="43">
        <f t="shared" si="14"/>
        <v>3.4886241040721432E-2</v>
      </c>
      <c r="T18" s="43">
        <f t="shared" si="15"/>
        <v>0.16728060719517979</v>
      </c>
      <c r="U18" s="43">
        <f t="shared" si="16"/>
        <v>7.9523292426063236E-2</v>
      </c>
      <c r="V18" s="44">
        <f t="shared" si="17"/>
        <v>1</v>
      </c>
    </row>
    <row r="19" spans="2:22" ht="18" customHeight="1">
      <c r="B19" s="38">
        <v>2017</v>
      </c>
      <c r="C19" s="42">
        <v>8.3689230555555554</v>
      </c>
      <c r="D19" s="42">
        <v>15.886769166666667</v>
      </c>
      <c r="E19" s="42">
        <v>39.319753888888897</v>
      </c>
      <c r="F19" s="42">
        <v>1.3049847222222222</v>
      </c>
      <c r="G19" s="42">
        <v>29.106830833333337</v>
      </c>
      <c r="H19" s="42">
        <v>4.5958152777777777</v>
      </c>
      <c r="I19" s="42">
        <v>21.872676944444443</v>
      </c>
      <c r="J19" s="42">
        <v>10.46824611111111</v>
      </c>
      <c r="K19" s="48">
        <v>130.92400000000001</v>
      </c>
      <c r="M19" s="38">
        <v>2017</v>
      </c>
      <c r="N19" s="45">
        <f t="shared" si="9"/>
        <v>6.3921993336252744E-2</v>
      </c>
      <c r="O19" s="45">
        <f t="shared" si="10"/>
        <v>0.12134344479749065</v>
      </c>
      <c r="P19" s="45">
        <f t="shared" si="11"/>
        <v>0.30032502741200157</v>
      </c>
      <c r="Q19" s="45">
        <f t="shared" si="12"/>
        <v>9.9674981074686243E-3</v>
      </c>
      <c r="R19" s="45">
        <f t="shared" si="13"/>
        <v>0.22231852703349528</v>
      </c>
      <c r="S19" s="45">
        <f t="shared" si="14"/>
        <v>3.5102924427742641E-2</v>
      </c>
      <c r="T19" s="45">
        <f t="shared" si="15"/>
        <v>0.16706392215670499</v>
      </c>
      <c r="U19" s="45">
        <f t="shared" si="16"/>
        <v>7.9956662728843525E-2</v>
      </c>
      <c r="V19" s="46">
        <f t="shared" si="17"/>
        <v>1</v>
      </c>
    </row>
    <row r="20" spans="2:22" ht="18" customHeight="1">
      <c r="B20" s="37">
        <v>2018</v>
      </c>
      <c r="C20" s="41">
        <v>7.4365152777777777</v>
      </c>
      <c r="D20" s="41">
        <v>15.51846388888889</v>
      </c>
      <c r="E20" s="41">
        <v>38.613754722222218</v>
      </c>
      <c r="F20" s="41">
        <v>1.2347422222222222</v>
      </c>
      <c r="G20" s="41">
        <v>28.679692777777777</v>
      </c>
      <c r="H20" s="41">
        <v>4.4899713888888888</v>
      </c>
      <c r="I20" s="41">
        <v>21.551863055555557</v>
      </c>
      <c r="J20" s="41">
        <v>10.354996666666667</v>
      </c>
      <c r="K20" s="47">
        <v>127.88</v>
      </c>
      <c r="M20" s="37">
        <v>2018</v>
      </c>
      <c r="N20" s="43">
        <f t="shared" si="9"/>
        <v>5.8152293382685155E-2</v>
      </c>
      <c r="O20" s="43">
        <f t="shared" si="10"/>
        <v>0.1213517664129566</v>
      </c>
      <c r="P20" s="43">
        <f t="shared" si="11"/>
        <v>0.30195303974211934</v>
      </c>
      <c r="Q20" s="43">
        <f t="shared" si="12"/>
        <v>9.6554756195043959E-3</v>
      </c>
      <c r="R20" s="43">
        <f t="shared" si="13"/>
        <v>0.22427035328259132</v>
      </c>
      <c r="S20" s="43">
        <f t="shared" si="14"/>
        <v>3.5110817867445174E-2</v>
      </c>
      <c r="T20" s="43">
        <f t="shared" si="15"/>
        <v>0.16853192880478229</v>
      </c>
      <c r="U20" s="43">
        <f t="shared" si="16"/>
        <v>8.0974324887915755E-2</v>
      </c>
      <c r="V20" s="44">
        <f t="shared" si="17"/>
        <v>1</v>
      </c>
    </row>
    <row r="21" spans="2:22" ht="18" customHeight="1">
      <c r="B21" s="38">
        <v>2019</v>
      </c>
      <c r="C21" s="42">
        <v>7.4665000000000008</v>
      </c>
      <c r="D21" s="42">
        <v>14.401676111111113</v>
      </c>
      <c r="E21" s="42">
        <v>38.674792777777782</v>
      </c>
      <c r="F21" s="42">
        <v>1.2583988888888891</v>
      </c>
      <c r="G21" s="42">
        <v>28.691494722222224</v>
      </c>
      <c r="H21" s="42">
        <v>4.5582005555555556</v>
      </c>
      <c r="I21" s="42">
        <v>21.448710000000002</v>
      </c>
      <c r="J21" s="42">
        <v>10.039226666666668</v>
      </c>
      <c r="K21" s="48">
        <v>126.53899972222223</v>
      </c>
      <c r="M21" s="38">
        <v>2019</v>
      </c>
      <c r="N21" s="45">
        <f t="shared" si="9"/>
        <v>5.9005524118180351E-2</v>
      </c>
      <c r="O21" s="45">
        <f t="shared" si="10"/>
        <v>0.11381215390295166</v>
      </c>
      <c r="P21" s="45">
        <f t="shared" si="11"/>
        <v>0.30563536034484617</v>
      </c>
      <c r="Q21" s="45">
        <f t="shared" si="12"/>
        <v>9.9447513545335431E-3</v>
      </c>
      <c r="R21" s="45">
        <f t="shared" si="13"/>
        <v>0.22674033132240376</v>
      </c>
      <c r="S21" s="45">
        <f t="shared" si="14"/>
        <v>3.6022100424072376E-2</v>
      </c>
      <c r="T21" s="45">
        <f t="shared" si="15"/>
        <v>0.16950276236641748</v>
      </c>
      <c r="U21" s="45">
        <f t="shared" si="16"/>
        <v>7.9337016166594707E-2</v>
      </c>
      <c r="V21" s="46">
        <f t="shared" si="17"/>
        <v>1</v>
      </c>
    </row>
    <row r="22" spans="2:22" ht="18" customHeight="1">
      <c r="B22" s="37">
        <v>2020</v>
      </c>
      <c r="C22" s="41">
        <v>7.5216736111111118</v>
      </c>
      <c r="D22" s="41">
        <v>14.490283055555556</v>
      </c>
      <c r="E22" s="41">
        <v>38.963375555555551</v>
      </c>
      <c r="F22" s="41">
        <v>1.2720477777777779</v>
      </c>
      <c r="G22" s="41">
        <v>28.869953055555559</v>
      </c>
      <c r="H22" s="41">
        <v>4.5904330555555557</v>
      </c>
      <c r="I22" s="41">
        <v>21.597158333333333</v>
      </c>
      <c r="J22" s="41">
        <v>10.121075555555556</v>
      </c>
      <c r="K22" s="47">
        <v>127.42600000000002</v>
      </c>
      <c r="M22" s="37">
        <v>2020</v>
      </c>
      <c r="N22" s="43">
        <f t="shared" si="9"/>
        <v>5.9027777777777776E-2</v>
      </c>
      <c r="O22" s="43">
        <f t="shared" si="10"/>
        <v>0.11371527832275638</v>
      </c>
      <c r="P22" s="43">
        <f t="shared" si="11"/>
        <v>0.30577257039815692</v>
      </c>
      <c r="Q22" s="43">
        <f t="shared" si="12"/>
        <v>9.9826391613781935E-3</v>
      </c>
      <c r="R22" s="43">
        <f t="shared" si="13"/>
        <v>0.22656249945502138</v>
      </c>
      <c r="S22" s="43">
        <f t="shared" si="14"/>
        <v>3.6024304738087633E-2</v>
      </c>
      <c r="T22" s="43">
        <f t="shared" si="15"/>
        <v>0.16948784654099894</v>
      </c>
      <c r="U22" s="43">
        <f t="shared" si="16"/>
        <v>7.9427083605822638E-2</v>
      </c>
      <c r="V22" s="44">
        <f t="shared" si="17"/>
        <v>1</v>
      </c>
    </row>
    <row r="23" spans="2:22" ht="18" customHeight="1">
      <c r="B23" s="38">
        <v>2021</v>
      </c>
      <c r="C23" s="42">
        <v>8.1667000000000005</v>
      </c>
      <c r="D23" s="42">
        <v>15.750064444444446</v>
      </c>
      <c r="E23" s="42">
        <v>42.333506388888893</v>
      </c>
      <c r="F23" s="42">
        <v>1.3888944444444447</v>
      </c>
      <c r="G23" s="42">
        <v>31.389017222222222</v>
      </c>
      <c r="H23" s="42">
        <v>4.9722425000000001</v>
      </c>
      <c r="I23" s="42">
        <v>23.472318055555554</v>
      </c>
      <c r="J23" s="42">
        <v>11.000045</v>
      </c>
      <c r="K23" s="48">
        <v>138.47278805555555</v>
      </c>
      <c r="M23" s="38">
        <v>2021</v>
      </c>
      <c r="N23" s="45">
        <f t="shared" si="9"/>
        <v>5.8976930519543697E-2</v>
      </c>
      <c r="O23" s="45">
        <f t="shared" si="10"/>
        <v>0.11374122429112563</v>
      </c>
      <c r="P23" s="45">
        <f t="shared" si="11"/>
        <v>0.30571715196421556</v>
      </c>
      <c r="Q23" s="45">
        <f t="shared" si="12"/>
        <v>1.0030089405632662E-2</v>
      </c>
      <c r="R23" s="45">
        <f t="shared" si="13"/>
        <v>0.22668004062739666</v>
      </c>
      <c r="S23" s="45">
        <f t="shared" si="14"/>
        <v>3.5907722880578724E-2</v>
      </c>
      <c r="T23" s="45">
        <f t="shared" si="15"/>
        <v>0.16950852499726093</v>
      </c>
      <c r="U23" s="45">
        <f t="shared" si="16"/>
        <v>7.9438315314246152E-2</v>
      </c>
      <c r="V23" s="46">
        <f t="shared" si="17"/>
        <v>1</v>
      </c>
    </row>
    <row r="24" spans="2:22" ht="18.75" customHeight="1">
      <c r="B24" s="37">
        <v>2022</v>
      </c>
      <c r="C24" s="41">
        <v>7.9148633333333329</v>
      </c>
      <c r="D24" s="41">
        <v>15.274297500000001</v>
      </c>
      <c r="E24" s="41">
        <v>40.990659999999998</v>
      </c>
      <c r="F24" s="41">
        <v>1.3330297222222223</v>
      </c>
      <c r="G24" s="41">
        <v>30.409737777777778</v>
      </c>
      <c r="H24" s="41">
        <v>4.8322322222222223</v>
      </c>
      <c r="I24" s="41">
        <v>22.7448175</v>
      </c>
      <c r="J24" s="41">
        <v>10.636465277777777</v>
      </c>
      <c r="K24" s="47">
        <v>134.13610333333332</v>
      </c>
      <c r="M24" s="37">
        <v>2022</v>
      </c>
      <c r="N24" s="43">
        <f t="shared" si="9"/>
        <v>5.9006211874700107E-2</v>
      </c>
      <c r="O24" s="43">
        <f t="shared" si="10"/>
        <v>0.11387163575225374</v>
      </c>
      <c r="P24" s="43">
        <f t="shared" si="11"/>
        <v>0.30559006100047986</v>
      </c>
      <c r="Q24" s="43">
        <f t="shared" si="12"/>
        <v>9.9378891222864328E-3</v>
      </c>
      <c r="R24" s="43">
        <f t="shared" si="13"/>
        <v>0.22670807502293713</v>
      </c>
      <c r="S24" s="43">
        <f t="shared" si="14"/>
        <v>3.6024844185416217E-2</v>
      </c>
      <c r="T24" s="43">
        <f t="shared" si="15"/>
        <v>0.16956521722923665</v>
      </c>
      <c r="U24" s="43">
        <f t="shared" si="16"/>
        <v>7.9296065812689942E-2</v>
      </c>
      <c r="V24" s="44">
        <f t="shared" si="17"/>
        <v>1</v>
      </c>
    </row>
    <row r="25" spans="2:22" ht="18.75" customHeight="1">
      <c r="B25" s="38">
        <v>2023</v>
      </c>
      <c r="C25" s="42">
        <v>7.7514475000000003</v>
      </c>
      <c r="D25" s="42">
        <v>14.947235555555556</v>
      </c>
      <c r="E25" s="42">
        <v>40.174168611111114</v>
      </c>
      <c r="F25" s="42">
        <v>1.3057994444444445</v>
      </c>
      <c r="G25" s="42">
        <v>29.783339166666668</v>
      </c>
      <c r="H25" s="42">
        <v>4.7231041666666664</v>
      </c>
      <c r="I25" s="42">
        <v>22.281938611111112</v>
      </c>
      <c r="J25" s="42">
        <v>10.446395000000001</v>
      </c>
      <c r="K25" s="47">
        <v>131.41342805555556</v>
      </c>
      <c r="M25" s="38">
        <v>2023</v>
      </c>
      <c r="N25" s="43">
        <f t="shared" ref="N25:U25" si="18">C25/$K25</f>
        <v>5.8985201243841268E-2</v>
      </c>
      <c r="O25" s="43">
        <f t="shared" si="18"/>
        <v>0.11374207169480847</v>
      </c>
      <c r="P25" s="43">
        <f t="shared" si="18"/>
        <v>0.30570824614762598</v>
      </c>
      <c r="Q25" s="43">
        <f t="shared" si="18"/>
        <v>9.9365754608609132E-3</v>
      </c>
      <c r="R25" s="43">
        <f t="shared" si="18"/>
        <v>0.22663847680828814</v>
      </c>
      <c r="S25" s="43">
        <f t="shared" si="18"/>
        <v>3.5940803284348954E-2</v>
      </c>
      <c r="T25" s="43">
        <f t="shared" si="18"/>
        <v>0.16955602590087926</v>
      </c>
      <c r="U25" s="43">
        <f t="shared" si="18"/>
        <v>7.9492599459347071E-2</v>
      </c>
      <c r="V25" s="44">
        <f t="shared" ref="V25" si="19">K25/$K25</f>
        <v>1</v>
      </c>
    </row>
    <row r="26" spans="2:22" ht="18.75" customHeight="1">
      <c r="B26" s="37">
        <v>2024</v>
      </c>
      <c r="C26" s="41">
        <v>7.8329194444444443</v>
      </c>
      <c r="D26" s="41">
        <v>15.138089166666667</v>
      </c>
      <c r="E26" s="41">
        <v>40.664518055555561</v>
      </c>
      <c r="F26" s="41">
        <v>1.3332627777777777</v>
      </c>
      <c r="G26" s="41">
        <v>30.137296388888888</v>
      </c>
      <c r="H26" s="41">
        <v>4.7775252777777775</v>
      </c>
      <c r="I26" s="41">
        <v>22.55436388888889</v>
      </c>
      <c r="J26" s="41">
        <v>10.554997777777778</v>
      </c>
      <c r="K26" s="47">
        <v>132.99297277777779</v>
      </c>
      <c r="M26" s="37">
        <v>2024</v>
      </c>
      <c r="N26" s="43">
        <f t="shared" si="9"/>
        <v>5.8897243071126169E-2</v>
      </c>
      <c r="O26" s="43">
        <f t="shared" si="10"/>
        <v>0.11382623345040481</v>
      </c>
      <c r="P26" s="43">
        <f t="shared" si="11"/>
        <v>0.30576441150393113</v>
      </c>
      <c r="Q26" s="43">
        <f t="shared" si="12"/>
        <v>1.0025061850490168E-2</v>
      </c>
      <c r="R26" s="43">
        <f t="shared" si="13"/>
        <v>0.22660818657874698</v>
      </c>
      <c r="S26" s="43">
        <f t="shared" si="14"/>
        <v>3.5923140734365692E-2</v>
      </c>
      <c r="T26" s="43">
        <f t="shared" si="15"/>
        <v>0.16959064391000339</v>
      </c>
      <c r="U26" s="43">
        <f t="shared" si="16"/>
        <v>7.9365078900931571E-2</v>
      </c>
      <c r="V26" s="44">
        <f t="shared" si="17"/>
        <v>1</v>
      </c>
    </row>
    <row r="27" spans="2:22" ht="18.75" customHeight="1">
      <c r="B27" s="38">
        <v>2025</v>
      </c>
      <c r="C27" s="42"/>
      <c r="D27" s="42"/>
      <c r="E27" s="42"/>
      <c r="F27" s="42"/>
      <c r="G27" s="42"/>
      <c r="H27" s="42"/>
      <c r="I27" s="42"/>
      <c r="J27" s="42"/>
      <c r="K27" s="48">
        <f t="shared" ref="K26:K29" si="20">SUM(C27:J27)</f>
        <v>0</v>
      </c>
      <c r="M27" s="38">
        <v>2025</v>
      </c>
      <c r="N27" s="45" t="e">
        <f t="shared" si="9"/>
        <v>#DIV/0!</v>
      </c>
      <c r="O27" s="45" t="e">
        <f t="shared" si="10"/>
        <v>#DIV/0!</v>
      </c>
      <c r="P27" s="45" t="e">
        <f t="shared" si="11"/>
        <v>#DIV/0!</v>
      </c>
      <c r="Q27" s="45" t="e">
        <f t="shared" si="12"/>
        <v>#DIV/0!</v>
      </c>
      <c r="R27" s="45" t="e">
        <f t="shared" si="13"/>
        <v>#DIV/0!</v>
      </c>
      <c r="S27" s="45" t="e">
        <f t="shared" si="14"/>
        <v>#DIV/0!</v>
      </c>
      <c r="T27" s="45" t="e">
        <f t="shared" si="15"/>
        <v>#DIV/0!</v>
      </c>
      <c r="U27" s="45" t="e">
        <f t="shared" si="16"/>
        <v>#DIV/0!</v>
      </c>
      <c r="V27" s="46" t="e">
        <f t="shared" si="17"/>
        <v>#DIV/0!</v>
      </c>
    </row>
    <row r="28" spans="2:22" ht="18.75" customHeight="1">
      <c r="B28" s="37">
        <v>2026</v>
      </c>
      <c r="C28" s="41"/>
      <c r="D28" s="41"/>
      <c r="E28" s="41"/>
      <c r="F28" s="41"/>
      <c r="G28" s="41"/>
      <c r="H28" s="41"/>
      <c r="I28" s="41"/>
      <c r="J28" s="41"/>
      <c r="K28" s="47">
        <f t="shared" si="20"/>
        <v>0</v>
      </c>
      <c r="M28" s="37">
        <v>2026</v>
      </c>
      <c r="N28" s="43" t="e">
        <f t="shared" si="9"/>
        <v>#DIV/0!</v>
      </c>
      <c r="O28" s="43" t="e">
        <f t="shared" si="10"/>
        <v>#DIV/0!</v>
      </c>
      <c r="P28" s="43" t="e">
        <f t="shared" si="11"/>
        <v>#DIV/0!</v>
      </c>
      <c r="Q28" s="43" t="e">
        <f t="shared" si="12"/>
        <v>#DIV/0!</v>
      </c>
      <c r="R28" s="43" t="e">
        <f t="shared" si="13"/>
        <v>#DIV/0!</v>
      </c>
      <c r="S28" s="43" t="e">
        <f t="shared" si="14"/>
        <v>#DIV/0!</v>
      </c>
      <c r="T28" s="43" t="e">
        <f t="shared" si="15"/>
        <v>#DIV/0!</v>
      </c>
      <c r="U28" s="43" t="e">
        <f t="shared" si="16"/>
        <v>#DIV/0!</v>
      </c>
      <c r="V28" s="44" t="e">
        <f t="shared" si="17"/>
        <v>#DIV/0!</v>
      </c>
    </row>
    <row r="29" spans="2:22" ht="18.75" customHeight="1">
      <c r="B29" s="38">
        <v>2027</v>
      </c>
      <c r="C29" s="42"/>
      <c r="D29" s="42"/>
      <c r="E29" s="42"/>
      <c r="F29" s="42"/>
      <c r="G29" s="42"/>
      <c r="H29" s="42"/>
      <c r="I29" s="42"/>
      <c r="J29" s="42"/>
      <c r="K29" s="48">
        <f t="shared" si="20"/>
        <v>0</v>
      </c>
      <c r="M29" s="38">
        <v>2027</v>
      </c>
      <c r="N29" s="45" t="e">
        <f t="shared" si="9"/>
        <v>#DIV/0!</v>
      </c>
      <c r="O29" s="45" t="e">
        <f t="shared" si="10"/>
        <v>#DIV/0!</v>
      </c>
      <c r="P29" s="45" t="e">
        <f t="shared" si="11"/>
        <v>#DIV/0!</v>
      </c>
      <c r="Q29" s="45" t="e">
        <f t="shared" si="12"/>
        <v>#DIV/0!</v>
      </c>
      <c r="R29" s="45" t="e">
        <f t="shared" si="13"/>
        <v>#DIV/0!</v>
      </c>
      <c r="S29" s="45" t="e">
        <f t="shared" si="14"/>
        <v>#DIV/0!</v>
      </c>
      <c r="T29" s="45" t="e">
        <f t="shared" si="15"/>
        <v>#DIV/0!</v>
      </c>
      <c r="U29" s="45" t="e">
        <f t="shared" si="16"/>
        <v>#DIV/0!</v>
      </c>
      <c r="V29" s="46" t="e">
        <f t="shared" si="17"/>
        <v>#DIV/0!</v>
      </c>
    </row>
    <row r="31" spans="2:22" ht="18" customHeight="1"/>
    <row r="32" spans="2:2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</sheetData>
  <sheetProtection selectLockedCells="1"/>
  <mergeCells count="6">
    <mergeCell ref="B1:K1"/>
    <mergeCell ref="B5:K5"/>
    <mergeCell ref="B6:K6"/>
    <mergeCell ref="B4:K4"/>
    <mergeCell ref="B3:K3"/>
    <mergeCell ref="B2:K2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10" zoomScaleNormal="110" workbookViewId="0">
      <selection sqref="A1:N20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85546875" style="1" customWidth="1"/>
    <col min="12" max="12" width="1.7109375" style="1" customWidth="1"/>
    <col min="13" max="13" width="14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5" ht="20.25" customHeight="1">
      <c r="A2" s="2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2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0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>
      <c r="A4" s="2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0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>
      <c r="A5" s="2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0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>
      <c r="A6" s="29"/>
      <c r="C6" s="4"/>
      <c r="N6" s="30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>
      <c r="A7" s="29"/>
      <c r="C7" s="4"/>
      <c r="N7" s="30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>
      <c r="A8" s="29"/>
      <c r="C8" s="4"/>
      <c r="N8" s="30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>
      <c r="A9" s="29"/>
      <c r="C9" s="4"/>
      <c r="N9" s="30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>
      <c r="A10" s="29"/>
      <c r="C10" s="4"/>
      <c r="N10" s="30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>
      <c r="A11" s="29"/>
      <c r="C11" s="4"/>
      <c r="N11" s="30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>
      <c r="A12" s="29"/>
      <c r="C12" s="4"/>
      <c r="N12" s="30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>
      <c r="A13" s="29"/>
      <c r="C13" s="4"/>
      <c r="N13" s="30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>
      <c r="A14" s="29"/>
      <c r="C14" s="4"/>
      <c r="N14" s="30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>
      <c r="A15" s="29"/>
      <c r="C15" s="4"/>
      <c r="N15" s="30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>
      <c r="A16" s="29"/>
      <c r="C16" s="4"/>
      <c r="N16" s="30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>
      <c r="A17" s="29"/>
      <c r="C17" s="4"/>
      <c r="N17" s="30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>
      <c r="A18" s="29"/>
      <c r="C18" s="4"/>
      <c r="N18" s="30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7" customHeight="1">
      <c r="A19" s="29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1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17.25" customHeight="1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</row>
    <row r="21" spans="1:25" ht="6.75" customHeight="1"/>
    <row r="22" spans="1:25" ht="6" customHeight="1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5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5"/>
      <c r="C27" s="15"/>
      <c r="D27" s="15"/>
      <c r="E27" s="15"/>
      <c r="F27" s="15"/>
      <c r="G27" s="3"/>
      <c r="H27" s="3"/>
      <c r="I27" s="3"/>
      <c r="J27" s="3"/>
      <c r="K27" s="3"/>
      <c r="L27" s="3"/>
    </row>
    <row r="28" spans="1:25">
      <c r="B28" s="15"/>
      <c r="C28" s="15"/>
      <c r="D28" s="15"/>
      <c r="E28" s="15"/>
      <c r="F28" s="15"/>
      <c r="G28" s="3"/>
      <c r="H28" s="3"/>
      <c r="I28" s="3"/>
      <c r="J28" s="3"/>
      <c r="K28" s="3"/>
      <c r="L28" s="3"/>
    </row>
    <row r="29" spans="1:25">
      <c r="B29" s="15"/>
      <c r="C29" s="15"/>
      <c r="D29" s="15"/>
      <c r="E29" s="15"/>
      <c r="F29" s="15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2018-03-01T12:08:34Z</cp:lastPrinted>
  <dcterms:created xsi:type="dcterms:W3CDTF">2010-08-25T11:28:54Z</dcterms:created>
  <dcterms:modified xsi:type="dcterms:W3CDTF">2025-12-22T14:12:25Z</dcterms:modified>
</cp:coreProperties>
</file>