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12_UMWELT-WIRTSCHAFT\12-8_Industrie\12-8-2_Energieverbrauch\"/>
    </mc:Choice>
  </mc:AlternateContent>
  <xr:revisionPtr revIDLastSave="0" documentId="13_ncr:1_{D95C86C9-8264-4050-8CFB-A096E83BBF7E}" xr6:coauthVersionLast="47" xr6:coauthVersionMax="47" xr10:uidLastSave="{00000000-0000-0000-0000-000000000000}"/>
  <bookViews>
    <workbookView xWindow="-120" yWindow="-120" windowWidth="29040" windowHeight="17640" tabRatio="274" firstSheet="1" activeTab="2" xr2:uid="{00000000-000D-0000-FFFF-FFFF00000000}"/>
  </bookViews>
  <sheets>
    <sheet name="Vorberechnung" sheetId="10" state="hidden" r:id="rId1"/>
    <sheet name="Daten" sheetId="14" r:id="rId2"/>
    <sheet name="Diagramm" sheetId="15" r:id="rId3"/>
  </sheets>
  <definedNames>
    <definedName name="A">Vorberechnung!$B:$B</definedName>
    <definedName name="Beschriftung" localSheetId="2">OFFSET(Daten!#REF!,0,0,COUNTA(Daten!#REF!),-1)</definedName>
    <definedName name="Beschriftung">OFFSET(#REF!,0,0,COUNTA(#REF!),-1)</definedName>
    <definedName name="Daten01">OFFSET(#REF!,0,0,COUNTA(#REF!),-1)</definedName>
    <definedName name="Daten02" localSheetId="2">OFFSET(Daten!#REF!,0,0,COUNTA(Daten!#REF!),-1)</definedName>
    <definedName name="Daten02">OFFSET(#REF!,0,0,COUNTA(#REF!),-1)</definedName>
    <definedName name="Daten03" localSheetId="2">OFFSET(Daten!#REF!,0,0,COUNTA(Daten!#REF!),-1)</definedName>
    <definedName name="Daten03">OFFSET(#REF!,0,0,COUNTA(#REF!),-1)</definedName>
    <definedName name="Daten04" localSheetId="2">OFFSET(Daten!#REF!,0,0,COUNTA(Daten!#REF!),-1)</definedName>
    <definedName name="Daten04">OFFSET(#REF!,0,0,COUNTA(#REF!),-1)</definedName>
    <definedName name="Daten05" localSheetId="2">OFFSET(Daten!#REF!,0,0,COUNTA(Daten!#REF!),-1)</definedName>
    <definedName name="Daten05">OFFSET(#REF!,0,0,COUNTA(#REF!),-1)</definedName>
    <definedName name="Daten06" localSheetId="2">OFFSET(Daten!#REF!,0,0,COUNTA(Daten!#REF!),-1)</definedName>
    <definedName name="Daten06">OFFSET(#REF!,0,0,COUNTA(#REF!),-1)</definedName>
    <definedName name="Daten07" localSheetId="2">OFFSET(Daten!#REF!,0,0,COUNTA(Daten!#REF!),-1)</definedName>
    <definedName name="Daten07">OFFSET(#REF!,0,0,COUNTA(#REF!),-1)</definedName>
    <definedName name="Daten08" localSheetId="2">OFFSET(Daten!#REF!,0,0,COUNTA(Daten!#REF!),-1)</definedName>
    <definedName name="Daten08">OFFSET(#REF!,0,0,COUNTA(#REF!),-1)</definedName>
    <definedName name="Daten09" localSheetId="2">OFFSET(Daten!#REF!,0,0,COUNTA(Daten!#REF!),-1)</definedName>
    <definedName name="Daten09">OFFSET(#REF!,0,0,COUNTA(#REF!),-1)</definedName>
    <definedName name="Daten10" localSheetId="2">OFFSET(Daten!#REF!,0,0,COUNTA(Daten!#REF!),-1)</definedName>
    <definedName name="Daten10">OFFSET(#REF!,0,0,COUNTA(#REF!),-1)</definedName>
    <definedName name="Print_Area" localSheetId="2">Diagramm!$A$1:$N$20</definedName>
    <definedName name="ring" localSheetId="2">Diagramm!$B$1:$N$24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8" i="14" l="1"/>
  <c r="D28" i="14"/>
  <c r="E28" i="14"/>
  <c r="F28" i="14"/>
  <c r="G28" i="14"/>
  <c r="H28" i="14"/>
  <c r="I28" i="14"/>
  <c r="J28" i="14"/>
  <c r="K28" i="14"/>
  <c r="L28" i="14"/>
  <c r="M28" i="14"/>
  <c r="N28" i="14"/>
  <c r="O28" i="14"/>
  <c r="P28" i="14"/>
  <c r="C27" i="14"/>
  <c r="D27" i="14"/>
  <c r="E27" i="14"/>
  <c r="F27" i="14"/>
  <c r="G27" i="14"/>
  <c r="H27" i="14"/>
  <c r="I27" i="14"/>
  <c r="J27" i="14"/>
  <c r="K27" i="14"/>
  <c r="L27" i="14"/>
  <c r="M27" i="14"/>
  <c r="N27" i="14"/>
  <c r="O27" i="14"/>
  <c r="P27" i="14"/>
  <c r="C26" i="14"/>
  <c r="D26" i="14"/>
  <c r="E26" i="14"/>
  <c r="F26" i="14"/>
  <c r="G26" i="14"/>
  <c r="H26" i="14"/>
  <c r="I26" i="14"/>
  <c r="J26" i="14"/>
  <c r="K26" i="14"/>
  <c r="L26" i="14"/>
  <c r="M26" i="14"/>
  <c r="N26" i="14"/>
  <c r="O26" i="14"/>
  <c r="P26" i="14"/>
  <c r="C25" i="14"/>
  <c r="D25" i="14"/>
  <c r="E25" i="14"/>
  <c r="F25" i="14"/>
  <c r="G25" i="14"/>
  <c r="H25" i="14"/>
  <c r="I25" i="14"/>
  <c r="J25" i="14"/>
  <c r="K25" i="14"/>
  <c r="L25" i="14"/>
  <c r="M25" i="14"/>
  <c r="N25" i="14"/>
  <c r="O25" i="14"/>
  <c r="P25" i="14"/>
  <c r="P24" i="14"/>
  <c r="C23" i="14"/>
  <c r="D23" i="14"/>
  <c r="E23" i="14"/>
  <c r="F23" i="14"/>
  <c r="G23" i="14"/>
  <c r="H23" i="14"/>
  <c r="I23" i="14"/>
  <c r="J23" i="14"/>
  <c r="K23" i="14"/>
  <c r="L23" i="14"/>
  <c r="M23" i="14"/>
  <c r="N23" i="14"/>
  <c r="O23" i="14"/>
  <c r="P23" i="14"/>
  <c r="C22" i="14"/>
  <c r="D22" i="14"/>
  <c r="E22" i="14"/>
  <c r="F22" i="14"/>
  <c r="G22" i="14"/>
  <c r="H22" i="14"/>
  <c r="I22" i="14"/>
  <c r="J22" i="14"/>
  <c r="K22" i="14"/>
  <c r="L22" i="14"/>
  <c r="M22" i="14"/>
  <c r="N22" i="14"/>
  <c r="O22" i="14"/>
  <c r="P22" i="14"/>
  <c r="C21" i="14"/>
  <c r="D21" i="14"/>
  <c r="E21" i="14"/>
  <c r="F21" i="14"/>
  <c r="G21" i="14"/>
  <c r="H21" i="14"/>
  <c r="I21" i="14"/>
  <c r="J21" i="14"/>
  <c r="K21" i="14"/>
  <c r="L21" i="14"/>
  <c r="M21" i="14"/>
  <c r="N21" i="14"/>
  <c r="O21" i="14"/>
  <c r="P21" i="14"/>
  <c r="C20" i="14"/>
  <c r="D20" i="14"/>
  <c r="E20" i="14"/>
  <c r="F20" i="14"/>
  <c r="G20" i="14"/>
  <c r="H20" i="14"/>
  <c r="I20" i="14"/>
  <c r="J20" i="14"/>
  <c r="K20" i="14"/>
  <c r="L20" i="14"/>
  <c r="M20" i="14"/>
  <c r="N20" i="14"/>
  <c r="O20" i="14"/>
  <c r="P20" i="14"/>
  <c r="C19" i="14"/>
  <c r="D19" i="14"/>
  <c r="E19" i="14"/>
  <c r="F19" i="14"/>
  <c r="G19" i="14"/>
  <c r="H19" i="14"/>
  <c r="I19" i="14"/>
  <c r="J19" i="14"/>
  <c r="K19" i="14"/>
  <c r="L19" i="14"/>
  <c r="M19" i="14"/>
  <c r="N19" i="14"/>
  <c r="O19" i="14"/>
  <c r="P19" i="14"/>
  <c r="C18" i="14"/>
  <c r="D18" i="14"/>
  <c r="E18" i="14"/>
  <c r="F18" i="14"/>
  <c r="G18" i="14"/>
  <c r="H18" i="14"/>
  <c r="I18" i="14"/>
  <c r="J18" i="14"/>
  <c r="K18" i="14"/>
  <c r="L18" i="14"/>
  <c r="M18" i="14"/>
  <c r="N18" i="14"/>
  <c r="O18" i="14"/>
  <c r="P18" i="14"/>
  <c r="C17" i="14"/>
  <c r="D17" i="14"/>
  <c r="E17" i="14"/>
  <c r="F17" i="14"/>
  <c r="G17" i="14"/>
  <c r="H17" i="14"/>
  <c r="I17" i="14"/>
  <c r="J17" i="14"/>
  <c r="K17" i="14"/>
  <c r="L17" i="14"/>
  <c r="M17" i="14"/>
  <c r="N17" i="14"/>
  <c r="O17" i="14"/>
  <c r="P17" i="14"/>
  <c r="C16" i="14"/>
  <c r="D16" i="14"/>
  <c r="E16" i="14"/>
  <c r="F16" i="14"/>
  <c r="G16" i="14"/>
  <c r="H16" i="14"/>
  <c r="I16" i="14"/>
  <c r="J16" i="14"/>
  <c r="K16" i="14"/>
  <c r="L16" i="14"/>
  <c r="M16" i="14"/>
  <c r="N16" i="14"/>
  <c r="O16" i="14"/>
  <c r="P16" i="14"/>
  <c r="C15" i="14"/>
  <c r="D15" i="14"/>
  <c r="E15" i="14"/>
  <c r="F15" i="14"/>
  <c r="G15" i="14"/>
  <c r="H15" i="14"/>
  <c r="I15" i="14"/>
  <c r="J15" i="14"/>
  <c r="K15" i="14"/>
  <c r="L15" i="14"/>
  <c r="M15" i="14"/>
  <c r="N15" i="14"/>
  <c r="O15" i="14"/>
  <c r="P15" i="14"/>
  <c r="C14" i="14"/>
  <c r="D14" i="14"/>
  <c r="E14" i="14"/>
  <c r="F14" i="14"/>
  <c r="G14" i="14"/>
  <c r="H14" i="14"/>
  <c r="I14" i="14"/>
  <c r="J14" i="14"/>
  <c r="K14" i="14"/>
  <c r="L14" i="14"/>
  <c r="M14" i="14"/>
  <c r="N14" i="14"/>
  <c r="O14" i="14"/>
  <c r="P14" i="14"/>
  <c r="C13" i="14"/>
  <c r="D13" i="14"/>
  <c r="E13" i="14"/>
  <c r="F13" i="14"/>
  <c r="G13" i="14"/>
  <c r="H13" i="14"/>
  <c r="I13" i="14"/>
  <c r="J13" i="14"/>
  <c r="K13" i="14"/>
  <c r="L13" i="14"/>
  <c r="M13" i="14"/>
  <c r="N13" i="14"/>
  <c r="O13" i="14"/>
  <c r="P13" i="14"/>
  <c r="C12" i="14"/>
  <c r="D12" i="14"/>
  <c r="E12" i="14"/>
  <c r="F12" i="14"/>
  <c r="G12" i="14"/>
  <c r="H12" i="14"/>
  <c r="I12" i="14"/>
  <c r="J12" i="14"/>
  <c r="K12" i="14"/>
  <c r="L12" i="14"/>
  <c r="M12" i="14"/>
  <c r="N12" i="14"/>
  <c r="O12" i="14"/>
  <c r="C11" i="14"/>
  <c r="D11" i="14"/>
  <c r="E11" i="14"/>
  <c r="F11" i="14"/>
  <c r="G11" i="14"/>
  <c r="H11" i="14"/>
  <c r="I11" i="14"/>
  <c r="J11" i="14"/>
  <c r="K11" i="14"/>
  <c r="L11" i="14"/>
  <c r="M11" i="14"/>
  <c r="N11" i="14"/>
  <c r="O11" i="14"/>
  <c r="C10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P12" i="14"/>
  <c r="P11" i="14"/>
  <c r="P10" i="14"/>
  <c r="AC72" i="10"/>
  <c r="AC74" i="10" s="1"/>
  <c r="AB72" i="10" l="1"/>
  <c r="AB74" i="10" s="1"/>
  <c r="AA72" i="10"/>
  <c r="AA74" i="10" s="1"/>
  <c r="Z72" i="10"/>
  <c r="Z74" i="10" s="1"/>
  <c r="Y72" i="10"/>
  <c r="Y74" i="10" s="1"/>
  <c r="X72" i="10"/>
  <c r="X74" i="10" s="1"/>
  <c r="W72" i="10"/>
  <c r="W74" i="10" s="1"/>
  <c r="V72" i="10"/>
  <c r="V74" i="10" s="1"/>
  <c r="U72" i="10"/>
  <c r="U74" i="10" s="1"/>
  <c r="T72" i="10"/>
  <c r="T74" i="10" s="1"/>
  <c r="S72" i="10"/>
  <c r="S74" i="10" s="1"/>
  <c r="R72" i="10"/>
  <c r="R74" i="10" s="1"/>
  <c r="Q72" i="10"/>
  <c r="Q74" i="10" s="1"/>
  <c r="P72" i="10"/>
  <c r="P74" i="10" s="1"/>
  <c r="O72" i="10"/>
  <c r="O74" i="10" s="1"/>
  <c r="N72" i="10"/>
  <c r="N74" i="10" s="1"/>
  <c r="M72" i="10"/>
  <c r="M74" i="10" s="1"/>
  <c r="L72" i="10"/>
  <c r="L74" i="10" s="1"/>
  <c r="K72" i="10"/>
  <c r="K74" i="10" s="1"/>
  <c r="J72" i="10"/>
  <c r="J74" i="10" s="1"/>
  <c r="I72" i="10"/>
  <c r="I74" i="10" s="1"/>
  <c r="AN3" i="14" l="1"/>
</calcChain>
</file>

<file path=xl/sharedStrings.xml><?xml version="1.0" encoding="utf-8"?>
<sst xmlns="http://schemas.openxmlformats.org/spreadsheetml/2006/main" count="173" uniqueCount="162">
  <si>
    <t>Quelle: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</si>
  <si>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</si>
  <si>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</si>
  <si>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</si>
  <si>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</si>
  <si>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</si>
  <si>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</si>
  <si>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</si>
  <si>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</si>
  <si>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Kokerei- und Mineralölerzeugnisse</t>
  </si>
  <si>
    <t>Hauptitel:</t>
  </si>
  <si>
    <t>Metalle</t>
  </si>
  <si>
    <t>Terajoule</t>
  </si>
  <si>
    <t>Lfd. Nr.</t>
  </si>
  <si>
    <t>A</t>
  </si>
  <si>
    <t>Erzeugnisse der Land-, Forstwirtschaft u. Fischerei</t>
  </si>
  <si>
    <t>01</t>
  </si>
  <si>
    <t>Erzeugnisse der Landwirtschaft, Jagd u. DL</t>
  </si>
  <si>
    <t>02</t>
  </si>
  <si>
    <t>Forstwirtschaftliche Erzeugnisse u. DL</t>
  </si>
  <si>
    <t>03</t>
  </si>
  <si>
    <t>Fische, Fischerei- u. Aquakulturerzeugnisse</t>
  </si>
  <si>
    <t>B</t>
  </si>
  <si>
    <t>Bergbauerzeugnisse, Steine u. Erden</t>
  </si>
  <si>
    <t>05</t>
  </si>
  <si>
    <t>Kohle</t>
  </si>
  <si>
    <t>06</t>
  </si>
  <si>
    <t>Erdöl und Erdgas</t>
  </si>
  <si>
    <t>07-09</t>
  </si>
  <si>
    <t>Erze, Steine u. Erden, sonst. Bergbauerzeugnisse u. DL</t>
  </si>
  <si>
    <t>C</t>
  </si>
  <si>
    <t>Hergestellte Waren</t>
  </si>
  <si>
    <t>10-12</t>
  </si>
  <si>
    <t>Nahrungs- u. Futtermittel, Getränke, Tabakerzeugnisse</t>
  </si>
  <si>
    <t>13-15</t>
  </si>
  <si>
    <t>Textilien, Bekleidung, Leder u. Lederwaren</t>
  </si>
  <si>
    <t>Holz, Holz-, Kork-, Flecht- u. Korbwaren (ohne Möbel)</t>
  </si>
  <si>
    <t>Papier, Pappe u. Waren daraus</t>
  </si>
  <si>
    <t>Druckereileistungen, bespielte Ton-, Bild- u. Datenträger</t>
  </si>
  <si>
    <t>Kokerei- u. Mineralölerzeugnisse</t>
  </si>
  <si>
    <t>19.1</t>
  </si>
  <si>
    <t>Kokereierzeugnisse</t>
  </si>
  <si>
    <t>19.2</t>
  </si>
  <si>
    <t>Mineralölerzeugnisse</t>
  </si>
  <si>
    <t>Chemische Erzeugnisse</t>
  </si>
  <si>
    <t>Pharmazeutische Erzeugnisse</t>
  </si>
  <si>
    <t>Gummi- u. Kunststoffwaren</t>
  </si>
  <si>
    <t>Glas, -waren, Keramik, verarbeitete Steine u. Erden</t>
  </si>
  <si>
    <t>Glas u. Glaswaren</t>
  </si>
  <si>
    <t>23.2-9</t>
  </si>
  <si>
    <t>Keramik, verarbeitete Steine u. Erden</t>
  </si>
  <si>
    <t>24.1-3</t>
  </si>
  <si>
    <t>Roheisen, Stahl, Erzeugn. der ersten Bearb. von Eisen u. Stahl</t>
  </si>
  <si>
    <t>24.4</t>
  </si>
  <si>
    <t>NE-Metalle u. Halbzeug daraus</t>
  </si>
  <si>
    <t>24.5</t>
  </si>
  <si>
    <t>Gießereierzeugnisse</t>
  </si>
  <si>
    <t>Metallerzeugnisse</t>
  </si>
  <si>
    <t>DV-geräte, elektronische u. optische Erzeugnisse</t>
  </si>
  <si>
    <t>Elektrische Ausrüstungen</t>
  </si>
  <si>
    <t>Maschinen</t>
  </si>
  <si>
    <t>Kraftwagen u. Kraftwagenteile</t>
  </si>
  <si>
    <t>Sonstige Fahrzeuge</t>
  </si>
  <si>
    <t>31-32</t>
  </si>
  <si>
    <t>Möbel u. Waren a.n.g.</t>
  </si>
  <si>
    <t>Rep., Instandh. u. Installation v. Maschinen u. Ausrüstungen</t>
  </si>
  <si>
    <t>D (35)</t>
  </si>
  <si>
    <t>Energie u. DL der Energieversorgung</t>
  </si>
  <si>
    <t>35.2</t>
  </si>
  <si>
    <t>Industriell erzeugte Gase; DL der Gasversorgung</t>
  </si>
  <si>
    <t>E</t>
  </si>
  <si>
    <t>Wasser, DL der Wasserversorgung u. Entsorgung</t>
  </si>
  <si>
    <t>Wasser, DL der Wasserversorgung</t>
  </si>
  <si>
    <t>37-39</t>
  </si>
  <si>
    <t>DL der Abwasser-, Abfallentsorgung u. Rückgewinnung</t>
  </si>
  <si>
    <t>DL der Abwasserentsorgung</t>
  </si>
  <si>
    <t>38-39</t>
  </si>
  <si>
    <t>DL der Abfallentsorgung, Rückgewinnung, sonstigen Entsorgung</t>
  </si>
  <si>
    <t>F</t>
  </si>
  <si>
    <t>Bauarbeiten</t>
  </si>
  <si>
    <t>41-42</t>
  </si>
  <si>
    <t>Hoch- u. Tiefbauarbeiten</t>
  </si>
  <si>
    <t>Vorb. Baustellen-, Bauinstallations- u. sonstige Ausbauarbeiten</t>
  </si>
  <si>
    <t>G</t>
  </si>
  <si>
    <t>Handelsleistungen, Instandhaltung- u. Reparaturarbeiten an Kfz</t>
  </si>
  <si>
    <t>Handelsleistungen mit Kfz, Instandhaltung u. Reparatur an Kfz</t>
  </si>
  <si>
    <t>Großhandelsleistungen (ohne Handelsleistungen mit Kfz)</t>
  </si>
  <si>
    <t>Einzelhandelsleistungen (ohne Handelsleistungen mit Kfz)</t>
  </si>
  <si>
    <t>H</t>
  </si>
  <si>
    <t>Verkehrs- u. Lagereileistungen</t>
  </si>
  <si>
    <t>49.1-2</t>
  </si>
  <si>
    <t>Eisenbahnleistungen (ohne Personennahverkehr)</t>
  </si>
  <si>
    <t>49.3-5</t>
  </si>
  <si>
    <t>Sonst. Landverkehrs- u. Transportleistungen in Rohrfernleitungen</t>
  </si>
  <si>
    <t>Schifffahrtsleistungen</t>
  </si>
  <si>
    <t>Luftfahrtsleistungen</t>
  </si>
  <si>
    <t>Lagereileistungen, sonst. DL für den Verkehr</t>
  </si>
  <si>
    <t>Post-, Kurier- u. Expressdienstleistungen</t>
  </si>
  <si>
    <t>I</t>
  </si>
  <si>
    <t>Beherbergungs- und Gastronomiedienstleistungen</t>
  </si>
  <si>
    <t>J</t>
  </si>
  <si>
    <t>Informations- u. Kommunikationsdienstleistungen</t>
  </si>
  <si>
    <t>K</t>
  </si>
  <si>
    <t>Finanz- u. Versicherungsdienstleistungen</t>
  </si>
  <si>
    <t>L</t>
  </si>
  <si>
    <t>DL des Grundstücks- u. Wohnungswesen</t>
  </si>
  <si>
    <t>M</t>
  </si>
  <si>
    <t>Freiberufliche, wissenschaftliche u. technische Dienstleistungen</t>
  </si>
  <si>
    <t>N</t>
  </si>
  <si>
    <t>Sonst. wirtschaftliche Dienstleistungen</t>
  </si>
  <si>
    <t>O</t>
  </si>
  <si>
    <t>DL der öffentl. Verwaltung, Verteidigung, Sozialversicherung</t>
  </si>
  <si>
    <t>P</t>
  </si>
  <si>
    <t>Erziehungs- u. Unterrichtsdienstleistungen</t>
  </si>
  <si>
    <t>Q</t>
  </si>
  <si>
    <t>DL des Gesundheits- u. Sozialwesens</t>
  </si>
  <si>
    <t>R-T</t>
  </si>
  <si>
    <t>Sonst. Dienstleistungen</t>
  </si>
  <si>
    <t>Alle Produktionsbereiche</t>
  </si>
  <si>
    <t>Alle Produktionsbereiche u. private Haushalte (Inländerkonzept)</t>
  </si>
  <si>
    <t>_____</t>
  </si>
  <si>
    <t>*) Keine Verteilung der Umwandlungsverluste und des  Eigenverbrauchs auf den Endverbraucher.</t>
  </si>
  <si>
    <t>1) Bereichsabgrenzung vergleichbar mit der Statistischen Güterklassifikation in Verbindung mit den Wirtschaftszweigen in der Europäischen Gemeinschaft (Ausgabe 2008).</t>
  </si>
  <si>
    <t>2) In den Jahren 1995, 1997 und 1998 wird in den nationalen Energiebilanzen der Umwandlungsausstoss insgesamt höher nachgewiesen als der Umwandlungseinsatz insgesamt.</t>
  </si>
  <si>
    <t>3) Bunkerungen inländischer Schiffe, Flugzeuge und Lkws in der übrigen Welt abzüglich Bunkerungen der Ausländer im Inland.</t>
  </si>
  <si>
    <t>4) Differenz zwischen aufkommensseitiger und verwendungsseitiger Berechnung.</t>
  </si>
  <si>
    <t>5) Fackel- und Leitungsverluste werden nicht dem Verbraucher zugeordnet.</t>
  </si>
  <si>
    <t>6) Primärenergieverbrauch im Inland der Energiebilanz.</t>
  </si>
  <si>
    <t>Nahrungs- und Futtermittel, Getränke, Tabakerzeugnisse</t>
  </si>
  <si>
    <t>Textilien, Bekleidung, Leder und Lederwaren</t>
  </si>
  <si>
    <t>Holz, Holz-, Kork-, Flecht- und Korbwaren (ohne Möbel)</t>
  </si>
  <si>
    <t>Papier, Pappe und Waren daraus</t>
  </si>
  <si>
    <t>Druckereileistungen, bespielte Ton-, Bild- und Datenträger</t>
  </si>
  <si>
    <t>Gummi- und Kunststoffwaren</t>
  </si>
  <si>
    <t>Reparatur, Instandhaltung und Installation von Maschinen und Ausrüstungen</t>
  </si>
  <si>
    <t>DV-geräte, elektronische und optische Erzeugnisse</t>
  </si>
  <si>
    <t>Glas, Glaswaren, Keramik, verarbeitete Steine und Erden</t>
  </si>
  <si>
    <t xml:space="preserve">Möbel und sonstige Waren </t>
  </si>
  <si>
    <t>Primärenergieverbrauch ausgewählter Sektoren des verarbeitenden Gewerbes</t>
  </si>
  <si>
    <t>Tabelle 3.3.4 bzw. 3.4: Primärenergieverbrauch im Inland - Kraftwerksverluste und Eigenverbrauch beim Energieerzeuger*)</t>
  </si>
  <si>
    <r>
      <t xml:space="preserve">CPA </t>
    </r>
    <r>
      <rPr>
        <vertAlign val="superscript"/>
        <sz val="10"/>
        <rFont val="MetaNormalLF-Roman"/>
        <family val="2"/>
      </rPr>
      <t>1)</t>
    </r>
  </si>
  <si>
    <t>Produktionsbereiche</t>
  </si>
  <si>
    <t>23.1</t>
  </si>
  <si>
    <t>35.1/.3</t>
  </si>
  <si>
    <t>Elektrischer Strom, DL der Elektrizitäts-, Wärme- u. Kälteversorgung 2)</t>
  </si>
  <si>
    <t>Private Haushalte (Inlandsverbrauch)</t>
  </si>
  <si>
    <t>Bunkerungssaldo 3)</t>
  </si>
  <si>
    <t>Statistische Differenz 4)</t>
  </si>
  <si>
    <r>
      <t xml:space="preserve">Fackel- u. Leitungsverluste </t>
    </r>
    <r>
      <rPr>
        <vertAlign val="superscript"/>
        <sz val="9"/>
        <rFont val="MetaNormalLF-Roman"/>
        <family val="2"/>
      </rPr>
      <t>5)</t>
    </r>
  </si>
  <si>
    <r>
      <t xml:space="preserve">Alle Produktionsbereiche u. private Haushalte (Inlandskonzept) </t>
    </r>
    <r>
      <rPr>
        <b/>
        <vertAlign val="superscript"/>
        <sz val="9"/>
        <rFont val="MetaNormalLF-Roman"/>
        <family val="2"/>
      </rPr>
      <t>6)</t>
    </r>
  </si>
  <si>
    <t>____</t>
  </si>
  <si>
    <t>2) Bunkerungen gebietsansässiger Einheiten in der übrigen Welt abzüglich Bunkerungen gebietsfremder Einheiten.</t>
  </si>
  <si>
    <t>3) Differenz zwischen aufkommensseitiger und verwendungsseitiger Berechnung.</t>
  </si>
  <si>
    <t>4) Fackel- und Leitungsverluste werden nicht dem Verbraucher zugeordnet.</t>
  </si>
  <si>
    <t>Rohstahlerzeugung lt. Fachserie 4, Reihe 8.1 [kt/a]</t>
  </si>
  <si>
    <t>PEV für die Stahlerzeugung, bezogen auf die erzeugte Menge an Rohstahl</t>
  </si>
  <si>
    <t>Glasherstellung nach Jahresberichten BV Glas [kt/a]</t>
  </si>
  <si>
    <t>PEV für die Glasherstellung, bezogen auf die erzeugte Glasmenge</t>
  </si>
  <si>
    <t>PEV für die Herstellung von NE-Metallen u. Halbzeug daraus</t>
  </si>
  <si>
    <t>Primärenergieverbrauch für die Glasherstellung bezogen auf dier erzeugte Menge an NE-Metallen u. Halbzeug daraus</t>
  </si>
  <si>
    <t>Petajoule</t>
  </si>
  <si>
    <t>Statistisches Bundesamt 2025, Statistischer Bericht: Umweltökonomische Gesamtrechnungen. Energiegesamtrechnung. Berichtszeitraum 2010-2023. Tab. 85121-06, Wiesbaden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</si>
</sst>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164" formatCode="_-* #,##0\ _€_-;\-* #,##0\ _€_-;_-* &quot;-&quot;\ _€_-;_-@_-"/>
    <numFmt numFmtId="165" formatCode="&quot;Quelle:&quot;\ @"/>
    <numFmt numFmtId="166" formatCode="0.0"/>
    <numFmt numFmtId="167" formatCode="0.0\ %"/>
    <numFmt numFmtId="168" formatCode="@*."/>
    <numFmt numFmtId="169" formatCode="###\ ##0.0;[Red]\-###\ ##0.0;\-"/>
    <numFmt numFmtId="170" formatCode="###\ ###\ ##0;[Red]\-###\ ###\ ##0;\-"/>
    <numFmt numFmtId="171" formatCode="###\ ###\ ##0\ \ \ ;[Red]\-###\ ###\ ##0\ \ \ ;\-\ \ \ "/>
    <numFmt numFmtId="172" formatCode="@*.\."/>
    <numFmt numFmtId="173" formatCode="_(* #,##0_);_(* \(#,##0\);_(* &quot;-&quot;_);_(@_)"/>
    <numFmt numFmtId="174" formatCode="_(&quot;$&quot;* #,##0_);_(&quot;$&quot;* \(#,##0\);_(&quot;$&quot;* &quot;-&quot;_);_(@_)"/>
    <numFmt numFmtId="175" formatCode="#\ ###\ ##0"/>
    <numFmt numFmtId="176" formatCode="@\ *."/>
    <numFmt numFmtId="177" formatCode="\ \ \ \ \ \ \ \ \ \ @\ *."/>
    <numFmt numFmtId="178" formatCode="\ \ \ \ \ \ \ \ \ \ \ \ @\ *."/>
    <numFmt numFmtId="179" formatCode="\ \ \ \ \ \ \ \ \ \ \ \ @"/>
    <numFmt numFmtId="180" formatCode="\ \ \ \ \ \ \ \ \ \ \ \ \ @\ *."/>
    <numFmt numFmtId="181" formatCode="\ @\ *."/>
    <numFmt numFmtId="182" formatCode="\ @"/>
    <numFmt numFmtId="183" formatCode="\ \ @\ *."/>
    <numFmt numFmtId="184" formatCode="\ \ @"/>
    <numFmt numFmtId="185" formatCode="\ \ \ @\ *."/>
    <numFmt numFmtId="186" formatCode="\ \ \ @"/>
    <numFmt numFmtId="187" formatCode="\ \ \ \ @\ *."/>
    <numFmt numFmtId="188" formatCode="\ \ \ \ @"/>
    <numFmt numFmtId="189" formatCode="\ \ \ \ \ \ @\ *."/>
    <numFmt numFmtId="190" formatCode="\ \ \ \ \ \ @"/>
    <numFmt numFmtId="191" formatCode="\ \ \ \ \ \ \ @\ *."/>
    <numFmt numFmtId="192" formatCode="\ \ \ \ \ \ \ \ \ @\ *."/>
    <numFmt numFmtId="193" formatCode="\ \ \ \ \ \ \ \ \ @"/>
    <numFmt numFmtId="194" formatCode="_-* #,##0.00\ _D_M_-;\-* #,##0.00\ _D_M_-;_-* &quot;-&quot;??\ _D_M_-;_-@_-"/>
    <numFmt numFmtId="195" formatCode="#,##0.0"/>
    <numFmt numFmtId="196" formatCode="###\ ###\ ###\ ##0;\-###\ ###\ ###\ ##0;\-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6"/>
      <color rgb="FF080808"/>
      <name val="Meta Serif Offc Book"/>
    </font>
    <font>
      <b/>
      <sz val="9"/>
      <color rgb="FF080808"/>
      <name val="Cambria"/>
      <family val="1"/>
    </font>
    <font>
      <sz val="10"/>
      <name val="Arial"/>
      <family val="2"/>
    </font>
    <font>
      <b/>
      <sz val="14"/>
      <name val="MetaNormalLF-Roman"/>
      <family val="2"/>
    </font>
    <font>
      <sz val="10"/>
      <name val="MetaNormalLF-Roman"/>
      <family val="2"/>
    </font>
    <font>
      <b/>
      <sz val="8"/>
      <name val="MetaNormalLF-Roman"/>
      <family val="2"/>
    </font>
    <font>
      <sz val="12"/>
      <name val="MetaNormalLF-Roman"/>
      <family val="2"/>
    </font>
    <font>
      <sz val="8"/>
      <name val="MetaNormalLF-Roman"/>
      <family val="2"/>
    </font>
    <font>
      <sz val="9"/>
      <name val="MetaNormalLF-Roman"/>
      <family val="2"/>
    </font>
    <font>
      <b/>
      <sz val="9"/>
      <color rgb="FFFF0000"/>
      <name val="MetaNormalLF-Roman"/>
    </font>
    <font>
      <b/>
      <sz val="9"/>
      <name val="MetaNormalLF-Roman"/>
      <family val="2"/>
    </font>
    <font>
      <vertAlign val="superscript"/>
      <sz val="9"/>
      <name val="MetaNormalLF-Roman"/>
      <family val="2"/>
    </font>
    <font>
      <b/>
      <sz val="14"/>
      <color rgb="FFFF0000"/>
      <name val="Meta Offc"/>
      <family val="2"/>
    </font>
    <font>
      <sz val="8"/>
      <name val="Arial"/>
      <family val="2"/>
    </font>
    <font>
      <sz val="7"/>
      <name val="Letter Gothic CE"/>
      <family val="3"/>
      <charset val="238"/>
    </font>
    <font>
      <sz val="7"/>
      <name val="Arial"/>
      <family val="2"/>
    </font>
    <font>
      <sz val="9"/>
      <name val="Times New Roman"/>
      <family val="1"/>
    </font>
    <font>
      <u/>
      <sz val="7.5"/>
      <color indexed="12"/>
      <name val="Arial"/>
      <family val="2"/>
    </font>
    <font>
      <sz val="9"/>
      <name val="Arial"/>
      <family val="2"/>
    </font>
    <font>
      <sz val="14"/>
      <name val="MetaNormalLF-Roman"/>
      <family val="2"/>
    </font>
    <font>
      <sz val="9"/>
      <color rgb="FFFF0000"/>
      <name val="MetaNormalLF-Roman"/>
      <family val="2"/>
    </font>
    <font>
      <b/>
      <sz val="12"/>
      <name val="MetaNormalLF-Roman"/>
      <family val="2"/>
    </font>
    <font>
      <vertAlign val="superscript"/>
      <sz val="10"/>
      <name val="MetaNormalLF-Roman"/>
      <family val="2"/>
    </font>
    <font>
      <b/>
      <vertAlign val="superscript"/>
      <sz val="9"/>
      <name val="MetaNormalLF-Roman"/>
      <family val="2"/>
    </font>
    <font>
      <sz val="9"/>
      <name val="Cambria"/>
      <family val="1"/>
    </font>
    <font>
      <sz val="10"/>
      <name val="Cambria"/>
      <family val="1"/>
    </font>
    <font>
      <sz val="10"/>
      <color theme="1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9FAFB"/>
        <bgColor indexed="64"/>
      </patternFill>
    </fill>
  </fills>
  <borders count="3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theme="1"/>
      </right>
      <top/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8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9" fontId="2" fillId="0" borderId="0" applyFont="0" applyFill="0" applyBorder="0" applyAlignment="0" applyProtection="0"/>
    <xf numFmtId="169" fontId="39" fillId="0" borderId="11" applyFill="0" applyBorder="0">
      <alignment horizontal="right" indent="1"/>
    </xf>
    <xf numFmtId="170" fontId="35" fillId="0" borderId="0">
      <alignment horizontal="right" indent="1"/>
    </xf>
    <xf numFmtId="173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0" fontId="2" fillId="0" borderId="0"/>
    <xf numFmtId="0" fontId="1" fillId="0" borderId="0"/>
    <xf numFmtId="176" fontId="44" fillId="0" borderId="0"/>
    <xf numFmtId="49" fontId="44" fillId="0" borderId="0"/>
    <xf numFmtId="177" fontId="44" fillId="0" borderId="0">
      <alignment horizontal="center"/>
    </xf>
    <xf numFmtId="178" fontId="44" fillId="0" borderId="0"/>
    <xf numFmtId="179" fontId="44" fillId="0" borderId="0"/>
    <xf numFmtId="180" fontId="44" fillId="0" borderId="0"/>
    <xf numFmtId="181" fontId="44" fillId="0" borderId="0"/>
    <xf numFmtId="182" fontId="45" fillId="0" borderId="0"/>
    <xf numFmtId="183" fontId="46" fillId="0" borderId="0"/>
    <xf numFmtId="184" fontId="45" fillId="0" borderId="0"/>
    <xf numFmtId="185" fontId="44" fillId="0" borderId="0"/>
    <xf numFmtId="186" fontId="44" fillId="0" borderId="0"/>
    <xf numFmtId="187" fontId="44" fillId="0" borderId="0"/>
    <xf numFmtId="188" fontId="45" fillId="0" borderId="0"/>
    <xf numFmtId="49" fontId="47" fillId="0" borderId="29" applyNumberFormat="0" applyFont="0" applyFill="0" applyBorder="0" applyProtection="0">
      <alignment horizontal="left" vertical="center" indent="5"/>
    </xf>
    <xf numFmtId="189" fontId="44" fillId="0" borderId="0">
      <alignment horizontal="center"/>
    </xf>
    <xf numFmtId="190" fontId="44" fillId="0" borderId="0">
      <alignment horizontal="center"/>
    </xf>
    <xf numFmtId="191" fontId="44" fillId="0" borderId="0">
      <alignment horizontal="center"/>
    </xf>
    <xf numFmtId="192" fontId="44" fillId="0" borderId="0">
      <alignment horizontal="center"/>
    </xf>
    <xf numFmtId="193" fontId="44" fillId="0" borderId="0">
      <alignment horizontal="center"/>
    </xf>
    <xf numFmtId="16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0" fontId="47" fillId="0" borderId="30">
      <alignment horizontal="left" vertical="center" wrapText="1" indent="2"/>
    </xf>
    <xf numFmtId="0" fontId="44" fillId="0" borderId="23"/>
    <xf numFmtId="176" fontId="45" fillId="0" borderId="0"/>
    <xf numFmtId="49" fontId="45" fillId="0" borderId="0"/>
    <xf numFmtId="0" fontId="2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/>
    <xf numFmtId="194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0" fontId="2" fillId="0" borderId="0"/>
    <xf numFmtId="0" fontId="57" fillId="27" borderId="31">
      <alignment horizontal="center" vertical="center" wrapText="1"/>
    </xf>
  </cellStyleXfs>
  <cellXfs count="150">
    <xf numFmtId="0" fontId="0" fillId="0" borderId="0" xfId="0"/>
    <xf numFmtId="0" fontId="29" fillId="25" borderId="14" xfId="42" applyFont="1" applyFill="1" applyBorder="1" applyAlignment="1">
      <alignment horizontal="right" vertical="center"/>
    </xf>
    <xf numFmtId="0" fontId="26" fillId="24" borderId="0" xfId="42" applyFont="1" applyFill="1" applyProtection="1"/>
    <xf numFmtId="0" fontId="26" fillId="24" borderId="0" xfId="42" applyFont="1" applyFill="1"/>
    <xf numFmtId="0" fontId="31" fillId="24" borderId="0" xfId="42" applyFont="1" applyFill="1" applyAlignment="1">
      <alignment horizontal="right"/>
    </xf>
    <xf numFmtId="0" fontId="29" fillId="25" borderId="15" xfId="42" applyFont="1" applyFill="1" applyBorder="1" applyAlignment="1">
      <alignment horizontal="right" vertical="center"/>
    </xf>
    <xf numFmtId="0" fontId="26" fillId="24" borderId="0" xfId="42" applyFont="1" applyFill="1" applyBorder="1" applyProtection="1"/>
    <xf numFmtId="0" fontId="27" fillId="24" borderId="0" xfId="42" applyFont="1" applyFill="1" applyBorder="1" applyAlignment="1" applyProtection="1"/>
    <xf numFmtId="0" fontId="29" fillId="25" borderId="21" xfId="42" applyFont="1" applyFill="1" applyBorder="1" applyAlignment="1">
      <alignment horizontal="left" vertical="center" wrapText="1" indent="1"/>
    </xf>
    <xf numFmtId="0" fontId="29" fillId="25" borderId="21" xfId="42" applyFont="1" applyFill="1" applyBorder="1" applyAlignment="1">
      <alignment horizontal="center" vertical="center" wrapText="1"/>
    </xf>
    <xf numFmtId="0" fontId="27" fillId="24" borderId="0" xfId="42" applyFont="1" applyFill="1" applyBorder="1" applyProtection="1">
      <protection locked="0"/>
    </xf>
    <xf numFmtId="0" fontId="2" fillId="0" borderId="22" xfId="42" applyFill="1" applyBorder="1"/>
    <xf numFmtId="0" fontId="2" fillId="0" borderId="23" xfId="42" applyBorder="1"/>
    <xf numFmtId="0" fontId="2" fillId="0" borderId="24" xfId="42" applyBorder="1"/>
    <xf numFmtId="0" fontId="2" fillId="0" borderId="0" xfId="42" applyBorder="1"/>
    <xf numFmtId="0" fontId="2" fillId="0" borderId="0" xfId="42"/>
    <xf numFmtId="0" fontId="2" fillId="0" borderId="11" xfId="42" applyFill="1" applyBorder="1"/>
    <xf numFmtId="0" fontId="20" fillId="0" borderId="0" xfId="42" applyFont="1" applyBorder="1" applyAlignment="1"/>
    <xf numFmtId="0" fontId="2" fillId="0" borderId="16" xfId="42" applyBorder="1"/>
    <xf numFmtId="0" fontId="2" fillId="0" borderId="11" xfId="42" applyFill="1" applyBorder="1" applyProtection="1"/>
    <xf numFmtId="0" fontId="22" fillId="0" borderId="0" xfId="42" applyFont="1" applyBorder="1" applyAlignment="1" applyProtection="1"/>
    <xf numFmtId="0" fontId="2" fillId="0" borderId="16" xfId="42" applyBorder="1" applyProtection="1"/>
    <xf numFmtId="0" fontId="2" fillId="0" borderId="0" xfId="42" applyBorder="1" applyProtection="1"/>
    <xf numFmtId="0" fontId="2" fillId="26" borderId="11" xfId="42" applyFill="1" applyBorder="1" applyProtection="1"/>
    <xf numFmtId="0" fontId="2" fillId="26" borderId="0" xfId="42" applyFill="1" applyBorder="1" applyProtection="1"/>
    <xf numFmtId="0" fontId="20" fillId="26" borderId="0" xfId="42" applyFont="1" applyFill="1" applyBorder="1" applyProtection="1"/>
    <xf numFmtId="0" fontId="2" fillId="26" borderId="16" xfId="42" applyFill="1" applyBorder="1" applyProtection="1"/>
    <xf numFmtId="0" fontId="2" fillId="0" borderId="0" xfId="42" applyProtection="1"/>
    <xf numFmtId="0" fontId="21" fillId="0" borderId="0" xfId="42" applyFont="1" applyBorder="1" applyAlignment="1" applyProtection="1"/>
    <xf numFmtId="0" fontId="21" fillId="0" borderId="0" xfId="42" applyFont="1" applyBorder="1" applyAlignment="1"/>
    <xf numFmtId="0" fontId="2" fillId="26" borderId="11" xfId="42" applyFill="1" applyBorder="1"/>
    <xf numFmtId="0" fontId="2" fillId="26" borderId="0" xfId="42" applyFill="1" applyBorder="1"/>
    <xf numFmtId="0" fontId="2" fillId="26" borderId="16" xfId="42" applyFill="1" applyBorder="1"/>
    <xf numFmtId="0" fontId="20" fillId="0" borderId="0" xfId="42" applyFont="1" applyBorder="1" applyAlignment="1">
      <alignment horizontal="right" indent="1"/>
    </xf>
    <xf numFmtId="0" fontId="20" fillId="26" borderId="0" xfId="42" applyFont="1" applyFill="1" applyBorder="1"/>
    <xf numFmtId="0" fontId="2" fillId="24" borderId="0" xfId="42" applyFill="1" applyBorder="1"/>
    <xf numFmtId="0" fontId="20" fillId="24" borderId="0" xfId="42" applyFont="1" applyFill="1" applyBorder="1" applyAlignment="1">
      <alignment horizontal="right" indent="1"/>
    </xf>
    <xf numFmtId="0" fontId="2" fillId="24" borderId="16" xfId="42" applyFill="1" applyBorder="1"/>
    <xf numFmtId="0" fontId="2" fillId="24" borderId="0" xfId="42" applyFill="1" applyBorder="1" applyProtection="1"/>
    <xf numFmtId="0" fontId="20" fillId="24" borderId="0" xfId="42" applyFont="1" applyFill="1" applyBorder="1" applyAlignment="1" applyProtection="1">
      <alignment horizontal="right" indent="1"/>
    </xf>
    <xf numFmtId="0" fontId="2" fillId="24" borderId="16" xfId="42" applyFill="1" applyBorder="1" applyProtection="1"/>
    <xf numFmtId="0" fontId="2" fillId="26" borderId="12" xfId="42" applyFill="1" applyBorder="1"/>
    <xf numFmtId="0" fontId="2" fillId="26" borderId="17" xfId="42" applyFill="1" applyBorder="1"/>
    <xf numFmtId="0" fontId="2" fillId="26" borderId="18" xfId="42" applyFill="1" applyBorder="1"/>
    <xf numFmtId="0" fontId="2" fillId="0" borderId="0" xfId="42" applyBorder="1" applyAlignment="1">
      <alignment vertical="center"/>
    </xf>
    <xf numFmtId="0" fontId="25" fillId="0" borderId="0" xfId="42" applyFont="1" applyBorder="1" applyAlignment="1">
      <alignment vertical="center"/>
    </xf>
    <xf numFmtId="0" fontId="2" fillId="0" borderId="12" xfId="42" applyFill="1" applyBorder="1"/>
    <xf numFmtId="0" fontId="2" fillId="0" borderId="17" xfId="42" applyBorder="1" applyAlignment="1">
      <alignment vertical="center"/>
    </xf>
    <xf numFmtId="0" fontId="25" fillId="0" borderId="17" xfId="42" applyFont="1" applyBorder="1" applyAlignment="1">
      <alignment vertical="center"/>
    </xf>
    <xf numFmtId="0" fontId="25" fillId="0" borderId="18" xfId="42" applyFont="1" applyBorder="1" applyAlignment="1">
      <alignment vertical="center"/>
    </xf>
    <xf numFmtId="0" fontId="2" fillId="0" borderId="0" xfId="42" applyFill="1"/>
    <xf numFmtId="165" fontId="24" fillId="0" borderId="0" xfId="42" applyNumberFormat="1" applyFont="1" applyBorder="1" applyAlignment="1">
      <alignment vertical="top" wrapText="1"/>
    </xf>
    <xf numFmtId="0" fontId="23" fillId="0" borderId="0" xfId="42" applyFont="1" applyBorder="1" applyAlignment="1">
      <alignment vertical="top"/>
    </xf>
    <xf numFmtId="0" fontId="34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37" fillId="0" borderId="0" xfId="0" applyFont="1" applyFill="1" applyAlignment="1">
      <alignment horizontal="left" vertical="center"/>
    </xf>
    <xf numFmtId="0" fontId="38" fillId="0" borderId="0" xfId="0" applyFont="1"/>
    <xf numFmtId="0" fontId="35" fillId="0" borderId="13" xfId="0" applyFont="1" applyFill="1" applyBorder="1" applyAlignment="1">
      <alignment horizontal="center" vertical="center" wrapText="1"/>
    </xf>
    <xf numFmtId="0" fontId="38" fillId="0" borderId="0" xfId="0" applyFont="1" applyFill="1"/>
    <xf numFmtId="0" fontId="39" fillId="0" borderId="16" xfId="0" applyFont="1" applyBorder="1" applyAlignment="1">
      <alignment horizontal="center" vertical="center"/>
    </xf>
    <xf numFmtId="0" fontId="39" fillId="0" borderId="0" xfId="0" applyFont="1"/>
    <xf numFmtId="0" fontId="40" fillId="0" borderId="16" xfId="0" applyFont="1" applyBorder="1" applyAlignment="1">
      <alignment horizontal="center" vertical="center"/>
    </xf>
    <xf numFmtId="0" fontId="40" fillId="0" borderId="0" xfId="0" applyFont="1"/>
    <xf numFmtId="0" fontId="39" fillId="0" borderId="0" xfId="0" applyFont="1" applyBorder="1"/>
    <xf numFmtId="0" fontId="39" fillId="0" borderId="0" xfId="0" applyFont="1" applyBorder="1" applyAlignment="1"/>
    <xf numFmtId="0" fontId="39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/>
    </xf>
    <xf numFmtId="168" fontId="39" fillId="0" borderId="0" xfId="0" applyNumberFormat="1" applyFont="1" applyBorder="1" applyAlignment="1">
      <alignment horizontal="left" vertical="center" wrapText="1" indent="1"/>
    </xf>
    <xf numFmtId="0" fontId="38" fillId="0" borderId="0" xfId="0" applyFont="1" applyBorder="1" applyAlignment="1">
      <alignment horizontal="center"/>
    </xf>
    <xf numFmtId="0" fontId="38" fillId="0" borderId="0" xfId="0" applyFont="1" applyBorder="1" applyAlignment="1"/>
    <xf numFmtId="168" fontId="38" fillId="0" borderId="0" xfId="0" applyNumberFormat="1" applyFont="1" applyBorder="1" applyAlignment="1">
      <alignment horizontal="left" vertical="center" wrapText="1" indent="1"/>
    </xf>
    <xf numFmtId="0" fontId="38" fillId="0" borderId="0" xfId="0" applyFont="1" applyAlignment="1">
      <alignment horizontal="left"/>
    </xf>
    <xf numFmtId="0" fontId="38" fillId="0" borderId="0" xfId="0" applyFont="1" applyAlignment="1"/>
    <xf numFmtId="0" fontId="38" fillId="0" borderId="0" xfId="0" applyFont="1" applyAlignment="1">
      <alignment vertical="center"/>
    </xf>
    <xf numFmtId="0" fontId="38" fillId="0" borderId="0" xfId="0" applyFont="1" applyAlignment="1">
      <alignment horizontal="justify" vertical="center"/>
    </xf>
    <xf numFmtId="166" fontId="32" fillId="24" borderId="26" xfId="0" applyNumberFormat="1" applyFont="1" applyFill="1" applyBorder="1" applyAlignment="1">
      <alignment horizontal="left" vertical="center" wrapText="1" indent="1"/>
    </xf>
    <xf numFmtId="167" fontId="32" fillId="26" borderId="26" xfId="0" applyNumberFormat="1" applyFont="1" applyFill="1" applyBorder="1" applyAlignment="1">
      <alignment horizontal="left" vertical="center" wrapText="1" indent="1"/>
    </xf>
    <xf numFmtId="166" fontId="32" fillId="24" borderId="25" xfId="0" applyNumberFormat="1" applyFont="1" applyFill="1" applyBorder="1" applyAlignment="1">
      <alignment horizontal="left" vertical="center" wrapText="1" indent="1"/>
    </xf>
    <xf numFmtId="0" fontId="43" fillId="0" borderId="0" xfId="0" applyFont="1" applyBorder="1" applyAlignment="1">
      <alignment vertical="top"/>
    </xf>
    <xf numFmtId="0" fontId="1" fillId="0" borderId="0" xfId="49"/>
    <xf numFmtId="3" fontId="39" fillId="0" borderId="0" xfId="44" applyNumberFormat="1" applyFont="1" applyFill="1" applyBorder="1" applyAlignment="1">
      <alignment horizontal="right" vertical="center" indent="1"/>
    </xf>
    <xf numFmtId="3" fontId="41" fillId="0" borderId="0" xfId="44" applyNumberFormat="1" applyFont="1" applyFill="1" applyBorder="1" applyAlignment="1">
      <alignment horizontal="right" vertical="center" indent="1"/>
    </xf>
    <xf numFmtId="175" fontId="39" fillId="0" borderId="0" xfId="42" applyNumberFormat="1" applyFont="1" applyFill="1" applyBorder="1" applyAlignment="1">
      <alignment horizontal="right" vertical="center" indent="1"/>
    </xf>
    <xf numFmtId="175" fontId="41" fillId="0" borderId="0" xfId="42" applyNumberFormat="1" applyFont="1" applyFill="1" applyBorder="1" applyAlignment="1">
      <alignment horizontal="right" vertical="center" indent="1"/>
    </xf>
    <xf numFmtId="0" fontId="36" fillId="0" borderId="0" xfId="42" applyFont="1" applyAlignment="1">
      <alignment vertical="center"/>
    </xf>
    <xf numFmtId="0" fontId="36" fillId="0" borderId="0" xfId="42" applyFont="1" applyAlignment="1">
      <alignment horizontal="center" vertical="center"/>
    </xf>
    <xf numFmtId="0" fontId="34" fillId="0" borderId="0" xfId="42" applyFont="1" applyAlignment="1">
      <alignment vertical="center"/>
    </xf>
    <xf numFmtId="0" fontId="34" fillId="0" borderId="0" xfId="42" applyFont="1" applyAlignment="1">
      <alignment horizontal="center" vertical="center"/>
    </xf>
    <xf numFmtId="0" fontId="38" fillId="0" borderId="17" xfId="42" applyFont="1" applyBorder="1"/>
    <xf numFmtId="170" fontId="39" fillId="0" borderId="0" xfId="45" applyFont="1" applyFill="1" applyAlignment="1">
      <alignment horizontal="right" indent="1"/>
    </xf>
    <xf numFmtId="170" fontId="41" fillId="0" borderId="0" xfId="45" applyFont="1" applyFill="1" applyAlignment="1">
      <alignment horizontal="right" indent="1"/>
    </xf>
    <xf numFmtId="0" fontId="50" fillId="0" borderId="0" xfId="42" applyFont="1" applyAlignment="1">
      <alignment vertical="center"/>
    </xf>
    <xf numFmtId="0" fontId="37" fillId="0" borderId="0" xfId="42" applyFont="1" applyFill="1" applyAlignment="1">
      <alignment horizontal="left" vertical="center"/>
    </xf>
    <xf numFmtId="0" fontId="39" fillId="0" borderId="10" xfId="81" applyFont="1" applyFill="1" applyBorder="1" applyAlignment="1">
      <alignment horizontal="center" vertical="center" wrapText="1"/>
    </xf>
    <xf numFmtId="0" fontId="39" fillId="0" borderId="19" xfId="81" applyFont="1" applyFill="1" applyBorder="1" applyAlignment="1">
      <alignment horizontal="center" vertical="center" wrapText="1"/>
    </xf>
    <xf numFmtId="0" fontId="39" fillId="0" borderId="13" xfId="81" applyFont="1" applyFill="1" applyBorder="1" applyAlignment="1">
      <alignment horizontal="center" vertical="center" wrapText="1"/>
    </xf>
    <xf numFmtId="0" fontId="39" fillId="0" borderId="18" xfId="81" applyFont="1" applyFill="1" applyBorder="1" applyAlignment="1">
      <alignment horizontal="center" vertical="center" wrapText="1"/>
    </xf>
    <xf numFmtId="0" fontId="35" fillId="0" borderId="19" xfId="81" applyFont="1" applyFill="1" applyBorder="1" applyAlignment="1">
      <alignment horizontal="center" vertical="center" wrapText="1"/>
    </xf>
    <xf numFmtId="175" fontId="39" fillId="0" borderId="0" xfId="0" applyNumberFormat="1" applyFont="1" applyFill="1" applyBorder="1" applyAlignment="1">
      <alignment horizontal="right" indent="1"/>
    </xf>
    <xf numFmtId="175" fontId="41" fillId="0" borderId="0" xfId="0" applyNumberFormat="1" applyFont="1" applyFill="1" applyBorder="1" applyAlignment="1">
      <alignment horizontal="right" indent="1"/>
    </xf>
    <xf numFmtId="0" fontId="35" fillId="0" borderId="0" xfId="0" applyFont="1" applyAlignment="1">
      <alignment vertical="center"/>
    </xf>
    <xf numFmtId="0" fontId="52" fillId="0" borderId="0" xfId="42" applyFont="1" applyAlignment="1"/>
    <xf numFmtId="0" fontId="37" fillId="0" borderId="0" xfId="0" applyFont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38" fillId="0" borderId="17" xfId="0" applyFont="1" applyBorder="1" applyAlignment="1">
      <alignment horizontal="centerContinuous"/>
    </xf>
    <xf numFmtId="0" fontId="35" fillId="0" borderId="10" xfId="81" applyFont="1" applyFill="1" applyBorder="1" applyAlignment="1">
      <alignment horizontal="center" vertical="center" wrapText="1"/>
    </xf>
    <xf numFmtId="0" fontId="35" fillId="0" borderId="10" xfId="81" applyFont="1" applyFill="1" applyBorder="1" applyAlignment="1">
      <alignment horizontal="left" vertical="center" wrapText="1" indent="1"/>
    </xf>
    <xf numFmtId="0" fontId="39" fillId="0" borderId="0" xfId="0" applyFont="1" applyAlignment="1">
      <alignment horizontal="center"/>
    </xf>
    <xf numFmtId="168" fontId="39" fillId="0" borderId="16" xfId="0" applyNumberFormat="1" applyFont="1" applyBorder="1" applyAlignment="1">
      <alignment horizontal="left" indent="1"/>
    </xf>
    <xf numFmtId="49" fontId="39" fillId="0" borderId="0" xfId="0" applyNumberFormat="1" applyFont="1" applyAlignment="1">
      <alignment horizontal="center"/>
    </xf>
    <xf numFmtId="168" fontId="39" fillId="0" borderId="16" xfId="0" applyNumberFormat="1" applyFont="1" applyBorder="1" applyAlignment="1">
      <alignment horizontal="left" indent="2"/>
    </xf>
    <xf numFmtId="0" fontId="40" fillId="0" borderId="0" xfId="0" applyFont="1" applyAlignment="1">
      <alignment horizontal="center"/>
    </xf>
    <xf numFmtId="168" fontId="40" fillId="0" borderId="16" xfId="0" applyNumberFormat="1" applyFont="1" applyBorder="1" applyAlignment="1">
      <alignment horizontal="left" indent="1"/>
    </xf>
    <xf numFmtId="175" fontId="51" fillId="0" borderId="0" xfId="42" applyNumberFormat="1" applyFont="1" applyFill="1" applyBorder="1" applyAlignment="1">
      <alignment horizontal="right" vertical="center" indent="1"/>
    </xf>
    <xf numFmtId="3" fontId="51" fillId="0" borderId="0" xfId="44" applyNumberFormat="1" applyFont="1" applyFill="1" applyBorder="1" applyAlignment="1">
      <alignment horizontal="right" vertical="center" indent="1"/>
    </xf>
    <xf numFmtId="168" fontId="39" fillId="0" borderId="16" xfId="0" applyNumberFormat="1" applyFont="1" applyBorder="1" applyAlignment="1">
      <alignment horizontal="left" indent="3"/>
    </xf>
    <xf numFmtId="0" fontId="39" fillId="0" borderId="11" xfId="0" applyFont="1" applyBorder="1" applyAlignment="1">
      <alignment vertical="center"/>
    </xf>
    <xf numFmtId="172" fontId="41" fillId="0" borderId="16" xfId="0" applyNumberFormat="1" applyFont="1" applyBorder="1" applyAlignment="1">
      <alignment horizontal="left" vertical="center" indent="1"/>
    </xf>
    <xf numFmtId="172" fontId="39" fillId="0" borderId="16" xfId="0" applyNumberFormat="1" applyFont="1" applyBorder="1" applyAlignment="1">
      <alignment horizontal="left" vertical="center" indent="2"/>
    </xf>
    <xf numFmtId="0" fontId="39" fillId="0" borderId="0" xfId="42" quotePrefix="1" applyFont="1" applyBorder="1" applyAlignment="1">
      <alignment horizontal="center"/>
    </xf>
    <xf numFmtId="0" fontId="39" fillId="0" borderId="0" xfId="42" applyFont="1" applyBorder="1" applyAlignment="1"/>
    <xf numFmtId="168" fontId="39" fillId="0" borderId="0" xfId="42" applyNumberFormat="1" applyFont="1" applyBorder="1" applyAlignment="1">
      <alignment horizontal="left" vertical="center" wrapText="1" indent="1"/>
    </xf>
    <xf numFmtId="171" fontId="39" fillId="0" borderId="0" xfId="42" applyNumberFormat="1" applyFont="1" applyFill="1" applyBorder="1" applyAlignment="1">
      <alignment horizontal="right"/>
    </xf>
    <xf numFmtId="0" fontId="38" fillId="0" borderId="0" xfId="42" applyFont="1" applyBorder="1" applyAlignment="1"/>
    <xf numFmtId="168" fontId="38" fillId="0" borderId="0" xfId="42" applyNumberFormat="1" applyFont="1" applyBorder="1" applyAlignment="1">
      <alignment horizontal="left" vertical="center" wrapText="1" indent="1"/>
    </xf>
    <xf numFmtId="171" fontId="38" fillId="0" borderId="0" xfId="42" applyNumberFormat="1" applyFont="1" applyFill="1" applyBorder="1" applyAlignment="1">
      <alignment horizontal="right"/>
    </xf>
    <xf numFmtId="0" fontId="38" fillId="0" borderId="0" xfId="42" applyFont="1" applyAlignment="1">
      <alignment horizontal="left"/>
    </xf>
    <xf numFmtId="0" fontId="38" fillId="0" borderId="0" xfId="42" applyFont="1" applyAlignment="1"/>
    <xf numFmtId="0" fontId="38" fillId="0" borderId="0" xfId="42" applyFont="1" applyFill="1"/>
    <xf numFmtId="0" fontId="38" fillId="0" borderId="0" xfId="42" applyFont="1" applyAlignment="1">
      <alignment vertical="center"/>
    </xf>
    <xf numFmtId="0" fontId="38" fillId="0" borderId="0" xfId="42" applyFont="1" applyFill="1" applyAlignment="1">
      <alignment vertical="center"/>
    </xf>
    <xf numFmtId="3" fontId="38" fillId="0" borderId="0" xfId="42" applyNumberFormat="1" applyFont="1"/>
    <xf numFmtId="0" fontId="35" fillId="0" borderId="13" xfId="81" applyFont="1" applyFill="1" applyBorder="1" applyAlignment="1">
      <alignment horizontal="center" vertical="center" wrapText="1"/>
    </xf>
    <xf numFmtId="175" fontId="51" fillId="0" borderId="0" xfId="0" applyNumberFormat="1" applyFont="1" applyFill="1" applyBorder="1" applyAlignment="1">
      <alignment horizontal="right" indent="1"/>
    </xf>
    <xf numFmtId="0" fontId="56" fillId="24" borderId="0" xfId="42" applyFont="1" applyFill="1"/>
    <xf numFmtId="195" fontId="28" fillId="24" borderId="28" xfId="42" applyNumberFormat="1" applyFont="1" applyFill="1" applyBorder="1" applyAlignment="1">
      <alignment horizontal="center" vertical="center" wrapText="1"/>
    </xf>
    <xf numFmtId="195" fontId="28" fillId="26" borderId="28" xfId="42" applyNumberFormat="1" applyFont="1" applyFill="1" applyBorder="1" applyAlignment="1">
      <alignment horizontal="center" vertical="center" wrapText="1"/>
    </xf>
    <xf numFmtId="195" fontId="55" fillId="26" borderId="28" xfId="42" applyNumberFormat="1" applyFont="1" applyFill="1" applyBorder="1" applyAlignment="1">
      <alignment horizontal="center" vertical="center" wrapText="1"/>
    </xf>
    <xf numFmtId="195" fontId="28" fillId="24" borderId="27" xfId="42" applyNumberFormat="1" applyFont="1" applyFill="1" applyBorder="1" applyAlignment="1">
      <alignment horizontal="center" vertical="center" wrapText="1"/>
    </xf>
    <xf numFmtId="0" fontId="57" fillId="27" borderId="31" xfId="82">
      <alignment horizontal="center" vertical="center" wrapText="1"/>
    </xf>
    <xf numFmtId="196" fontId="57" fillId="0" borderId="0" xfId="0" applyNumberFormat="1" applyFont="1" applyAlignment="1">
      <alignment horizontal="right" vertical="top"/>
    </xf>
    <xf numFmtId="0" fontId="26" fillId="24" borderId="10" xfId="42" applyFont="1" applyFill="1" applyBorder="1" applyAlignment="1" applyProtection="1">
      <alignment horizontal="left"/>
      <protection locked="0"/>
    </xf>
    <xf numFmtId="0" fontId="26" fillId="24" borderId="19" xfId="42" applyFont="1" applyFill="1" applyBorder="1" applyAlignment="1" applyProtection="1">
      <alignment horizontal="left" vertical="center" wrapText="1"/>
      <protection locked="0"/>
    </xf>
    <xf numFmtId="0" fontId="26" fillId="24" borderId="20" xfId="42" applyFont="1" applyFill="1" applyBorder="1" applyAlignment="1" applyProtection="1">
      <alignment horizontal="left" vertical="center" wrapText="1"/>
      <protection locked="0"/>
    </xf>
    <xf numFmtId="0" fontId="26" fillId="24" borderId="13" xfId="42" applyFont="1" applyFill="1" applyBorder="1" applyAlignment="1" applyProtection="1">
      <alignment horizontal="left" vertical="center" wrapText="1"/>
      <protection locked="0"/>
    </xf>
    <xf numFmtId="0" fontId="26" fillId="24" borderId="10" xfId="42" applyFont="1" applyFill="1" applyBorder="1" applyAlignment="1" applyProtection="1">
      <alignment horizontal="left" vertical="center"/>
      <protection locked="0"/>
    </xf>
    <xf numFmtId="0" fontId="26" fillId="24" borderId="10" xfId="42" applyFont="1" applyFill="1" applyBorder="1" applyAlignment="1" applyProtection="1">
      <alignment horizontal="left" vertical="center" wrapText="1"/>
      <protection locked="0"/>
    </xf>
    <xf numFmtId="0" fontId="30" fillId="25" borderId="19" xfId="42" applyFont="1" applyFill="1" applyBorder="1" applyAlignment="1">
      <alignment horizontal="center" vertical="center"/>
    </xf>
    <xf numFmtId="0" fontId="30" fillId="25" borderId="20" xfId="42" applyFont="1" applyFill="1" applyBorder="1" applyAlignment="1">
      <alignment horizontal="center" vertical="center"/>
    </xf>
    <xf numFmtId="0" fontId="30" fillId="25" borderId="13" xfId="42" applyFont="1" applyFill="1" applyBorder="1" applyAlignment="1">
      <alignment horizontal="center" vertical="center"/>
    </xf>
  </cellXfs>
  <cellStyles count="83">
    <cellStyle name="_SB_Kopfzeilen Layout-Tabellen" xfId="82" xr:uid="{8F757CF9-DEEE-4CA2-B785-64D420150638}"/>
    <cellStyle name="0mitP" xfId="50" xr:uid="{00000000-0005-0000-0000-000000000000}"/>
    <cellStyle name="0ohneP" xfId="51" xr:uid="{00000000-0005-0000-0000-000001000000}"/>
    <cellStyle name="10mitP" xfId="52" xr:uid="{00000000-0005-0000-0000-000002000000}"/>
    <cellStyle name="12mitP" xfId="53" xr:uid="{00000000-0005-0000-0000-000003000000}"/>
    <cellStyle name="12ohneP" xfId="54" xr:uid="{00000000-0005-0000-0000-000004000000}"/>
    <cellStyle name="13mitP" xfId="55" xr:uid="{00000000-0005-0000-0000-000005000000}"/>
    <cellStyle name="1mitP" xfId="56" xr:uid="{00000000-0005-0000-0000-000006000000}"/>
    <cellStyle name="1ohneP" xfId="57" xr:uid="{00000000-0005-0000-0000-000007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2mitP" xfId="58" xr:uid="{00000000-0005-0000-0000-00000E000000}"/>
    <cellStyle name="2ohneP" xfId="59" xr:uid="{00000000-0005-0000-0000-00000F000000}"/>
    <cellStyle name="3mitP" xfId="60" xr:uid="{00000000-0005-0000-0000-000010000000}"/>
    <cellStyle name="3ohneP" xfId="61" xr:uid="{00000000-0005-0000-0000-000011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4mitP" xfId="62" xr:uid="{00000000-0005-0000-0000-000018000000}"/>
    <cellStyle name="4ohneP" xfId="63" xr:uid="{00000000-0005-0000-0000-000019000000}"/>
    <cellStyle name="5x indented GHG Textfiels" xfId="64" xr:uid="{00000000-0005-0000-0000-00001A000000}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" xfId="65" xr:uid="{00000000-0005-0000-0000-000021000000}"/>
    <cellStyle name="6ohneP" xfId="66" xr:uid="{00000000-0005-0000-0000-000022000000}"/>
    <cellStyle name="7mitP" xfId="67" xr:uid="{00000000-0005-0000-0000-000023000000}"/>
    <cellStyle name="9mitP" xfId="68" xr:uid="{00000000-0005-0000-0000-000024000000}"/>
    <cellStyle name="9ohneP" xfId="69" xr:uid="{00000000-0005-0000-0000-000025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46" xr:uid="{00000000-0005-0000-0000-00002E000000}"/>
    <cellStyle name="Comma [0] 2" xfId="70" xr:uid="{00000000-0005-0000-0000-00002F000000}"/>
    <cellStyle name="Currency [0]" xfId="47" xr:uid="{00000000-0005-0000-0000-000030000000}"/>
    <cellStyle name="Currency [0] 2" xfId="71" xr:uid="{00000000-0005-0000-0000-000031000000}"/>
    <cellStyle name="CustomizationCells" xfId="72" xr:uid="{00000000-0005-0000-0000-000032000000}"/>
    <cellStyle name="Eine_Nachkommastelle" xfId="44" xr:uid="{00000000-0005-0000-0000-000033000000}"/>
    <cellStyle name="Eingabe" xfId="27" builtinId="20" customBuiltin="1"/>
    <cellStyle name="Ergebnis" xfId="28" builtinId="25" customBuiltin="1"/>
    <cellStyle name="Erklärender Text" xfId="29" builtinId="53" customBuiltin="1"/>
    <cellStyle name="Fuss" xfId="73" xr:uid="{00000000-0005-0000-0000-000037000000}"/>
    <cellStyle name="Gut" xfId="30" builtinId="26" customBuiltin="1"/>
    <cellStyle name="Hyperlink 2" xfId="77" xr:uid="{00000000-0005-0000-0000-000039000000}"/>
    <cellStyle name="Komma 2" xfId="79" xr:uid="{00000000-0005-0000-0000-00003A000000}"/>
    <cellStyle name="Komma 3" xfId="80" xr:uid="{00000000-0005-0000-0000-00003B000000}"/>
    <cellStyle name="mitP" xfId="74" xr:uid="{00000000-0005-0000-0000-00003C000000}"/>
    <cellStyle name="Neutral" xfId="31" builtinId="28" customBuiltin="1"/>
    <cellStyle name="Notiz" xfId="32" builtinId="10" customBuiltin="1"/>
    <cellStyle name="Ohne_Nachkomma" xfId="45" xr:uid="{00000000-0005-0000-0000-00003F000000}"/>
    <cellStyle name="ohneP" xfId="75" xr:uid="{00000000-0005-0000-0000-000040000000}"/>
    <cellStyle name="Prozent 2" xfId="43" xr:uid="{00000000-0005-0000-0000-000041000000}"/>
    <cellStyle name="Schlecht" xfId="33" builtinId="27" customBuiltin="1"/>
    <cellStyle name="Standard" xfId="0" builtinId="0"/>
    <cellStyle name="Standard 2" xfId="42" xr:uid="{00000000-0005-0000-0000-000044000000}"/>
    <cellStyle name="Standard 2 2" xfId="48" xr:uid="{00000000-0005-0000-0000-000045000000}"/>
    <cellStyle name="Standard 3" xfId="76" xr:uid="{00000000-0005-0000-0000-000046000000}"/>
    <cellStyle name="Standard 4" xfId="78" xr:uid="{00000000-0005-0000-0000-000047000000}"/>
    <cellStyle name="Standard 5" xfId="49" xr:uid="{00000000-0005-0000-0000-000048000000}"/>
    <cellStyle name="Standard_pres98t1 3" xfId="81" xr:uid="{00000000-0005-0000-0000-000049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333333"/>
      <color rgb="FFE6E6E6"/>
      <color rgb="FF080808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737429181785737"/>
          <c:y val="7.3890536382104896E-2"/>
          <c:w val="0.8377732042972128"/>
          <c:h val="0.62994550680563566"/>
        </c:manualLayout>
      </c:layout>
      <c:lineChart>
        <c:grouping val="standard"/>
        <c:varyColors val="0"/>
        <c:ser>
          <c:idx val="4"/>
          <c:order val="0"/>
          <c:tx>
            <c:strRef>
              <c:f>Daten!$B$10</c:f>
              <c:strCache>
                <c:ptCount val="1"/>
                <c:pt idx="0">
                  <c:v>Chemische Erzeugnisse</c:v>
                </c:pt>
              </c:strCache>
            </c:strRef>
          </c:tx>
          <c:spPr>
            <a:ln>
              <a:solidFill>
                <a:schemeClr val="accent3"/>
              </a:solidFill>
            </a:ln>
          </c:spPr>
          <c:marker>
            <c:symbol val="square"/>
            <c:size val="7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Daten!$C$9:$P$9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Daten!$C$10:$P$10</c:f>
              <c:numCache>
                <c:formatCode>#,##0.0</c:formatCode>
                <c:ptCount val="14"/>
                <c:pt idx="0">
                  <c:v>1403.1579525193226</c:v>
                </c:pt>
                <c:pt idx="1">
                  <c:v>1372.0378435282946</c:v>
                </c:pt>
                <c:pt idx="2">
                  <c:v>1352.7405954363967</c:v>
                </c:pt>
                <c:pt idx="3">
                  <c:v>1376.0283295569182</c:v>
                </c:pt>
                <c:pt idx="4">
                  <c:v>1350.3628425861132</c:v>
                </c:pt>
                <c:pt idx="5">
                  <c:v>1314.765184008123</c:v>
                </c:pt>
                <c:pt idx="6">
                  <c:v>1460.5170220329403</c:v>
                </c:pt>
                <c:pt idx="7">
                  <c:v>1271.424187085621</c:v>
                </c:pt>
                <c:pt idx="8">
                  <c:v>1272.9644916211491</c:v>
                </c:pt>
                <c:pt idx="9">
                  <c:v>1268.7836134348399</c:v>
                </c:pt>
                <c:pt idx="10">
                  <c:v>1485.269037</c:v>
                </c:pt>
                <c:pt idx="11">
                  <c:v>1559.1152609999999</c:v>
                </c:pt>
                <c:pt idx="12">
                  <c:v>1344.6240859999998</c:v>
                </c:pt>
                <c:pt idx="13">
                  <c:v>1159.125953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45-4A3C-872F-571B0B849CE9}"/>
            </c:ext>
          </c:extLst>
        </c:ser>
        <c:ser>
          <c:idx val="6"/>
          <c:order val="1"/>
          <c:tx>
            <c:strRef>
              <c:f>Daten!$B$11</c:f>
              <c:strCache>
                <c:ptCount val="1"/>
                <c:pt idx="0">
                  <c:v>Metalle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triangle"/>
            <c:size val="7"/>
            <c:spPr>
              <a:solidFill>
                <a:schemeClr val="accent5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Daten!$C$9:$P$9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Daten!$C$11:$P$11</c:f>
              <c:numCache>
                <c:formatCode>#,##0.0</c:formatCode>
                <c:ptCount val="14"/>
                <c:pt idx="0">
                  <c:v>691.04293908047373</c:v>
                </c:pt>
                <c:pt idx="1">
                  <c:v>691.27366759101972</c:v>
                </c:pt>
                <c:pt idx="2">
                  <c:v>661.51505200952977</c:v>
                </c:pt>
                <c:pt idx="3">
                  <c:v>649.54392891422435</c:v>
                </c:pt>
                <c:pt idx="4">
                  <c:v>682.5860568389777</c:v>
                </c:pt>
                <c:pt idx="5">
                  <c:v>688.1061220220173</c:v>
                </c:pt>
                <c:pt idx="6">
                  <c:v>680.95631448380914</c:v>
                </c:pt>
                <c:pt idx="7">
                  <c:v>691.20438671627051</c:v>
                </c:pt>
                <c:pt idx="8">
                  <c:v>654.30172153963838</c:v>
                </c:pt>
                <c:pt idx="9">
                  <c:v>534.92844431340666</c:v>
                </c:pt>
                <c:pt idx="10">
                  <c:v>616.33286600000008</c:v>
                </c:pt>
                <c:pt idx="11">
                  <c:v>742.85422699999992</c:v>
                </c:pt>
                <c:pt idx="12">
                  <c:v>654.21706099999994</c:v>
                </c:pt>
                <c:pt idx="13">
                  <c:v>626.91416700000002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45-4A3C-872F-571B0B849CE9}"/>
            </c:ext>
          </c:extLst>
        </c:ser>
        <c:ser>
          <c:idx val="1"/>
          <c:order val="2"/>
          <c:tx>
            <c:strRef>
              <c:f>Daten!$B$12</c:f>
              <c:strCache>
                <c:ptCount val="1"/>
                <c:pt idx="0">
                  <c:v>Kokerei- und Mineralölerzeugnisse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diamond"/>
            <c:size val="7"/>
            <c:spPr>
              <a:solidFill>
                <a:schemeClr val="tx2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Daten!$C$9:$P$9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Daten!$C$12:$P$12</c:f>
              <c:numCache>
                <c:formatCode>#,##0.0</c:formatCode>
                <c:ptCount val="14"/>
                <c:pt idx="0">
                  <c:v>348.41304347752867</c:v>
                </c:pt>
                <c:pt idx="1">
                  <c:v>336.72570382486515</c:v>
                </c:pt>
                <c:pt idx="2">
                  <c:v>377.16165046157619</c:v>
                </c:pt>
                <c:pt idx="3">
                  <c:v>357.57537542173776</c:v>
                </c:pt>
                <c:pt idx="4">
                  <c:v>428.84291780658833</c:v>
                </c:pt>
                <c:pt idx="5">
                  <c:v>409.95423335011458</c:v>
                </c:pt>
                <c:pt idx="6">
                  <c:v>427.96913847726876</c:v>
                </c:pt>
                <c:pt idx="7">
                  <c:v>558.80230593385807</c:v>
                </c:pt>
                <c:pt idx="8">
                  <c:v>556.05730230526672</c:v>
                </c:pt>
                <c:pt idx="9">
                  <c:v>545.26617690662988</c:v>
                </c:pt>
                <c:pt idx="10">
                  <c:v>353.97250099999997</c:v>
                </c:pt>
                <c:pt idx="11">
                  <c:v>366.739799</c:v>
                </c:pt>
                <c:pt idx="12">
                  <c:v>345.60645400000004</c:v>
                </c:pt>
                <c:pt idx="13">
                  <c:v>317.67226799999997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45-4A3C-872F-571B0B849CE9}"/>
            </c:ext>
          </c:extLst>
        </c:ser>
        <c:ser>
          <c:idx val="3"/>
          <c:order val="3"/>
          <c:tx>
            <c:strRef>
              <c:f>Daten!$B$13</c:f>
              <c:strCache>
                <c:ptCount val="1"/>
                <c:pt idx="0">
                  <c:v>Glas, Glaswaren, Keramik, verarbeitete Steine und Erden</c:v>
                </c:pt>
              </c:strCache>
            </c:strRef>
          </c:tx>
          <c:spPr>
            <a:ln>
              <a:solidFill>
                <a:schemeClr val="bg2"/>
              </a:solidFill>
            </a:ln>
          </c:spPr>
          <c:marker>
            <c:symbol val="circle"/>
            <c:size val="6"/>
            <c:spPr>
              <a:solidFill>
                <a:schemeClr val="bg2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Daten!$C$9:$P$9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Daten!$C$13:$P$13</c:f>
              <c:numCache>
                <c:formatCode>#,##0.0</c:formatCode>
                <c:ptCount val="14"/>
                <c:pt idx="0">
                  <c:v>292.25456357637472</c:v>
                </c:pt>
                <c:pt idx="1">
                  <c:v>280.07898340208919</c:v>
                </c:pt>
                <c:pt idx="2">
                  <c:v>277.73262441136978</c:v>
                </c:pt>
                <c:pt idx="3">
                  <c:v>280.18646815538312</c:v>
                </c:pt>
                <c:pt idx="4">
                  <c:v>278.79338677389433</c:v>
                </c:pt>
                <c:pt idx="5">
                  <c:v>277.38931722540497</c:v>
                </c:pt>
                <c:pt idx="6">
                  <c:v>288.33125663596826</c:v>
                </c:pt>
                <c:pt idx="7">
                  <c:v>291.7878606912351</c:v>
                </c:pt>
                <c:pt idx="8">
                  <c:v>285.17276160369079</c:v>
                </c:pt>
                <c:pt idx="9">
                  <c:v>305.04572387508415</c:v>
                </c:pt>
                <c:pt idx="10">
                  <c:v>304.63095099999998</c:v>
                </c:pt>
                <c:pt idx="11">
                  <c:v>289.231944</c:v>
                </c:pt>
                <c:pt idx="12">
                  <c:v>274.87306800000005</c:v>
                </c:pt>
                <c:pt idx="13">
                  <c:v>236.636684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45-4A3C-872F-571B0B849CE9}"/>
            </c:ext>
          </c:extLst>
        </c:ser>
        <c:ser>
          <c:idx val="5"/>
          <c:order val="4"/>
          <c:tx>
            <c:strRef>
              <c:f>Daten!$B$14</c:f>
              <c:strCache>
                <c:ptCount val="1"/>
                <c:pt idx="0">
                  <c:v>Papier, Pappe und Waren daraus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circle"/>
            <c:size val="5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</c:spPr>
          </c:marker>
          <c:cat>
            <c:numRef>
              <c:f>Daten!$C$9:$P$9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Daten!$C$14:$P$14</c:f>
              <c:numCache>
                <c:formatCode>#,##0.0</c:formatCode>
                <c:ptCount val="14"/>
                <c:pt idx="0">
                  <c:v>236.60701410806553</c:v>
                </c:pt>
                <c:pt idx="1">
                  <c:v>227.84162275279115</c:v>
                </c:pt>
                <c:pt idx="2">
                  <c:v>241.0906030244746</c:v>
                </c:pt>
                <c:pt idx="3">
                  <c:v>234.39043495736186</c:v>
                </c:pt>
                <c:pt idx="4">
                  <c:v>232.73815460775182</c:v>
                </c:pt>
                <c:pt idx="5">
                  <c:v>225.54611337287946</c:v>
                </c:pt>
                <c:pt idx="6">
                  <c:v>237.90777091562029</c:v>
                </c:pt>
                <c:pt idx="7">
                  <c:v>225.03871659525871</c:v>
                </c:pt>
                <c:pt idx="8">
                  <c:v>221.94430758211087</c:v>
                </c:pt>
                <c:pt idx="9">
                  <c:v>221.31641993859452</c:v>
                </c:pt>
                <c:pt idx="10">
                  <c:v>251.59628499999999</c:v>
                </c:pt>
                <c:pt idx="11">
                  <c:v>262.61166700000001</c:v>
                </c:pt>
                <c:pt idx="12">
                  <c:v>246.453337</c:v>
                </c:pt>
                <c:pt idx="13">
                  <c:v>227.331232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45-4A3C-872F-571B0B849CE9}"/>
            </c:ext>
          </c:extLst>
        </c:ser>
        <c:ser>
          <c:idx val="7"/>
          <c:order val="5"/>
          <c:tx>
            <c:strRef>
              <c:f>Daten!$B$15</c:f>
              <c:strCache>
                <c:ptCount val="1"/>
                <c:pt idx="0">
                  <c:v>Nahrungs- und Futtermittel, Getränke, Tabakerzeugnisse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diamond"/>
            <c:size val="7"/>
            <c:spPr>
              <a:solidFill>
                <a:schemeClr val="accent6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Daten!$C$9:$P$9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Daten!$C$15:$P$15</c:f>
              <c:numCache>
                <c:formatCode>#,##0.0</c:formatCode>
                <c:ptCount val="14"/>
                <c:pt idx="0">
                  <c:v>223.37057883776131</c:v>
                </c:pt>
                <c:pt idx="1">
                  <c:v>227.00493501964152</c:v>
                </c:pt>
                <c:pt idx="2">
                  <c:v>225.99686702089508</c:v>
                </c:pt>
                <c:pt idx="3">
                  <c:v>228.92808647078138</c:v>
                </c:pt>
                <c:pt idx="4">
                  <c:v>222.29183753024958</c:v>
                </c:pt>
                <c:pt idx="5">
                  <c:v>228.82752869151739</c:v>
                </c:pt>
                <c:pt idx="6">
                  <c:v>229.55153531014651</c:v>
                </c:pt>
                <c:pt idx="7">
                  <c:v>228.6961649511241</c:v>
                </c:pt>
                <c:pt idx="8">
                  <c:v>225.07294895257337</c:v>
                </c:pt>
                <c:pt idx="9">
                  <c:v>226.43729795677419</c:v>
                </c:pt>
                <c:pt idx="10">
                  <c:v>235.68937100000002</c:v>
                </c:pt>
                <c:pt idx="11">
                  <c:v>239.72948000000002</c:v>
                </c:pt>
                <c:pt idx="12">
                  <c:v>233.44383400000001</c:v>
                </c:pt>
                <c:pt idx="13">
                  <c:v>223.168994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45-4A3C-872F-571B0B849CE9}"/>
            </c:ext>
          </c:extLst>
        </c:ser>
        <c:ser>
          <c:idx val="2"/>
          <c:order val="6"/>
          <c:tx>
            <c:strRef>
              <c:f>Daten!$B$16</c:f>
              <c:strCache>
                <c:ptCount val="1"/>
                <c:pt idx="0">
                  <c:v>Kraftwagen u. Kraftwagenteile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</a:ln>
          </c:spPr>
          <c:marker>
            <c:symbol val="diamond"/>
            <c:size val="6"/>
            <c:spPr>
              <a:solidFill>
                <a:schemeClr val="accent6">
                  <a:lumMod val="75000"/>
                </a:schemeClr>
              </a:solidFill>
              <a:ln w="3175">
                <a:solidFill>
                  <a:srgbClr val="FFFFFF"/>
                </a:solidFill>
              </a:ln>
            </c:spPr>
          </c:marker>
          <c:cat>
            <c:numRef>
              <c:f>Daten!$C$9:$P$9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Daten!$C$16:$P$16</c:f>
              <c:numCache>
                <c:formatCode>#,##0.0</c:formatCode>
                <c:ptCount val="14"/>
                <c:pt idx="0">
                  <c:v>123.00777508162412</c:v>
                </c:pt>
                <c:pt idx="1">
                  <c:v>128.14231734374229</c:v>
                </c:pt>
                <c:pt idx="2">
                  <c:v>132.02123031809001</c:v>
                </c:pt>
                <c:pt idx="3">
                  <c:v>119.98267352140918</c:v>
                </c:pt>
                <c:pt idx="4">
                  <c:v>119.73723190482619</c:v>
                </c:pt>
                <c:pt idx="5">
                  <c:v>125.89709091140277</c:v>
                </c:pt>
                <c:pt idx="6">
                  <c:v>125.34150014752068</c:v>
                </c:pt>
                <c:pt idx="7">
                  <c:v>121.24142748228472</c:v>
                </c:pt>
                <c:pt idx="8">
                  <c:v>120.92563860251646</c:v>
                </c:pt>
                <c:pt idx="9">
                  <c:v>108.42721320179774</c:v>
                </c:pt>
                <c:pt idx="10">
                  <c:v>133.19376099999999</c:v>
                </c:pt>
                <c:pt idx="11">
                  <c:v>135.16978700000001</c:v>
                </c:pt>
                <c:pt idx="12">
                  <c:v>123.643694</c:v>
                </c:pt>
                <c:pt idx="13">
                  <c:v>113.64407399999999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45-4A3C-872F-571B0B849CE9}"/>
            </c:ext>
          </c:extLst>
        </c:ser>
        <c:ser>
          <c:idx val="0"/>
          <c:order val="7"/>
          <c:tx>
            <c:strRef>
              <c:f>Daten!$B$17</c:f>
              <c:strCache>
                <c:ptCount val="1"/>
                <c:pt idx="0">
                  <c:v>Metallerzeugnisse</c:v>
                </c:pt>
              </c:strCache>
            </c:strRef>
          </c:tx>
          <c:spPr>
            <a:ln>
              <a:solidFill>
                <a:schemeClr val="bg1">
                  <a:lumMod val="60000"/>
                  <a:lumOff val="40000"/>
                </a:schemeClr>
              </a:solidFill>
            </a:ln>
          </c:spPr>
          <c:marker>
            <c:symbol val="circle"/>
            <c:size val="5"/>
            <c:spPr>
              <a:solidFill>
                <a:schemeClr val="bg1">
                  <a:lumMod val="60000"/>
                  <a:lumOff val="40000"/>
                </a:schemeClr>
              </a:solidFill>
              <a:ln>
                <a:solidFill>
                  <a:schemeClr val="bg1">
                    <a:lumMod val="60000"/>
                    <a:lumOff val="40000"/>
                  </a:schemeClr>
                </a:solidFill>
              </a:ln>
            </c:spPr>
          </c:marker>
          <c:cat>
            <c:numRef>
              <c:f>Daten!$C$9:$P$9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Daten!$C$17:$P$17</c:f>
              <c:numCache>
                <c:formatCode>#,##0.0</c:formatCode>
                <c:ptCount val="14"/>
                <c:pt idx="0">
                  <c:v>111.68903891453107</c:v>
                </c:pt>
                <c:pt idx="1">
                  <c:v>108.63823568943558</c:v>
                </c:pt>
                <c:pt idx="2">
                  <c:v>114.74321371737135</c:v>
                </c:pt>
                <c:pt idx="3">
                  <c:v>113.71578505920805</c:v>
                </c:pt>
                <c:pt idx="4">
                  <c:v>99.925878628253059</c:v>
                </c:pt>
                <c:pt idx="5">
                  <c:v>106.75261042281736</c:v>
                </c:pt>
                <c:pt idx="6">
                  <c:v>106.169322952906</c:v>
                </c:pt>
                <c:pt idx="7">
                  <c:v>99.878563616636384</c:v>
                </c:pt>
                <c:pt idx="8">
                  <c:v>97.519545966166746</c:v>
                </c:pt>
                <c:pt idx="9">
                  <c:v>88.49038841199922</c:v>
                </c:pt>
                <c:pt idx="10">
                  <c:v>89.111716999999999</c:v>
                </c:pt>
                <c:pt idx="11">
                  <c:v>94.769335999999996</c:v>
                </c:pt>
                <c:pt idx="12">
                  <c:v>90.172076000000004</c:v>
                </c:pt>
                <c:pt idx="13">
                  <c:v>84.851214000000013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F45-4A3C-872F-571B0B849CE9}"/>
            </c:ext>
          </c:extLst>
        </c:ser>
        <c:ser>
          <c:idx val="9"/>
          <c:order val="8"/>
          <c:tx>
            <c:strRef>
              <c:f>Daten!$B$19</c:f>
              <c:strCache>
                <c:ptCount val="1"/>
                <c:pt idx="0">
                  <c:v>Maschinen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marker>
            <c:symbol val="triangle"/>
            <c:size val="5"/>
            <c:spPr>
              <a:solidFill>
                <a:srgbClr val="FFFFFF"/>
              </a:solidFill>
              <a:ln>
                <a:solidFill>
                  <a:schemeClr val="bg1"/>
                </a:solidFill>
              </a:ln>
            </c:spPr>
          </c:marker>
          <c:cat>
            <c:numRef>
              <c:f>Daten!$C$9:$P$9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Daten!$C$19:$P$19</c:f>
              <c:numCache>
                <c:formatCode>#,##0.0</c:formatCode>
                <c:ptCount val="14"/>
                <c:pt idx="0">
                  <c:v>88.928399953975898</c:v>
                </c:pt>
                <c:pt idx="1">
                  <c:v>91.508708006514667</c:v>
                </c:pt>
                <c:pt idx="2">
                  <c:v>89.059335560757916</c:v>
                </c:pt>
                <c:pt idx="3">
                  <c:v>81.212907171844819</c:v>
                </c:pt>
                <c:pt idx="4">
                  <c:v>78.83311657936467</c:v>
                </c:pt>
                <c:pt idx="5">
                  <c:v>79.104008644840121</c:v>
                </c:pt>
                <c:pt idx="6">
                  <c:v>82.667273672362356</c:v>
                </c:pt>
                <c:pt idx="7">
                  <c:v>80.89717542956285</c:v>
                </c:pt>
                <c:pt idx="8">
                  <c:v>79.316299494313924</c:v>
                </c:pt>
                <c:pt idx="9">
                  <c:v>73.421484230633936</c:v>
                </c:pt>
                <c:pt idx="10">
                  <c:v>78.016954999999996</c:v>
                </c:pt>
                <c:pt idx="11">
                  <c:v>80.933998000000003</c:v>
                </c:pt>
                <c:pt idx="12">
                  <c:v>76.093361999999999</c:v>
                </c:pt>
                <c:pt idx="13">
                  <c:v>68.268457999999995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F45-4A3C-872F-571B0B849CE9}"/>
            </c:ext>
          </c:extLst>
        </c:ser>
        <c:ser>
          <c:idx val="10"/>
          <c:order val="9"/>
          <c:tx>
            <c:strRef>
              <c:f>Daten!$B$20</c:f>
              <c:strCache>
                <c:ptCount val="1"/>
                <c:pt idx="0">
                  <c:v>Holz, Holz-, Kork-, Flecht- und Korbwaren (ohne Möbel)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marker>
            <c:symbol val="square"/>
            <c:size val="4"/>
            <c:spPr>
              <a:solidFill>
                <a:schemeClr val="accent1">
                  <a:lumMod val="75000"/>
                </a:schemeClr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Daten!$C$9:$P$9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Daten!$C$20:$P$20</c:f>
              <c:numCache>
                <c:formatCode>#,##0.0</c:formatCode>
                <c:ptCount val="14"/>
                <c:pt idx="0">
                  <c:v>86.373123767385877</c:v>
                </c:pt>
                <c:pt idx="1">
                  <c:v>61.536248085585697</c:v>
                </c:pt>
                <c:pt idx="2">
                  <c:v>79.279271996874016</c:v>
                </c:pt>
                <c:pt idx="3">
                  <c:v>88.481397370970029</c:v>
                </c:pt>
                <c:pt idx="4">
                  <c:v>89.893930573246109</c:v>
                </c:pt>
                <c:pt idx="5">
                  <c:v>94.653628144142019</c:v>
                </c:pt>
                <c:pt idx="6">
                  <c:v>96.148054555939694</c:v>
                </c:pt>
                <c:pt idx="7">
                  <c:v>91.940217040766825</c:v>
                </c:pt>
                <c:pt idx="8">
                  <c:v>88.398301154835835</c:v>
                </c:pt>
                <c:pt idx="9">
                  <c:v>93.306189108238726</c:v>
                </c:pt>
                <c:pt idx="10">
                  <c:v>102.26739900000001</c:v>
                </c:pt>
                <c:pt idx="11">
                  <c:v>113.210605</c:v>
                </c:pt>
                <c:pt idx="12">
                  <c:v>107.79139599999999</c:v>
                </c:pt>
                <c:pt idx="13">
                  <c:v>108.29800999999999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F45-4A3C-872F-571B0B849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450192"/>
        <c:axId val="488449016"/>
      </c:lineChart>
      <c:catAx>
        <c:axId val="488450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70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88449016"/>
        <c:crosses val="autoZero"/>
        <c:auto val="1"/>
        <c:lblAlgn val="ctr"/>
        <c:lblOffset val="100"/>
        <c:tickLblSkip val="1"/>
        <c:noMultiLvlLbl val="0"/>
      </c:catAx>
      <c:valAx>
        <c:axId val="488449016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ysClr val="windowText" lastClr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rgbClr val="333333"/>
            </a:solidFill>
          </a:ln>
        </c:spPr>
        <c:txPr>
          <a:bodyPr/>
          <a:lstStyle/>
          <a:p>
            <a:pPr>
              <a:defRPr sz="900" b="0">
                <a:solidFill>
                  <a:sysClr val="windowText" lastClr="000000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88450192"/>
        <c:crosses val="autoZero"/>
        <c:crossBetween val="between"/>
      </c:valAx>
      <c:spPr>
        <a:blipFill>
          <a:blip xmlns:r="http://schemas.openxmlformats.org/officeDocument/2006/relationships" r:embed="rId1"/>
          <a:tile tx="0" ty="0" sx="100000" sy="100000" flip="none" algn="tl"/>
        </a:blipFill>
      </c:spPr>
    </c:plotArea>
    <c:legend>
      <c:legendPos val="b"/>
      <c:layout>
        <c:manualLayout>
          <c:xMode val="edge"/>
          <c:yMode val="edge"/>
          <c:x val="0.13685766215367468"/>
          <c:y val="0.77521899284943196"/>
          <c:w val="0.8282503978799125"/>
          <c:h val="0.15967635107671735"/>
        </c:manualLayout>
      </c:layout>
      <c:overlay val="0"/>
      <c:txPr>
        <a:bodyPr/>
        <a:lstStyle/>
        <a:p>
          <a:pPr>
            <a:defRPr sz="700" b="0">
              <a:solidFill>
                <a:sysClr val="windowText" lastClr="000000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8740157499999996" l="0.70000000000000062" r="0.70000000000000062" t="0.7874015749999999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198781</xdr:rowOff>
    </xdr:from>
    <xdr:to>
      <xdr:col>14</xdr:col>
      <xdr:colOff>33129</xdr:colOff>
      <xdr:row>19</xdr:row>
      <xdr:rowOff>530087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101876</xdr:colOff>
      <xdr:row>21</xdr:row>
      <xdr:rowOff>27777</xdr:rowOff>
    </xdr:from>
    <xdr:to>
      <xdr:col>4</xdr:col>
      <xdr:colOff>778565</xdr:colOff>
      <xdr:row>29</xdr:row>
      <xdr:rowOff>29882</xdr:rowOff>
    </xdr:to>
    <xdr:sp macro="" textlink="Daten!#REF!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101876" y="5566358"/>
          <a:ext cx="1676814" cy="11872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157370</xdr:colOff>
      <xdr:row>1</xdr:row>
      <xdr:rowOff>1242</xdr:rowOff>
    </xdr:from>
    <xdr:to>
      <xdr:col>12</xdr:col>
      <xdr:colOff>886239</xdr:colOff>
      <xdr:row>2</xdr:row>
      <xdr:rowOff>115956</xdr:rowOff>
    </xdr:to>
    <xdr:sp macro="" textlink="Daten!B1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57370" y="258417"/>
          <a:ext cx="5919994" cy="37188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08B9B32-B303-47E3-8A01-10CDCD7A5CA9}" type="TxLink">
            <a:rPr lang="en-US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Primärenergieverbrauch ausgewählter Sektoren des verarbeitenden Gewerbes</a:t>
          </a:fld>
          <a:endParaRPr lang="en-US" sz="1800" b="1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28575</xdr:rowOff>
    </xdr:from>
    <xdr:to>
      <xdr:col>13</xdr:col>
      <xdr:colOff>0</xdr:colOff>
      <xdr:row>3</xdr:row>
      <xdr:rowOff>57150</xdr:rowOff>
    </xdr:to>
    <xdr:sp macro="" textlink="Daten!#REF!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219075" y="542925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7645451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24853</xdr:colOff>
      <xdr:row>1</xdr:row>
      <xdr:rowOff>3483</xdr:rowOff>
    </xdr:from>
    <xdr:to>
      <xdr:col>13</xdr:col>
      <xdr:colOff>826505</xdr:colOff>
      <xdr:row>1</xdr:row>
      <xdr:rowOff>3483</xdr:rowOff>
    </xdr:to>
    <xdr:cxnSp macro="">
      <xdr:nvCxnSpPr>
        <xdr:cNvPr id="7" name="Gerade Verbindung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40201" y="260244"/>
          <a:ext cx="673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24852</xdr:colOff>
      <xdr:row>19</xdr:row>
      <xdr:rowOff>192565</xdr:rowOff>
    </xdr:from>
    <xdr:to>
      <xdr:col>13</xdr:col>
      <xdr:colOff>826504</xdr:colOff>
      <xdr:row>19</xdr:row>
      <xdr:rowOff>192565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44660" y="5189527"/>
          <a:ext cx="675844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7645437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9917972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0168936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0543512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8282</xdr:colOff>
      <xdr:row>20</xdr:row>
      <xdr:rowOff>40141</xdr:rowOff>
    </xdr:from>
    <xdr:to>
      <xdr:col>6</xdr:col>
      <xdr:colOff>811696</xdr:colOff>
      <xdr:row>23</xdr:row>
      <xdr:rowOff>99012</xdr:rowOff>
    </xdr:to>
    <xdr:sp macro="" textlink="Daten!B4">
      <xdr:nvSpPr>
        <xdr:cNvPr id="13" name="Textfeld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227357" y="5505452"/>
          <a:ext cx="2632214" cy="2815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7767BC51-300C-493E-BE28-BF5B509A1ED2}" type="TxLink">
            <a:rPr lang="en-US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2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6</xdr:col>
      <xdr:colOff>248478</xdr:colOff>
      <xdr:row>19</xdr:row>
      <xdr:rowOff>201707</xdr:rowOff>
    </xdr:from>
    <xdr:to>
      <xdr:col>13</xdr:col>
      <xdr:colOff>836545</xdr:colOff>
      <xdr:row>19</xdr:row>
      <xdr:rowOff>472766</xdr:rowOff>
    </xdr:to>
    <xdr:sp macro="" textlink="Daten!AN3">
      <xdr:nvSpPr>
        <xdr:cNvPr id="14" name="Textfeld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 txBox="1"/>
      </xdr:nvSpPr>
      <xdr:spPr>
        <a:xfrm>
          <a:off x="2300016" y="5198669"/>
          <a:ext cx="4713125" cy="271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 2025, Statistischer Bericht: Umweltökonomische Gesamtrechnungen. Energiegesamtrechnung. Berichtszeitraum 2010-2023. Tab. 85121-06, Wiesbaden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2</xdr:col>
      <xdr:colOff>217258</xdr:colOff>
      <xdr:row>2</xdr:row>
      <xdr:rowOff>74543</xdr:rowOff>
    </xdr:from>
    <xdr:to>
      <xdr:col>4</xdr:col>
      <xdr:colOff>784617</xdr:colOff>
      <xdr:row>3</xdr:row>
      <xdr:rowOff>55047</xdr:rowOff>
    </xdr:to>
    <xdr:sp macro="" textlink="Daten!B5">
      <xdr:nvSpPr>
        <xdr:cNvPr id="15" name="Textfeld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818066" y="587428"/>
          <a:ext cx="970339" cy="2222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37504306-341F-49DD-9DC4-788138853AB0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Petajoule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24847</xdr:colOff>
      <xdr:row>18</xdr:row>
      <xdr:rowOff>450769</xdr:rowOff>
    </xdr:from>
    <xdr:to>
      <xdr:col>13</xdr:col>
      <xdr:colOff>826499</xdr:colOff>
      <xdr:row>18</xdr:row>
      <xdr:rowOff>450769</xdr:rowOff>
    </xdr:to>
    <xdr:cxnSp macro="">
      <xdr:nvCxnSpPr>
        <xdr:cNvPr id="16" name="Gerade Verbindung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244655" y="4341365"/>
          <a:ext cx="675844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68"/>
  <sheetViews>
    <sheetView topLeftCell="B1" zoomScaleNormal="100" workbookViewId="0">
      <pane xSplit="2" ySplit="4" topLeftCell="R5" activePane="bottomRight" state="frozen"/>
      <selection activeCell="B1" sqref="B1"/>
      <selection pane="topRight" activeCell="D1" sqref="D1"/>
      <selection pane="bottomLeft" activeCell="B6" sqref="B6"/>
      <selection pane="bottomRight" activeCell="C32" sqref="C32"/>
    </sheetView>
  </sheetViews>
  <sheetFormatPr baseColWidth="10" defaultColWidth="11.42578125" defaultRowHeight="11.25"/>
  <cols>
    <col min="1" max="1" width="3.85546875" style="56" customWidth="1"/>
    <col min="2" max="2" width="9.42578125" style="56" customWidth="1"/>
    <col min="3" max="3" width="55.140625" style="56" customWidth="1"/>
    <col min="4" max="4" width="11.5703125" style="56" bestFit="1" customWidth="1"/>
    <col min="5" max="16384" width="11.42578125" style="56"/>
  </cols>
  <sheetData>
    <row r="1" spans="1:33" s="54" customFormat="1" ht="19.5" customHeight="1">
      <c r="A1" s="53" t="s">
        <v>139</v>
      </c>
      <c r="B1" s="100"/>
      <c r="C1" s="100"/>
      <c r="E1" s="101"/>
      <c r="F1" s="91"/>
      <c r="G1" s="91"/>
      <c r="H1" s="86"/>
      <c r="I1" s="87"/>
      <c r="J1" s="87"/>
      <c r="K1" s="87"/>
      <c r="L1" s="86"/>
      <c r="M1" s="86"/>
      <c r="N1" s="91"/>
      <c r="O1" s="86"/>
      <c r="P1" s="87"/>
      <c r="Q1" s="87"/>
      <c r="R1" s="86"/>
      <c r="S1" s="86"/>
      <c r="T1" s="86"/>
      <c r="U1" s="86"/>
      <c r="V1" s="86"/>
      <c r="W1" s="86"/>
      <c r="X1" s="86"/>
      <c r="Y1" s="86"/>
      <c r="Z1" s="86"/>
      <c r="AA1" s="86"/>
    </row>
    <row r="2" spans="1:33" s="54" customFormat="1" ht="15" customHeight="1">
      <c r="A2" s="55" t="s">
        <v>12</v>
      </c>
      <c r="B2" s="102"/>
      <c r="C2" s="103"/>
      <c r="D2" s="84"/>
      <c r="E2" s="85"/>
      <c r="F2" s="85"/>
      <c r="G2" s="85"/>
      <c r="H2" s="84"/>
      <c r="I2" s="84"/>
      <c r="J2" s="85"/>
      <c r="K2" s="84"/>
      <c r="L2" s="85"/>
      <c r="M2" s="85"/>
      <c r="N2" s="84"/>
      <c r="O2" s="84"/>
      <c r="P2" s="84"/>
      <c r="Q2" s="84"/>
      <c r="R2" s="92"/>
      <c r="S2" s="84"/>
      <c r="T2" s="84"/>
      <c r="U2" s="84"/>
      <c r="V2" s="84"/>
      <c r="W2" s="84"/>
    </row>
    <row r="3" spans="1:33" ht="12" customHeight="1">
      <c r="C3" s="104"/>
      <c r="D3" s="88"/>
      <c r="E3" s="79"/>
      <c r="F3" s="79"/>
      <c r="G3" s="79"/>
      <c r="H3" s="79"/>
      <c r="I3" s="79"/>
      <c r="J3" s="79"/>
      <c r="K3" s="79"/>
      <c r="L3" s="79"/>
      <c r="M3" s="79"/>
      <c r="N3" s="79"/>
      <c r="O3" s="79"/>
      <c r="P3" s="79"/>
      <c r="Q3" s="79"/>
      <c r="R3" s="79"/>
      <c r="S3" s="79"/>
      <c r="T3" s="79"/>
      <c r="U3" s="79"/>
      <c r="V3" s="79"/>
      <c r="W3" s="79"/>
    </row>
    <row r="4" spans="1:33" s="58" customFormat="1" ht="30" customHeight="1">
      <c r="A4" s="57" t="s">
        <v>13</v>
      </c>
      <c r="B4" s="105" t="s">
        <v>140</v>
      </c>
      <c r="C4" s="106" t="s">
        <v>141</v>
      </c>
      <c r="D4" s="96">
        <v>1995</v>
      </c>
      <c r="E4" s="95">
        <v>1996</v>
      </c>
      <c r="F4" s="93">
        <v>1997</v>
      </c>
      <c r="G4" s="94">
        <v>1998</v>
      </c>
      <c r="H4" s="94">
        <v>1999</v>
      </c>
      <c r="I4" s="132">
        <v>2000</v>
      </c>
      <c r="J4" s="105">
        <v>2001</v>
      </c>
      <c r="K4" s="97">
        <v>2002</v>
      </c>
      <c r="L4" s="105">
        <v>2003</v>
      </c>
      <c r="M4" s="105">
        <v>2004</v>
      </c>
      <c r="N4" s="97">
        <v>2005</v>
      </c>
      <c r="O4" s="105">
        <v>2006</v>
      </c>
      <c r="P4" s="97">
        <v>2007</v>
      </c>
      <c r="Q4" s="105">
        <v>2008</v>
      </c>
      <c r="R4" s="97">
        <v>2009</v>
      </c>
      <c r="S4" s="105">
        <v>2010</v>
      </c>
      <c r="T4" s="97">
        <v>2011</v>
      </c>
      <c r="U4" s="105">
        <v>2012</v>
      </c>
      <c r="V4" s="105">
        <v>2013</v>
      </c>
      <c r="W4" s="105">
        <v>2014</v>
      </c>
      <c r="X4" s="97">
        <v>2015</v>
      </c>
      <c r="Y4" s="105">
        <v>2016</v>
      </c>
      <c r="Z4" s="132">
        <v>2017</v>
      </c>
      <c r="AA4" s="105">
        <v>2018</v>
      </c>
      <c r="AB4" s="97">
        <v>2019</v>
      </c>
      <c r="AC4" s="97">
        <v>2020</v>
      </c>
      <c r="AD4" s="139">
        <v>2020</v>
      </c>
      <c r="AE4" s="139">
        <v>2021</v>
      </c>
      <c r="AF4" s="139">
        <v>2022</v>
      </c>
      <c r="AG4" s="139">
        <v>2023</v>
      </c>
    </row>
    <row r="5" spans="1:33" s="60" customFormat="1" ht="12.75" customHeight="1">
      <c r="A5" s="59">
        <v>1</v>
      </c>
      <c r="B5" s="107" t="s">
        <v>14</v>
      </c>
      <c r="C5" s="108" t="s">
        <v>15</v>
      </c>
      <c r="D5" s="82">
        <v>206731.5148965127</v>
      </c>
      <c r="E5" s="80">
        <v>213501.53997617381</v>
      </c>
      <c r="F5" s="80">
        <v>190880.81830307387</v>
      </c>
      <c r="G5" s="80">
        <v>186917.78710173265</v>
      </c>
      <c r="H5" s="80">
        <v>176031.18891442331</v>
      </c>
      <c r="I5" s="98">
        <v>161907.74986364986</v>
      </c>
      <c r="J5" s="98">
        <v>166473.08617704557</v>
      </c>
      <c r="K5" s="98">
        <v>168607.99692537804</v>
      </c>
      <c r="L5" s="98">
        <v>160912.26210959864</v>
      </c>
      <c r="M5" s="98">
        <v>158018.61133554793</v>
      </c>
      <c r="N5" s="98">
        <v>116288.87769109993</v>
      </c>
      <c r="O5" s="98">
        <v>118965.78896211338</v>
      </c>
      <c r="P5" s="98">
        <v>111562.65491246372</v>
      </c>
      <c r="Q5" s="98">
        <v>121659.87173715334</v>
      </c>
      <c r="R5" s="98">
        <v>122096.28506051785</v>
      </c>
      <c r="S5" s="98">
        <v>134156.1028774594</v>
      </c>
      <c r="T5" s="98">
        <v>134615.98092316423</v>
      </c>
      <c r="U5" s="98">
        <v>171466.06087630583</v>
      </c>
      <c r="V5" s="98">
        <v>163654.57198083031</v>
      </c>
      <c r="W5" s="98">
        <v>155296.30318229643</v>
      </c>
      <c r="X5" s="98">
        <v>172048.47011780509</v>
      </c>
      <c r="Y5" s="98">
        <v>168836.97715171229</v>
      </c>
      <c r="Z5" s="98">
        <v>173419.28039638686</v>
      </c>
      <c r="AA5" s="98">
        <v>154843.78802193294</v>
      </c>
      <c r="AB5" s="98">
        <v>155261.69233404828</v>
      </c>
      <c r="AC5" s="98">
        <v>152916.96957778037</v>
      </c>
      <c r="AD5" s="140">
        <v>177590.80300000001</v>
      </c>
      <c r="AE5" s="140">
        <v>176760.68400000001</v>
      </c>
      <c r="AF5" s="140">
        <v>176245.19099999999</v>
      </c>
      <c r="AG5" s="140">
        <v>172082.359</v>
      </c>
    </row>
    <row r="6" spans="1:33" s="60" customFormat="1" ht="12.75" customHeight="1">
      <c r="A6" s="59">
        <v>2</v>
      </c>
      <c r="B6" s="109" t="s">
        <v>16</v>
      </c>
      <c r="C6" s="110" t="s">
        <v>17</v>
      </c>
      <c r="D6" s="82">
        <v>197240.50958819682</v>
      </c>
      <c r="E6" s="80">
        <v>204259.46161718032</v>
      </c>
      <c r="F6" s="80">
        <v>182093.69035107939</v>
      </c>
      <c r="G6" s="80">
        <v>178245.99316886041</v>
      </c>
      <c r="H6" s="80">
        <v>166731.58224646508</v>
      </c>
      <c r="I6" s="98">
        <v>152327.03846599106</v>
      </c>
      <c r="J6" s="98">
        <v>158151.26200002339</v>
      </c>
      <c r="K6" s="98">
        <v>160301.70516453759</v>
      </c>
      <c r="L6" s="98">
        <v>151978.73326369119</v>
      </c>
      <c r="M6" s="98">
        <v>148911.4452926188</v>
      </c>
      <c r="N6" s="98">
        <v>107964.10725382574</v>
      </c>
      <c r="O6" s="98">
        <v>110284.32293118435</v>
      </c>
      <c r="P6" s="98">
        <v>101812.6862659679</v>
      </c>
      <c r="Q6" s="98">
        <v>113556.97301210195</v>
      </c>
      <c r="R6" s="98">
        <v>115440.59654490421</v>
      </c>
      <c r="S6" s="98">
        <v>127055.19296606166</v>
      </c>
      <c r="T6" s="98">
        <v>127572.29252102194</v>
      </c>
      <c r="U6" s="98">
        <v>166804.16780261009</v>
      </c>
      <c r="V6" s="98">
        <v>157800.62957418873</v>
      </c>
      <c r="W6" s="98">
        <v>149596.3656107506</v>
      </c>
      <c r="X6" s="98">
        <v>164758.4543154792</v>
      </c>
      <c r="Y6" s="98">
        <v>161419.48548136311</v>
      </c>
      <c r="Z6" s="98">
        <v>165749.97503588468</v>
      </c>
      <c r="AA6" s="98">
        <v>146665.16565135319</v>
      </c>
      <c r="AB6" s="98">
        <v>146937.62438284067</v>
      </c>
      <c r="AC6" s="98">
        <v>143212.06216384459</v>
      </c>
      <c r="AD6" s="140">
        <v>163569.103</v>
      </c>
      <c r="AE6" s="140">
        <v>162976.076</v>
      </c>
      <c r="AF6" s="140">
        <v>163044.587</v>
      </c>
      <c r="AG6" s="140">
        <v>159882.03200000001</v>
      </c>
    </row>
    <row r="7" spans="1:33" s="60" customFormat="1" ht="12.75" customHeight="1">
      <c r="A7" s="59">
        <v>3</v>
      </c>
      <c r="B7" s="109" t="s">
        <v>18</v>
      </c>
      <c r="C7" s="110" t="s">
        <v>19</v>
      </c>
      <c r="D7" s="82">
        <v>6765.5904941808922</v>
      </c>
      <c r="E7" s="80">
        <v>6524.8225118529299</v>
      </c>
      <c r="F7" s="80">
        <v>6387.9734839093362</v>
      </c>
      <c r="G7" s="80">
        <v>6194.4140781035394</v>
      </c>
      <c r="H7" s="80">
        <v>7073.6337105702341</v>
      </c>
      <c r="I7" s="98">
        <v>7562.3477146116857</v>
      </c>
      <c r="J7" s="98">
        <v>6342.1062934409147</v>
      </c>
      <c r="K7" s="98">
        <v>6344.199968986808</v>
      </c>
      <c r="L7" s="98">
        <v>6985.3345222061253</v>
      </c>
      <c r="M7" s="98">
        <v>7177.844986455395</v>
      </c>
      <c r="N7" s="98">
        <v>6583.4575835499036</v>
      </c>
      <c r="O7" s="98">
        <v>6961.4460321297493</v>
      </c>
      <c r="P7" s="98">
        <v>8130.0853797310065</v>
      </c>
      <c r="Q7" s="98">
        <v>6492.713185481537</v>
      </c>
      <c r="R7" s="98">
        <v>5033.6856957117579</v>
      </c>
      <c r="S7" s="98">
        <v>5489.5006751383335</v>
      </c>
      <c r="T7" s="98">
        <v>5549.4128462300732</v>
      </c>
      <c r="U7" s="98">
        <v>3691.605045326356</v>
      </c>
      <c r="V7" s="98">
        <v>4336.1838458752636</v>
      </c>
      <c r="W7" s="98">
        <v>4381.3397182076251</v>
      </c>
      <c r="X7" s="98">
        <v>5964.7539209788847</v>
      </c>
      <c r="Y7" s="98">
        <v>5960.2481822388318</v>
      </c>
      <c r="Z7" s="98">
        <v>6642.9037601213386</v>
      </c>
      <c r="AA7" s="98">
        <v>7181.8276830708683</v>
      </c>
      <c r="AB7" s="98">
        <v>7344.885499538218</v>
      </c>
      <c r="AC7" s="98">
        <v>8757.248507338405</v>
      </c>
      <c r="AD7" s="140">
        <v>12869.153</v>
      </c>
      <c r="AE7" s="140">
        <v>12738.489</v>
      </c>
      <c r="AF7" s="140">
        <v>12246.066999999999</v>
      </c>
      <c r="AG7" s="140">
        <v>11319.293</v>
      </c>
    </row>
    <row r="8" spans="1:33" s="60" customFormat="1" ht="12.75" customHeight="1">
      <c r="A8" s="59">
        <v>4</v>
      </c>
      <c r="B8" s="109" t="s">
        <v>20</v>
      </c>
      <c r="C8" s="110" t="s">
        <v>21</v>
      </c>
      <c r="D8" s="82">
        <v>2725.4148141350097</v>
      </c>
      <c r="E8" s="80">
        <v>2717.2558471405605</v>
      </c>
      <c r="F8" s="80">
        <v>2399.1544680851434</v>
      </c>
      <c r="G8" s="80">
        <v>2477.3798547687024</v>
      </c>
      <c r="H8" s="80">
        <v>2225.9729573879918</v>
      </c>
      <c r="I8" s="98">
        <v>2018.363683047136</v>
      </c>
      <c r="J8" s="98">
        <v>1979.7178835812786</v>
      </c>
      <c r="K8" s="98">
        <v>1962.0917918536506</v>
      </c>
      <c r="L8" s="98">
        <v>1948.1943237013061</v>
      </c>
      <c r="M8" s="98">
        <v>1929.3210564737492</v>
      </c>
      <c r="N8" s="98">
        <v>1741.3128537242951</v>
      </c>
      <c r="O8" s="98">
        <v>1720.0199987992783</v>
      </c>
      <c r="P8" s="98">
        <v>1619.8832667648107</v>
      </c>
      <c r="Q8" s="98">
        <v>1610.1855395698544</v>
      </c>
      <c r="R8" s="98">
        <v>1622.0028199018909</v>
      </c>
      <c r="S8" s="98">
        <v>1611.4092362594074</v>
      </c>
      <c r="T8" s="98">
        <v>1494.2755559122152</v>
      </c>
      <c r="U8" s="98">
        <v>970.28802836940804</v>
      </c>
      <c r="V8" s="98">
        <v>1517.7585607663077</v>
      </c>
      <c r="W8" s="98">
        <v>1318.5978533381997</v>
      </c>
      <c r="X8" s="98">
        <v>1325.2618813469944</v>
      </c>
      <c r="Y8" s="98">
        <v>1457.2434881103522</v>
      </c>
      <c r="Z8" s="98">
        <v>1026.401600380844</v>
      </c>
      <c r="AA8" s="98">
        <v>996.79468750886554</v>
      </c>
      <c r="AB8" s="98">
        <v>979.18245166939619</v>
      </c>
      <c r="AC8" s="98">
        <v>947.65890659736863</v>
      </c>
      <c r="AD8" s="140">
        <v>1152.546</v>
      </c>
      <c r="AE8" s="140">
        <v>1046.1189999999999</v>
      </c>
      <c r="AF8" s="140">
        <v>954.53700000000003</v>
      </c>
      <c r="AG8" s="140">
        <v>881.03499999999997</v>
      </c>
    </row>
    <row r="9" spans="1:33" s="60" customFormat="1" ht="12.75" customHeight="1">
      <c r="A9" s="59">
        <v>5</v>
      </c>
      <c r="B9" s="107" t="s">
        <v>22</v>
      </c>
      <c r="C9" s="108" t="s">
        <v>23</v>
      </c>
      <c r="D9" s="82">
        <v>151144.28070927056</v>
      </c>
      <c r="E9" s="80">
        <v>140035.44800284039</v>
      </c>
      <c r="F9" s="80">
        <v>119540.7333481204</v>
      </c>
      <c r="G9" s="80">
        <v>108747.17766522226</v>
      </c>
      <c r="H9" s="80">
        <v>101665.64543987717</v>
      </c>
      <c r="I9" s="98">
        <v>83023.914045096753</v>
      </c>
      <c r="J9" s="98">
        <v>80903.256900089706</v>
      </c>
      <c r="K9" s="98">
        <v>76397.31502196996</v>
      </c>
      <c r="L9" s="98">
        <v>67349.255917002651</v>
      </c>
      <c r="M9" s="98">
        <v>82788.698579237098</v>
      </c>
      <c r="N9" s="98">
        <v>72642.073855646449</v>
      </c>
      <c r="O9" s="98">
        <v>73170.90934925621</v>
      </c>
      <c r="P9" s="98">
        <v>61232.209996845508</v>
      </c>
      <c r="Q9" s="98">
        <v>72109.222595859785</v>
      </c>
      <c r="R9" s="98">
        <v>67190.003988315002</v>
      </c>
      <c r="S9" s="98">
        <v>66748.120146573361</v>
      </c>
      <c r="T9" s="98">
        <v>68641.495367402764</v>
      </c>
      <c r="U9" s="98">
        <v>58281.505823408712</v>
      </c>
      <c r="V9" s="98">
        <v>59151.99960104638</v>
      </c>
      <c r="W9" s="98">
        <v>56647.417097829712</v>
      </c>
      <c r="X9" s="98">
        <v>60905.196096927932</v>
      </c>
      <c r="Y9" s="98">
        <v>60213.883068402705</v>
      </c>
      <c r="Z9" s="98">
        <v>59113.234460237181</v>
      </c>
      <c r="AA9" s="98">
        <v>58067.257447556331</v>
      </c>
      <c r="AB9" s="98">
        <v>51890.349066226125</v>
      </c>
      <c r="AC9" s="98">
        <v>46868.683962104529</v>
      </c>
      <c r="AD9" s="140">
        <v>58225.328999999998</v>
      </c>
      <c r="AE9" s="140">
        <v>58959.974999999999</v>
      </c>
      <c r="AF9" s="140">
        <v>56594.527999999998</v>
      </c>
      <c r="AG9" s="140">
        <v>52151.069000000003</v>
      </c>
    </row>
    <row r="10" spans="1:33" s="60" customFormat="1" ht="12.75" customHeight="1">
      <c r="A10" s="59">
        <v>6</v>
      </c>
      <c r="B10" s="109" t="s">
        <v>24</v>
      </c>
      <c r="C10" s="110" t="s">
        <v>25</v>
      </c>
      <c r="D10" s="82">
        <v>87866.663458541821</v>
      </c>
      <c r="E10" s="80">
        <v>76847.056257104472</v>
      </c>
      <c r="F10" s="80">
        <v>71505.518912681844</v>
      </c>
      <c r="G10" s="80">
        <v>60657.89175801845</v>
      </c>
      <c r="H10" s="80">
        <v>52096.986214114295</v>
      </c>
      <c r="I10" s="98">
        <v>36337.22779877235</v>
      </c>
      <c r="J10" s="98">
        <v>34736.297063859427</v>
      </c>
      <c r="K10" s="98">
        <v>33933.667374304438</v>
      </c>
      <c r="L10" s="98">
        <v>35823.023585145551</v>
      </c>
      <c r="M10" s="98">
        <v>42513.804539759047</v>
      </c>
      <c r="N10" s="98">
        <v>34174.552711303164</v>
      </c>
      <c r="O10" s="98">
        <v>41507.144323798471</v>
      </c>
      <c r="P10" s="98">
        <v>30602.57860016324</v>
      </c>
      <c r="Q10" s="98">
        <v>36203.858699591474</v>
      </c>
      <c r="R10" s="98">
        <v>36078.85462795163</v>
      </c>
      <c r="S10" s="98">
        <v>35063.547756687934</v>
      </c>
      <c r="T10" s="98">
        <v>39280.287335448018</v>
      </c>
      <c r="U10" s="98">
        <v>30781.87831393602</v>
      </c>
      <c r="V10" s="98">
        <v>29409.088181359912</v>
      </c>
      <c r="W10" s="98">
        <v>28940.781497175336</v>
      </c>
      <c r="X10" s="98">
        <v>32346.385351263576</v>
      </c>
      <c r="Y10" s="98">
        <v>32187.164169919612</v>
      </c>
      <c r="Z10" s="98">
        <v>31677.950996412688</v>
      </c>
      <c r="AA10" s="98">
        <v>31809.194449823724</v>
      </c>
      <c r="AB10" s="98">
        <v>25625.920386773352</v>
      </c>
      <c r="AC10" s="98">
        <v>22690.217646989891</v>
      </c>
      <c r="AD10" s="140">
        <v>33341.339</v>
      </c>
      <c r="AE10" s="140">
        <v>32158.038</v>
      </c>
      <c r="AF10" s="140">
        <v>31905.201000000001</v>
      </c>
      <c r="AG10" s="140">
        <v>31197.528999999999</v>
      </c>
    </row>
    <row r="11" spans="1:33" s="60" customFormat="1" ht="12.75" customHeight="1">
      <c r="A11" s="59">
        <v>7</v>
      </c>
      <c r="B11" s="109" t="s">
        <v>26</v>
      </c>
      <c r="C11" s="110" t="s">
        <v>27</v>
      </c>
      <c r="D11" s="82">
        <v>21592.557706881144</v>
      </c>
      <c r="E11" s="80">
        <v>26457.042398969257</v>
      </c>
      <c r="F11" s="80">
        <v>24265.135300932816</v>
      </c>
      <c r="G11" s="80">
        <v>25023.32950385621</v>
      </c>
      <c r="H11" s="80">
        <v>24370.184156800013</v>
      </c>
      <c r="I11" s="98">
        <v>23672.298700871364</v>
      </c>
      <c r="J11" s="98">
        <v>22582.489150562775</v>
      </c>
      <c r="K11" s="98">
        <v>20300.317365684499</v>
      </c>
      <c r="L11" s="98">
        <v>10232.027463548167</v>
      </c>
      <c r="M11" s="98">
        <v>11518.561221494881</v>
      </c>
      <c r="N11" s="98">
        <v>17123.854079880253</v>
      </c>
      <c r="O11" s="98">
        <v>11298.094947086118</v>
      </c>
      <c r="P11" s="98">
        <v>10469.426532370089</v>
      </c>
      <c r="Q11" s="98">
        <v>10514.268088145633</v>
      </c>
      <c r="R11" s="98">
        <v>10917.908059042265</v>
      </c>
      <c r="S11" s="98">
        <v>11338.772143134513</v>
      </c>
      <c r="T11" s="98">
        <v>11554.688568436837</v>
      </c>
      <c r="U11" s="98">
        <v>11226.017402450017</v>
      </c>
      <c r="V11" s="98">
        <v>11835.913509336784</v>
      </c>
      <c r="W11" s="98">
        <v>11333.392196586592</v>
      </c>
      <c r="X11" s="98">
        <v>11327.102625068335</v>
      </c>
      <c r="Y11" s="98">
        <v>10133.510129582752</v>
      </c>
      <c r="Z11" s="98">
        <v>10904.758165164072</v>
      </c>
      <c r="AA11" s="98">
        <v>9436.4878188678249</v>
      </c>
      <c r="AB11" s="98">
        <v>9645.6061962575968</v>
      </c>
      <c r="AC11" s="98">
        <v>8751.6945345458626</v>
      </c>
      <c r="AD11" s="140">
        <v>9045.5</v>
      </c>
      <c r="AE11" s="140">
        <v>9899.6730000000007</v>
      </c>
      <c r="AF11" s="140">
        <v>8343.6200000000008</v>
      </c>
      <c r="AG11" s="140">
        <v>7633.6170000000002</v>
      </c>
    </row>
    <row r="12" spans="1:33" s="60" customFormat="1" ht="12.75" customHeight="1">
      <c r="A12" s="59">
        <v>8</v>
      </c>
      <c r="B12" s="109" t="s">
        <v>28</v>
      </c>
      <c r="C12" s="110" t="s">
        <v>29</v>
      </c>
      <c r="D12" s="82">
        <v>41685.059543847594</v>
      </c>
      <c r="E12" s="80">
        <v>36731.349346766641</v>
      </c>
      <c r="F12" s="80">
        <v>23770.079134505737</v>
      </c>
      <c r="G12" s="80">
        <v>23065.956403347598</v>
      </c>
      <c r="H12" s="80">
        <v>25198.475068962864</v>
      </c>
      <c r="I12" s="98">
        <v>23014.387545453028</v>
      </c>
      <c r="J12" s="98">
        <v>23584.4706856675</v>
      </c>
      <c r="K12" s="98">
        <v>22163.330281981012</v>
      </c>
      <c r="L12" s="98">
        <v>21294.204868308931</v>
      </c>
      <c r="M12" s="98">
        <v>28756.332817983173</v>
      </c>
      <c r="N12" s="98">
        <v>21343.667064463039</v>
      </c>
      <c r="O12" s="98">
        <v>20365.670078371619</v>
      </c>
      <c r="P12" s="98">
        <v>20160.204864312174</v>
      </c>
      <c r="Q12" s="98">
        <v>25391.095808122674</v>
      </c>
      <c r="R12" s="98">
        <v>20193.241301321112</v>
      </c>
      <c r="S12" s="98">
        <v>20345.800246750914</v>
      </c>
      <c r="T12" s="98">
        <v>17806.5194635179</v>
      </c>
      <c r="U12" s="98">
        <v>16273.61010702267</v>
      </c>
      <c r="V12" s="98">
        <v>17906.997910349684</v>
      </c>
      <c r="W12" s="98">
        <v>16373.243404067785</v>
      </c>
      <c r="X12" s="98">
        <v>17231.70812059602</v>
      </c>
      <c r="Y12" s="98">
        <v>17893.208768900338</v>
      </c>
      <c r="Z12" s="98">
        <v>16530.525298660425</v>
      </c>
      <c r="AA12" s="98">
        <v>16821.575178864779</v>
      </c>
      <c r="AB12" s="98">
        <v>16618.822483195177</v>
      </c>
      <c r="AC12" s="98">
        <v>15426.771780568773</v>
      </c>
      <c r="AD12" s="140">
        <v>15838.489</v>
      </c>
      <c r="AE12" s="140">
        <v>16902.262999999999</v>
      </c>
      <c r="AF12" s="140">
        <v>16345.707</v>
      </c>
      <c r="AG12" s="140">
        <v>13319.923000000001</v>
      </c>
    </row>
    <row r="13" spans="1:33" s="62" customFormat="1" ht="12.75" customHeight="1">
      <c r="A13" s="61">
        <v>9</v>
      </c>
      <c r="B13" s="111" t="s">
        <v>30</v>
      </c>
      <c r="C13" s="112" t="s">
        <v>31</v>
      </c>
      <c r="D13" s="113">
        <v>3743773.2630823776</v>
      </c>
      <c r="E13" s="114">
        <v>3725979.4375445102</v>
      </c>
      <c r="F13" s="114">
        <v>3758272.7221420626</v>
      </c>
      <c r="G13" s="114">
        <v>3762636.1520030871</v>
      </c>
      <c r="H13" s="114">
        <v>3705125.4571480476</v>
      </c>
      <c r="I13" s="133">
        <v>3816363.9190956755</v>
      </c>
      <c r="J13" s="133">
        <v>3715979.6503351568</v>
      </c>
      <c r="K13" s="133">
        <v>3687125.618414891</v>
      </c>
      <c r="L13" s="133">
        <v>3868954.5429531592</v>
      </c>
      <c r="M13" s="133">
        <v>3974238.234799922</v>
      </c>
      <c r="N13" s="133">
        <v>4014227.2483839048</v>
      </c>
      <c r="O13" s="133">
        <v>3963014.7603057646</v>
      </c>
      <c r="P13" s="133">
        <v>3996031.9470497896</v>
      </c>
      <c r="Q13" s="133">
        <v>3927198.4776965557</v>
      </c>
      <c r="R13" s="133">
        <v>3534935.6139732697</v>
      </c>
      <c r="S13" s="133">
        <v>3907718.4979442754</v>
      </c>
      <c r="T13" s="133">
        <v>3948668.7638799031</v>
      </c>
      <c r="U13" s="133">
        <v>3870824.8114838428</v>
      </c>
      <c r="V13" s="133">
        <v>3899299.8634717851</v>
      </c>
      <c r="W13" s="133">
        <v>3857009.9713357068</v>
      </c>
      <c r="X13" s="133">
        <v>3906942.8058345192</v>
      </c>
      <c r="Y13" s="133">
        <v>3885647.5663615409</v>
      </c>
      <c r="Z13" s="133">
        <v>4066685.7207372752</v>
      </c>
      <c r="AA13" s="133">
        <v>3982898.9264018303</v>
      </c>
      <c r="AB13" s="133">
        <v>3874146.4683878012</v>
      </c>
      <c r="AC13" s="133">
        <v>3749670.7857207335</v>
      </c>
      <c r="AD13" s="140">
        <v>3918910.8730000001</v>
      </c>
      <c r="AE13" s="140">
        <v>4161773.94</v>
      </c>
      <c r="AF13" s="140">
        <v>3755350.3050000002</v>
      </c>
      <c r="AG13" s="140">
        <v>3406933.7009999999</v>
      </c>
    </row>
    <row r="14" spans="1:33" s="60" customFormat="1" ht="12.75" customHeight="1">
      <c r="A14" s="59">
        <v>10</v>
      </c>
      <c r="B14" s="109" t="s">
        <v>32</v>
      </c>
      <c r="C14" s="110" t="s">
        <v>33</v>
      </c>
      <c r="D14" s="82">
        <v>227662.91630079589</v>
      </c>
      <c r="E14" s="80">
        <v>232145.1797775726</v>
      </c>
      <c r="F14" s="80">
        <v>226217.80587139295</v>
      </c>
      <c r="G14" s="80">
        <v>227901.3936889082</v>
      </c>
      <c r="H14" s="80">
        <v>228808.41217785602</v>
      </c>
      <c r="I14" s="98">
        <v>222160.70598578217</v>
      </c>
      <c r="J14" s="98">
        <v>226687.28713244121</v>
      </c>
      <c r="K14" s="98">
        <v>223104.83180209406</v>
      </c>
      <c r="L14" s="98">
        <v>227524.47373651175</v>
      </c>
      <c r="M14" s="98">
        <v>224811.68706559273</v>
      </c>
      <c r="N14" s="98">
        <v>224376.8903399478</v>
      </c>
      <c r="O14" s="98">
        <v>224642.13289200308</v>
      </c>
      <c r="P14" s="98">
        <v>223980.41956260544</v>
      </c>
      <c r="Q14" s="98">
        <v>220409.28741870332</v>
      </c>
      <c r="R14" s="98">
        <v>218114.89751317893</v>
      </c>
      <c r="S14" s="98">
        <v>228235.50666530294</v>
      </c>
      <c r="T14" s="98">
        <v>223370.57883776131</v>
      </c>
      <c r="U14" s="98">
        <v>227004.93501964153</v>
      </c>
      <c r="V14" s="98">
        <v>225996.86702089509</v>
      </c>
      <c r="W14" s="98">
        <v>228928.08647078139</v>
      </c>
      <c r="X14" s="98">
        <v>222291.83753024958</v>
      </c>
      <c r="Y14" s="98">
        <v>228827.52869151739</v>
      </c>
      <c r="Z14" s="98">
        <v>229551.53531014652</v>
      </c>
      <c r="AA14" s="98">
        <v>228696.16495112411</v>
      </c>
      <c r="AB14" s="98">
        <v>225072.94895257338</v>
      </c>
      <c r="AC14" s="98">
        <v>226437.29795677419</v>
      </c>
      <c r="AD14" s="140">
        <v>235689.37100000001</v>
      </c>
      <c r="AE14" s="140">
        <v>239729.48</v>
      </c>
      <c r="AF14" s="140">
        <v>233443.834</v>
      </c>
      <c r="AG14" s="140">
        <v>223168.99400000001</v>
      </c>
    </row>
    <row r="15" spans="1:33" s="60" customFormat="1" ht="12.75" customHeight="1">
      <c r="A15" s="59">
        <v>11</v>
      </c>
      <c r="B15" s="107" t="s">
        <v>34</v>
      </c>
      <c r="C15" s="110" t="s">
        <v>35</v>
      </c>
      <c r="D15" s="82">
        <v>60630.835660001183</v>
      </c>
      <c r="E15" s="80">
        <v>59403.494059896242</v>
      </c>
      <c r="F15" s="80">
        <v>56101.265864013752</v>
      </c>
      <c r="G15" s="80">
        <v>54441.340759828068</v>
      </c>
      <c r="H15" s="80">
        <v>49767.124785672218</v>
      </c>
      <c r="I15" s="98">
        <v>50508.726316626409</v>
      </c>
      <c r="J15" s="98">
        <v>51173.26681655227</v>
      </c>
      <c r="K15" s="98">
        <v>41769.880929840823</v>
      </c>
      <c r="L15" s="98">
        <v>40273.046049761506</v>
      </c>
      <c r="M15" s="98">
        <v>35905.058920837349</v>
      </c>
      <c r="N15" s="98">
        <v>33637.161707402127</v>
      </c>
      <c r="O15" s="98">
        <v>30354.778048366778</v>
      </c>
      <c r="P15" s="98">
        <v>30301.647056607701</v>
      </c>
      <c r="Q15" s="98">
        <v>26190.803172392109</v>
      </c>
      <c r="R15" s="98">
        <v>22676.4174306772</v>
      </c>
      <c r="S15" s="98">
        <v>26181.562000407459</v>
      </c>
      <c r="T15" s="98">
        <v>25504.453133068775</v>
      </c>
      <c r="U15" s="98">
        <v>25719.320141843858</v>
      </c>
      <c r="V15" s="98">
        <v>22511.729595956458</v>
      </c>
      <c r="W15" s="98">
        <v>23397.876801656581</v>
      </c>
      <c r="X15" s="98">
        <v>21867.921584017051</v>
      </c>
      <c r="Y15" s="98">
        <v>22911.355055231539</v>
      </c>
      <c r="Z15" s="98">
        <v>22823.307518699581</v>
      </c>
      <c r="AA15" s="98">
        <v>23463.612602587767</v>
      </c>
      <c r="AB15" s="98">
        <v>20698.859548508222</v>
      </c>
      <c r="AC15" s="98">
        <v>18260.001844476796</v>
      </c>
      <c r="AD15" s="140">
        <v>25541.874</v>
      </c>
      <c r="AE15" s="140">
        <v>25466.258999999998</v>
      </c>
      <c r="AF15" s="140">
        <v>24504.780999999999</v>
      </c>
      <c r="AG15" s="140">
        <v>21715.865000000002</v>
      </c>
    </row>
    <row r="16" spans="1:33" s="60" customFormat="1" ht="12.75" customHeight="1">
      <c r="A16" s="59">
        <v>12</v>
      </c>
      <c r="B16" s="107">
        <v>16</v>
      </c>
      <c r="C16" s="110" t="s">
        <v>36</v>
      </c>
      <c r="D16" s="82">
        <v>39748.35366330501</v>
      </c>
      <c r="E16" s="80">
        <v>39323.659750041297</v>
      </c>
      <c r="F16" s="80">
        <v>37626.12750818186</v>
      </c>
      <c r="G16" s="80">
        <v>40120.664928190105</v>
      </c>
      <c r="H16" s="80">
        <v>41247.462786561475</v>
      </c>
      <c r="I16" s="98">
        <v>43850.749090288227</v>
      </c>
      <c r="J16" s="98">
        <v>43296.362766241298</v>
      </c>
      <c r="K16" s="98">
        <v>39054.753884698141</v>
      </c>
      <c r="L16" s="98">
        <v>48337.517763775555</v>
      </c>
      <c r="M16" s="98">
        <v>58314.303765106088</v>
      </c>
      <c r="N16" s="98">
        <v>60969.759952357424</v>
      </c>
      <c r="O16" s="98">
        <v>59449.327684775679</v>
      </c>
      <c r="P16" s="98">
        <v>58600.999848364736</v>
      </c>
      <c r="Q16" s="98">
        <v>58607.281266895501</v>
      </c>
      <c r="R16" s="98">
        <v>64761.337645071064</v>
      </c>
      <c r="S16" s="98">
        <v>78225.740282200117</v>
      </c>
      <c r="T16" s="98">
        <v>86373.12376738587</v>
      </c>
      <c r="U16" s="98">
        <v>61536.248085585699</v>
      </c>
      <c r="V16" s="98">
        <v>79279.271996874013</v>
      </c>
      <c r="W16" s="98">
        <v>88481.397370970022</v>
      </c>
      <c r="X16" s="98">
        <v>89893.930573246107</v>
      </c>
      <c r="Y16" s="98">
        <v>94653.628144142014</v>
      </c>
      <c r="Z16" s="98">
        <v>96148.0545559397</v>
      </c>
      <c r="AA16" s="98">
        <v>91940.217040766831</v>
      </c>
      <c r="AB16" s="98">
        <v>88398.301154835834</v>
      </c>
      <c r="AC16" s="98">
        <v>93306.18910823873</v>
      </c>
      <c r="AD16" s="140">
        <v>102267.399</v>
      </c>
      <c r="AE16" s="140">
        <v>113210.605</v>
      </c>
      <c r="AF16" s="140">
        <v>107791.39599999999</v>
      </c>
      <c r="AG16" s="140">
        <v>108298.01</v>
      </c>
    </row>
    <row r="17" spans="1:33" s="60" customFormat="1" ht="12.75" customHeight="1">
      <c r="A17" s="59">
        <v>13</v>
      </c>
      <c r="B17" s="107">
        <v>17</v>
      </c>
      <c r="C17" s="110" t="s">
        <v>37</v>
      </c>
      <c r="D17" s="82">
        <v>176122.6958611208</v>
      </c>
      <c r="E17" s="80">
        <v>168256.39471122611</v>
      </c>
      <c r="F17" s="80">
        <v>170969.04397988814</v>
      </c>
      <c r="G17" s="80">
        <v>163671.86546305986</v>
      </c>
      <c r="H17" s="80">
        <v>175590.19165264929</v>
      </c>
      <c r="I17" s="98">
        <v>180823.49208262807</v>
      </c>
      <c r="J17" s="98">
        <v>177080.28753453097</v>
      </c>
      <c r="K17" s="98">
        <v>170613.84228613216</v>
      </c>
      <c r="L17" s="98">
        <v>198172.07879892437</v>
      </c>
      <c r="M17" s="98">
        <v>199244.3453175335</v>
      </c>
      <c r="N17" s="98">
        <v>303912.96330308868</v>
      </c>
      <c r="O17" s="98">
        <v>225443.19420111371</v>
      </c>
      <c r="P17" s="98">
        <v>244280.25720664402</v>
      </c>
      <c r="Q17" s="98">
        <v>235395.93361870729</v>
      </c>
      <c r="R17" s="98">
        <v>226988.03543825555</v>
      </c>
      <c r="S17" s="98">
        <v>246144.57611533333</v>
      </c>
      <c r="T17" s="98">
        <v>236607.01410806552</v>
      </c>
      <c r="U17" s="98">
        <v>227841.62275279115</v>
      </c>
      <c r="V17" s="98">
        <v>241090.60302447461</v>
      </c>
      <c r="W17" s="98">
        <v>234390.43495736187</v>
      </c>
      <c r="X17" s="98">
        <v>232738.15460775181</v>
      </c>
      <c r="Y17" s="98">
        <v>225546.11337287945</v>
      </c>
      <c r="Z17" s="98">
        <v>237907.77091562029</v>
      </c>
      <c r="AA17" s="98">
        <v>225038.71659525871</v>
      </c>
      <c r="AB17" s="98">
        <v>221944.30758211087</v>
      </c>
      <c r="AC17" s="98">
        <v>221316.41993859451</v>
      </c>
      <c r="AD17" s="140">
        <v>251596.285</v>
      </c>
      <c r="AE17" s="140">
        <v>262611.66700000002</v>
      </c>
      <c r="AF17" s="140">
        <v>246453.337</v>
      </c>
      <c r="AG17" s="140">
        <v>227331.23199999999</v>
      </c>
    </row>
    <row r="18" spans="1:33" s="60" customFormat="1" ht="12.75" customHeight="1">
      <c r="A18" s="59">
        <v>14</v>
      </c>
      <c r="B18" s="107">
        <v>18</v>
      </c>
      <c r="C18" s="110" t="s">
        <v>38</v>
      </c>
      <c r="D18" s="82">
        <v>20691.422205365194</v>
      </c>
      <c r="E18" s="80">
        <v>21532.082449057696</v>
      </c>
      <c r="F18" s="80">
        <v>21178.390677960568</v>
      </c>
      <c r="G18" s="80">
        <v>22262.603189406971</v>
      </c>
      <c r="H18" s="80">
        <v>23224.786786318269</v>
      </c>
      <c r="I18" s="98">
        <v>28077.56924042225</v>
      </c>
      <c r="J18" s="98">
        <v>28917.213333883326</v>
      </c>
      <c r="K18" s="98">
        <v>28417.122100426703</v>
      </c>
      <c r="L18" s="98">
        <v>25295.323044218869</v>
      </c>
      <c r="M18" s="98">
        <v>34276.996641109494</v>
      </c>
      <c r="N18" s="98">
        <v>33443.475460069189</v>
      </c>
      <c r="O18" s="98">
        <v>32544.605986855524</v>
      </c>
      <c r="P18" s="98">
        <v>27768.103042793809</v>
      </c>
      <c r="Q18" s="98">
        <v>23863.569267405783</v>
      </c>
      <c r="R18" s="98">
        <v>22398.317036803215</v>
      </c>
      <c r="S18" s="98">
        <v>23336.861907591021</v>
      </c>
      <c r="T18" s="98">
        <v>19332.428891505584</v>
      </c>
      <c r="U18" s="98">
        <v>23135.633556853245</v>
      </c>
      <c r="V18" s="98">
        <v>19582.644735017177</v>
      </c>
      <c r="W18" s="98">
        <v>19443.58026401086</v>
      </c>
      <c r="X18" s="98">
        <v>18418.70809322819</v>
      </c>
      <c r="Y18" s="98">
        <v>19910.740726390948</v>
      </c>
      <c r="Z18" s="98">
        <v>19881.738588492764</v>
      </c>
      <c r="AA18" s="98">
        <v>18696.807355452045</v>
      </c>
      <c r="AB18" s="98">
        <v>16031.482194651961</v>
      </c>
      <c r="AC18" s="98">
        <v>15451.170800985683</v>
      </c>
      <c r="AD18" s="140">
        <v>15905.727999999999</v>
      </c>
      <c r="AE18" s="140">
        <v>14305.54</v>
      </c>
      <c r="AF18" s="140">
        <v>13134.106</v>
      </c>
      <c r="AG18" s="140">
        <v>11582.985000000001</v>
      </c>
    </row>
    <row r="19" spans="1:33" s="60" customFormat="1" ht="12.75" customHeight="1">
      <c r="A19" s="59">
        <v>15</v>
      </c>
      <c r="B19" s="107">
        <v>19</v>
      </c>
      <c r="C19" s="110" t="s">
        <v>39</v>
      </c>
      <c r="D19" s="82">
        <v>361567.45489287656</v>
      </c>
      <c r="E19" s="80">
        <v>381416.48538213095</v>
      </c>
      <c r="F19" s="80">
        <v>353128.57619396533</v>
      </c>
      <c r="G19" s="80">
        <v>359896.56430358021</v>
      </c>
      <c r="H19" s="80">
        <v>336977.81297347869</v>
      </c>
      <c r="I19" s="98">
        <v>375247.06204609206</v>
      </c>
      <c r="J19" s="98">
        <v>351433.04015530791</v>
      </c>
      <c r="K19" s="98">
        <v>365585.45079581148</v>
      </c>
      <c r="L19" s="98">
        <v>365029.46113560261</v>
      </c>
      <c r="M19" s="98">
        <v>422314.99999775062</v>
      </c>
      <c r="N19" s="98">
        <v>445853.11117377994</v>
      </c>
      <c r="O19" s="98">
        <v>433796.70538230636</v>
      </c>
      <c r="P19" s="98">
        <v>403949.72712992295</v>
      </c>
      <c r="Q19" s="98">
        <v>398988.02196670347</v>
      </c>
      <c r="R19" s="98">
        <v>346467.03605780593</v>
      </c>
      <c r="S19" s="98">
        <v>357756.03683274001</v>
      </c>
      <c r="T19" s="98">
        <v>348413.04347752867</v>
      </c>
      <c r="U19" s="98">
        <v>336725.70382486517</v>
      </c>
      <c r="V19" s="98">
        <v>377161.65046157618</v>
      </c>
      <c r="W19" s="98">
        <v>357575.37542173779</v>
      </c>
      <c r="X19" s="98">
        <v>428842.91780658835</v>
      </c>
      <c r="Y19" s="98">
        <v>409954.23335011461</v>
      </c>
      <c r="Z19" s="98">
        <v>427969.13847726875</v>
      </c>
      <c r="AA19" s="98">
        <v>558802.30593385804</v>
      </c>
      <c r="AB19" s="98">
        <v>556057.30230526673</v>
      </c>
      <c r="AC19" s="98">
        <v>545266.17690662993</v>
      </c>
      <c r="AD19" s="140">
        <v>353972.50099999999</v>
      </c>
      <c r="AE19" s="140">
        <v>366739.799</v>
      </c>
      <c r="AF19" s="140">
        <v>345606.45400000003</v>
      </c>
      <c r="AG19" s="140">
        <v>317672.26799999998</v>
      </c>
    </row>
    <row r="20" spans="1:33" s="60" customFormat="1" ht="12.75" customHeight="1">
      <c r="A20" s="59">
        <v>16</v>
      </c>
      <c r="B20" s="109" t="s">
        <v>40</v>
      </c>
      <c r="C20" s="115" t="s">
        <v>41</v>
      </c>
      <c r="D20" s="82">
        <v>77505.339661524151</v>
      </c>
      <c r="E20" s="80">
        <v>74685.336594749082</v>
      </c>
      <c r="F20" s="80">
        <v>58961.320200467722</v>
      </c>
      <c r="G20" s="80">
        <v>39645.304868373714</v>
      </c>
      <c r="H20" s="80">
        <v>35590.339985894694</v>
      </c>
      <c r="I20" s="98">
        <v>53650.835262260916</v>
      </c>
      <c r="J20" s="98">
        <v>47401.809576328342</v>
      </c>
      <c r="K20" s="98">
        <v>47910.420838036196</v>
      </c>
      <c r="L20" s="98">
        <v>37135.793114691289</v>
      </c>
      <c r="M20" s="98">
        <v>51399.871446581143</v>
      </c>
      <c r="N20" s="98">
        <v>50253.608337424121</v>
      </c>
      <c r="O20" s="98">
        <v>55815.711154207813</v>
      </c>
      <c r="P20" s="98">
        <v>39794.951168486907</v>
      </c>
      <c r="Q20" s="98">
        <v>44654.86467315552</v>
      </c>
      <c r="R20" s="98">
        <v>39052.817919070323</v>
      </c>
      <c r="S20" s="98">
        <v>69734.744406359488</v>
      </c>
      <c r="T20" s="98">
        <v>42890.344510416828</v>
      </c>
      <c r="U20" s="98">
        <v>33124.378893827015</v>
      </c>
      <c r="V20" s="98">
        <v>62272.025154957279</v>
      </c>
      <c r="W20" s="98">
        <v>59431.051324258035</v>
      </c>
      <c r="X20" s="98">
        <v>55608.396357720943</v>
      </c>
      <c r="Y20" s="98">
        <v>59587.696311606829</v>
      </c>
      <c r="Z20" s="98">
        <v>68223.245319034337</v>
      </c>
      <c r="AA20" s="98">
        <v>74110.793674144355</v>
      </c>
      <c r="AB20" s="98">
        <v>69486.99550653639</v>
      </c>
      <c r="AC20" s="98">
        <v>49486.488813782977</v>
      </c>
      <c r="AD20" s="140">
        <v>49671.792999999998</v>
      </c>
      <c r="AE20" s="140">
        <v>53672.008999999998</v>
      </c>
      <c r="AF20" s="140">
        <v>56161.78</v>
      </c>
      <c r="AG20" s="140">
        <v>46375.086000000003</v>
      </c>
    </row>
    <row r="21" spans="1:33" s="60" customFormat="1" ht="12.75" customHeight="1">
      <c r="A21" s="59">
        <v>17</v>
      </c>
      <c r="B21" s="109" t="s">
        <v>42</v>
      </c>
      <c r="C21" s="115" t="s">
        <v>43</v>
      </c>
      <c r="D21" s="82">
        <v>284062.11523135239</v>
      </c>
      <c r="E21" s="80">
        <v>306731.14878738188</v>
      </c>
      <c r="F21" s="80">
        <v>294167.25599349762</v>
      </c>
      <c r="G21" s="80">
        <v>320251.25943520648</v>
      </c>
      <c r="H21" s="80">
        <v>301387.47298758401</v>
      </c>
      <c r="I21" s="98">
        <v>321596.22678383114</v>
      </c>
      <c r="J21" s="98">
        <v>304031.23057897959</v>
      </c>
      <c r="K21" s="98">
        <v>317675.02995777532</v>
      </c>
      <c r="L21" s="98">
        <v>327893.66802091134</v>
      </c>
      <c r="M21" s="98">
        <v>370915.12855116947</v>
      </c>
      <c r="N21" s="98">
        <v>395599.50283635582</v>
      </c>
      <c r="O21" s="98">
        <v>377980.99422809854</v>
      </c>
      <c r="P21" s="98">
        <v>364154.77596143604</v>
      </c>
      <c r="Q21" s="98">
        <v>354333.15729354793</v>
      </c>
      <c r="R21" s="98">
        <v>307414.21813873562</v>
      </c>
      <c r="S21" s="98">
        <v>288021.2924263805</v>
      </c>
      <c r="T21" s="98">
        <v>305522.69896711182</v>
      </c>
      <c r="U21" s="98">
        <v>303601.32493103814</v>
      </c>
      <c r="V21" s="98">
        <v>314889.62530661892</v>
      </c>
      <c r="W21" s="98">
        <v>298144.32409747975</v>
      </c>
      <c r="X21" s="98">
        <v>373234.5214488674</v>
      </c>
      <c r="Y21" s="98">
        <v>350366.53703850775</v>
      </c>
      <c r="Z21" s="98">
        <v>359745.89315823442</v>
      </c>
      <c r="AA21" s="98">
        <v>484691.51225971372</v>
      </c>
      <c r="AB21" s="98">
        <v>486570.30679873034</v>
      </c>
      <c r="AC21" s="98">
        <v>495779.68809284701</v>
      </c>
      <c r="AD21" s="140">
        <v>304300.70799999998</v>
      </c>
      <c r="AE21" s="140">
        <v>313067.78999999998</v>
      </c>
      <c r="AF21" s="140">
        <v>289444.674</v>
      </c>
      <c r="AG21" s="140">
        <v>271297.18199999997</v>
      </c>
    </row>
    <row r="22" spans="1:33" s="60" customFormat="1" ht="12.75" customHeight="1">
      <c r="A22" s="59">
        <v>18</v>
      </c>
      <c r="B22" s="107">
        <v>20</v>
      </c>
      <c r="C22" s="110" t="s">
        <v>44</v>
      </c>
      <c r="D22" s="82">
        <v>1248996.3552631286</v>
      </c>
      <c r="E22" s="80">
        <v>1240390.2017718386</v>
      </c>
      <c r="F22" s="80">
        <v>1298163.9017175767</v>
      </c>
      <c r="G22" s="80">
        <v>1272923.2106431455</v>
      </c>
      <c r="H22" s="80">
        <v>1266623.2687684093</v>
      </c>
      <c r="I22" s="98">
        <v>1313167.8421587604</v>
      </c>
      <c r="J22" s="98">
        <v>1279706.1972430411</v>
      </c>
      <c r="K22" s="98">
        <v>1321233.2578723086</v>
      </c>
      <c r="L22" s="98">
        <v>1279414.8661446399</v>
      </c>
      <c r="M22" s="98">
        <v>1330955.8665102585</v>
      </c>
      <c r="N22" s="98">
        <v>1360404.9208400061</v>
      </c>
      <c r="O22" s="98">
        <v>1317148.0150494527</v>
      </c>
      <c r="P22" s="98">
        <v>1356280.7008524516</v>
      </c>
      <c r="Q22" s="98">
        <v>1335919.6384866443</v>
      </c>
      <c r="R22" s="98">
        <v>1246272.5121673991</v>
      </c>
      <c r="S22" s="98">
        <v>1392297.4943186664</v>
      </c>
      <c r="T22" s="98">
        <v>1403157.9525193227</v>
      </c>
      <c r="U22" s="98">
        <v>1372037.8435282947</v>
      </c>
      <c r="V22" s="98">
        <v>1352740.5954363968</v>
      </c>
      <c r="W22" s="98">
        <v>1376028.3295569182</v>
      </c>
      <c r="X22" s="98">
        <v>1350362.8425861131</v>
      </c>
      <c r="Y22" s="98">
        <v>1314765.1840081231</v>
      </c>
      <c r="Z22" s="98">
        <v>1460517.0220329403</v>
      </c>
      <c r="AA22" s="98">
        <v>1271424.1870856211</v>
      </c>
      <c r="AB22" s="98">
        <v>1272964.4916211492</v>
      </c>
      <c r="AC22" s="98">
        <v>1268783.61343484</v>
      </c>
      <c r="AD22" s="140">
        <v>1485269.037</v>
      </c>
      <c r="AE22" s="140">
        <v>1559115.2609999999</v>
      </c>
      <c r="AF22" s="140">
        <v>1344624.0859999999</v>
      </c>
      <c r="AG22" s="140">
        <v>1159125.953</v>
      </c>
    </row>
    <row r="23" spans="1:33" s="60" customFormat="1" ht="12.75" customHeight="1">
      <c r="A23" s="59">
        <v>19</v>
      </c>
      <c r="B23" s="107">
        <v>21</v>
      </c>
      <c r="C23" s="110" t="s">
        <v>45</v>
      </c>
      <c r="D23" s="82">
        <v>38404.106365683474</v>
      </c>
      <c r="E23" s="80">
        <v>40383.777814712426</v>
      </c>
      <c r="F23" s="80">
        <v>40627.354880090526</v>
      </c>
      <c r="G23" s="80">
        <v>59688.373717068243</v>
      </c>
      <c r="H23" s="80">
        <v>56939.237311712888</v>
      </c>
      <c r="I23" s="98">
        <v>55645.33688817051</v>
      </c>
      <c r="J23" s="98">
        <v>56650.048371896301</v>
      </c>
      <c r="K23" s="98">
        <v>37106.175289399609</v>
      </c>
      <c r="L23" s="98">
        <v>67327.813948538824</v>
      </c>
      <c r="M23" s="98">
        <v>62638.611339840165</v>
      </c>
      <c r="N23" s="98">
        <v>70927.101394594371</v>
      </c>
      <c r="O23" s="98">
        <v>78828.735510945728</v>
      </c>
      <c r="P23" s="98">
        <v>70601.413589762757</v>
      </c>
      <c r="Q23" s="98">
        <v>73823.392747944396</v>
      </c>
      <c r="R23" s="98">
        <v>79258.766460598592</v>
      </c>
      <c r="S23" s="98">
        <v>73944.850729531056</v>
      </c>
      <c r="T23" s="98">
        <v>75037.633953113807</v>
      </c>
      <c r="U23" s="98">
        <v>71872.655750451508</v>
      </c>
      <c r="V23" s="98">
        <v>76142.556828312707</v>
      </c>
      <c r="W23" s="98">
        <v>65196.652647950315</v>
      </c>
      <c r="X23" s="98">
        <v>64907.787125935058</v>
      </c>
      <c r="Y23" s="98">
        <v>78603.604733287968</v>
      </c>
      <c r="Z23" s="98">
        <v>71366.242281661354</v>
      </c>
      <c r="AA23" s="98">
        <v>70440.268204374224</v>
      </c>
      <c r="AB23" s="98">
        <v>24028.68931383744</v>
      </c>
      <c r="AC23" s="98">
        <v>53987.310323793819</v>
      </c>
      <c r="AD23" s="140">
        <v>25000.645</v>
      </c>
      <c r="AE23" s="140">
        <v>25987.026999999998</v>
      </c>
      <c r="AF23" s="140">
        <v>24916.571</v>
      </c>
      <c r="AG23" s="140">
        <v>23839.99</v>
      </c>
    </row>
    <row r="24" spans="1:33" s="60" customFormat="1" ht="12.75" customHeight="1">
      <c r="A24" s="59">
        <v>20</v>
      </c>
      <c r="B24" s="107">
        <v>22</v>
      </c>
      <c r="C24" s="110" t="s">
        <v>46</v>
      </c>
      <c r="D24" s="82">
        <v>78242.84563703998</v>
      </c>
      <c r="E24" s="80">
        <v>77800.877940955514</v>
      </c>
      <c r="F24" s="80">
        <v>74985.852133162058</v>
      </c>
      <c r="G24" s="80">
        <v>78769.186371352436</v>
      </c>
      <c r="H24" s="80">
        <v>80143.012602016621</v>
      </c>
      <c r="I24" s="98">
        <v>82152.296719921229</v>
      </c>
      <c r="J24" s="98">
        <v>80651.938829204722</v>
      </c>
      <c r="K24" s="98">
        <v>78009.130075519395</v>
      </c>
      <c r="L24" s="98">
        <v>87250.02977486467</v>
      </c>
      <c r="M24" s="98">
        <v>90493.873081843136</v>
      </c>
      <c r="N24" s="98">
        <v>88572.888664246202</v>
      </c>
      <c r="O24" s="98">
        <v>91636.058766446527</v>
      </c>
      <c r="P24" s="98">
        <v>90760.083901376624</v>
      </c>
      <c r="Q24" s="98">
        <v>93967.616647339775</v>
      </c>
      <c r="R24" s="98">
        <v>86579.00414695029</v>
      </c>
      <c r="S24" s="98">
        <v>98386.26550534158</v>
      </c>
      <c r="T24" s="98">
        <v>92000.250468746497</v>
      </c>
      <c r="U24" s="98">
        <v>91631.961397902371</v>
      </c>
      <c r="V24" s="98">
        <v>92128.755835337026</v>
      </c>
      <c r="W24" s="98">
        <v>91581.705559128022</v>
      </c>
      <c r="X24" s="98">
        <v>93392.516157840102</v>
      </c>
      <c r="Y24" s="98">
        <v>94975.302129737174</v>
      </c>
      <c r="Z24" s="98">
        <v>94707.07508718918</v>
      </c>
      <c r="AA24" s="98">
        <v>91938.015811013887</v>
      </c>
      <c r="AB24" s="98">
        <v>89759.944680430664</v>
      </c>
      <c r="AC24" s="98">
        <v>83530.372017540372</v>
      </c>
      <c r="AD24" s="140">
        <v>82135.72</v>
      </c>
      <c r="AE24" s="140">
        <v>85345.762000000002</v>
      </c>
      <c r="AF24" s="140">
        <v>79872.52</v>
      </c>
      <c r="AG24" s="140">
        <v>72543.887000000002</v>
      </c>
    </row>
    <row r="25" spans="1:33" s="60" customFormat="1" ht="12.75" customHeight="1">
      <c r="A25" s="59">
        <v>21</v>
      </c>
      <c r="B25" s="107">
        <v>23</v>
      </c>
      <c r="C25" s="110" t="s">
        <v>47</v>
      </c>
      <c r="D25" s="82">
        <v>336447.14058757474</v>
      </c>
      <c r="E25" s="80">
        <v>331527.61383067165</v>
      </c>
      <c r="F25" s="80">
        <v>334330.51073770109</v>
      </c>
      <c r="G25" s="80">
        <v>328165.62847893365</v>
      </c>
      <c r="H25" s="80">
        <v>324568.57412225008</v>
      </c>
      <c r="I25" s="98">
        <v>311257.3553395457</v>
      </c>
      <c r="J25" s="98">
        <v>281835.39128386101</v>
      </c>
      <c r="K25" s="98">
        <v>265470.19606394309</v>
      </c>
      <c r="L25" s="98">
        <v>290123.11761911522</v>
      </c>
      <c r="M25" s="98">
        <v>293892.96641557169</v>
      </c>
      <c r="N25" s="98">
        <v>254600.87028409605</v>
      </c>
      <c r="O25" s="98">
        <v>273460.4468762335</v>
      </c>
      <c r="P25" s="98">
        <v>310651.79405472521</v>
      </c>
      <c r="Q25" s="98">
        <v>296378.82538256119</v>
      </c>
      <c r="R25" s="98">
        <v>272274.77507097856</v>
      </c>
      <c r="S25" s="98">
        <v>279845.06431196316</v>
      </c>
      <c r="T25" s="98">
        <v>292254.56357637473</v>
      </c>
      <c r="U25" s="98">
        <v>280078.98340208922</v>
      </c>
      <c r="V25" s="98">
        <v>277732.62441136979</v>
      </c>
      <c r="W25" s="98">
        <v>280186.46815538313</v>
      </c>
      <c r="X25" s="98">
        <v>278793.38677389431</v>
      </c>
      <c r="Y25" s="98">
        <v>277389.31722540496</v>
      </c>
      <c r="Z25" s="98">
        <v>288331.25663596828</v>
      </c>
      <c r="AA25" s="98">
        <v>291787.86069123511</v>
      </c>
      <c r="AB25" s="98">
        <v>285172.7616036908</v>
      </c>
      <c r="AC25" s="98">
        <v>305045.72387508414</v>
      </c>
      <c r="AD25" s="140">
        <v>304630.951</v>
      </c>
      <c r="AE25" s="140">
        <v>289231.94400000002</v>
      </c>
      <c r="AF25" s="140">
        <v>274873.06800000003</v>
      </c>
      <c r="AG25" s="140">
        <v>236636.68400000001</v>
      </c>
    </row>
    <row r="26" spans="1:33" s="60" customFormat="1" ht="12.75" customHeight="1">
      <c r="A26" s="59">
        <v>22</v>
      </c>
      <c r="B26" s="109" t="s">
        <v>142</v>
      </c>
      <c r="C26" s="115" t="s">
        <v>48</v>
      </c>
      <c r="D26" s="82">
        <v>104865.72507519985</v>
      </c>
      <c r="E26" s="80">
        <v>104171.77687786496</v>
      </c>
      <c r="F26" s="80">
        <v>103824.66241084915</v>
      </c>
      <c r="G26" s="80">
        <v>105318.01384619936</v>
      </c>
      <c r="H26" s="80">
        <v>102282.71308541416</v>
      </c>
      <c r="I26" s="98">
        <v>100005.52480071726</v>
      </c>
      <c r="J26" s="98">
        <v>97710.322523145674</v>
      </c>
      <c r="K26" s="98">
        <v>96706.674647138396</v>
      </c>
      <c r="L26" s="98">
        <v>97773.253616651928</v>
      </c>
      <c r="M26" s="98">
        <v>94520.273920010746</v>
      </c>
      <c r="N26" s="98">
        <v>88039.010625646493</v>
      </c>
      <c r="O26" s="98">
        <v>83401.836852475783</v>
      </c>
      <c r="P26" s="98">
        <v>86602.967731059965</v>
      </c>
      <c r="Q26" s="98">
        <v>91265.643650646089</v>
      </c>
      <c r="R26" s="98">
        <v>83691.28683176593</v>
      </c>
      <c r="S26" s="98">
        <v>87759.455195303235</v>
      </c>
      <c r="T26" s="98">
        <v>89943.457160368562</v>
      </c>
      <c r="U26" s="98">
        <v>83126.828149222158</v>
      </c>
      <c r="V26" s="98">
        <v>84044.445992763707</v>
      </c>
      <c r="W26" s="98">
        <v>86059.338153048942</v>
      </c>
      <c r="X26" s="98">
        <v>85984.037890289503</v>
      </c>
      <c r="Y26" s="98">
        <v>86592.958649793916</v>
      </c>
      <c r="Z26" s="98">
        <v>86388.912192268224</v>
      </c>
      <c r="AA26" s="98">
        <v>86144.424040786063</v>
      </c>
      <c r="AB26" s="98">
        <v>67709.469543617277</v>
      </c>
      <c r="AC26" s="98">
        <v>65153.473029262808</v>
      </c>
      <c r="AD26" s="140">
        <v>64659.726000000002</v>
      </c>
      <c r="AE26" s="140">
        <v>70151.631999999998</v>
      </c>
      <c r="AF26" s="140">
        <v>68900.759000000005</v>
      </c>
      <c r="AG26" s="140">
        <v>61066.552000000003</v>
      </c>
    </row>
    <row r="27" spans="1:33" s="60" customFormat="1" ht="12.75" customHeight="1">
      <c r="A27" s="59">
        <v>23</v>
      </c>
      <c r="B27" s="109" t="s">
        <v>49</v>
      </c>
      <c r="C27" s="115" t="s">
        <v>50</v>
      </c>
      <c r="D27" s="82">
        <v>231581.41551237489</v>
      </c>
      <c r="E27" s="80">
        <v>227355.83695280668</v>
      </c>
      <c r="F27" s="80">
        <v>230505.8483268519</v>
      </c>
      <c r="G27" s="80">
        <v>222847.61463273427</v>
      </c>
      <c r="H27" s="80">
        <v>222285.86103683594</v>
      </c>
      <c r="I27" s="98">
        <v>211251.83053882845</v>
      </c>
      <c r="J27" s="98">
        <v>184125.06876071537</v>
      </c>
      <c r="K27" s="98">
        <v>168763.52141680472</v>
      </c>
      <c r="L27" s="98">
        <v>192349.86400246329</v>
      </c>
      <c r="M27" s="98">
        <v>199372.69249556094</v>
      </c>
      <c r="N27" s="98">
        <v>166561.85965844954</v>
      </c>
      <c r="O27" s="98">
        <v>190058.61002375773</v>
      </c>
      <c r="P27" s="98">
        <v>224048.82632366527</v>
      </c>
      <c r="Q27" s="98">
        <v>205113.18173191513</v>
      </c>
      <c r="R27" s="98">
        <v>188583.4882392126</v>
      </c>
      <c r="S27" s="98">
        <v>192085.60911665994</v>
      </c>
      <c r="T27" s="98">
        <v>202311.10641600617</v>
      </c>
      <c r="U27" s="98">
        <v>196952.15525286709</v>
      </c>
      <c r="V27" s="98">
        <v>193688.17841860608</v>
      </c>
      <c r="W27" s="98">
        <v>194127.13000233416</v>
      </c>
      <c r="X27" s="98">
        <v>192809.34888360481</v>
      </c>
      <c r="Y27" s="98">
        <v>190796.35857561106</v>
      </c>
      <c r="Z27" s="98">
        <v>201942.34444370007</v>
      </c>
      <c r="AA27" s="98">
        <v>205643.43665044903</v>
      </c>
      <c r="AB27" s="98">
        <v>217463.29206007355</v>
      </c>
      <c r="AC27" s="98">
        <v>239892.25084582131</v>
      </c>
      <c r="AD27" s="140">
        <v>239971.22500000001</v>
      </c>
      <c r="AE27" s="140">
        <v>219080.31200000001</v>
      </c>
      <c r="AF27" s="140">
        <v>205972.30900000001</v>
      </c>
      <c r="AG27" s="140">
        <v>175570.13200000001</v>
      </c>
    </row>
    <row r="28" spans="1:33" s="60" customFormat="1" ht="12.75" customHeight="1">
      <c r="A28" s="59">
        <v>24</v>
      </c>
      <c r="B28" s="107">
        <v>24</v>
      </c>
      <c r="C28" s="110" t="s">
        <v>11</v>
      </c>
      <c r="D28" s="82">
        <v>714561.66778220329</v>
      </c>
      <c r="E28" s="80">
        <v>693204.16058985633</v>
      </c>
      <c r="F28" s="80">
        <v>727056.68834877713</v>
      </c>
      <c r="G28" s="80">
        <v>731788.28095734562</v>
      </c>
      <c r="H28" s="80">
        <v>705482.42191976472</v>
      </c>
      <c r="I28" s="98">
        <v>749189.73002252157</v>
      </c>
      <c r="J28" s="98">
        <v>719222.85827181011</v>
      </c>
      <c r="K28" s="98">
        <v>711728.61616609141</v>
      </c>
      <c r="L28" s="98">
        <v>770673.17123357439</v>
      </c>
      <c r="M28" s="98">
        <v>762431.98925350409</v>
      </c>
      <c r="N28" s="98">
        <v>682586.52586445701</v>
      </c>
      <c r="O28" s="98">
        <v>733488.5615350341</v>
      </c>
      <c r="P28" s="98">
        <v>709192.4706839401</v>
      </c>
      <c r="Q28" s="98">
        <v>695881.19115198718</v>
      </c>
      <c r="R28" s="98">
        <v>537361.50828352838</v>
      </c>
      <c r="S28" s="98">
        <v>655055.75639715244</v>
      </c>
      <c r="T28" s="98">
        <v>691042.93908047373</v>
      </c>
      <c r="U28" s="98">
        <v>691273.66759101977</v>
      </c>
      <c r="V28" s="98">
        <v>661515.05200952978</v>
      </c>
      <c r="W28" s="98">
        <v>649543.92891422438</v>
      </c>
      <c r="X28" s="98">
        <v>682586.05683897773</v>
      </c>
      <c r="Y28" s="98">
        <v>688106.12202201725</v>
      </c>
      <c r="Z28" s="98">
        <v>680956.31448380917</v>
      </c>
      <c r="AA28" s="98">
        <v>691204.38671627047</v>
      </c>
      <c r="AB28" s="98">
        <v>654301.72153963835</v>
      </c>
      <c r="AC28" s="98">
        <v>534928.44431340671</v>
      </c>
      <c r="AD28" s="140">
        <v>616332.86600000004</v>
      </c>
      <c r="AE28" s="140">
        <v>742854.22699999996</v>
      </c>
      <c r="AF28" s="140">
        <v>654217.06099999999</v>
      </c>
      <c r="AG28" s="140">
        <v>626914.16700000002</v>
      </c>
    </row>
    <row r="29" spans="1:33" s="60" customFormat="1" ht="12.75" customHeight="1">
      <c r="A29" s="59">
        <v>25</v>
      </c>
      <c r="B29" s="109" t="s">
        <v>51</v>
      </c>
      <c r="C29" s="115" t="s">
        <v>52</v>
      </c>
      <c r="D29" s="82">
        <v>593731.76245022425</v>
      </c>
      <c r="E29" s="80">
        <v>571604.07010767167</v>
      </c>
      <c r="F29" s="80">
        <v>597007.68895642494</v>
      </c>
      <c r="G29" s="80">
        <v>597094.7082029389</v>
      </c>
      <c r="H29" s="80">
        <v>570874.95410719828</v>
      </c>
      <c r="I29" s="98">
        <v>612254.28734124242</v>
      </c>
      <c r="J29" s="98">
        <v>579902.1647430521</v>
      </c>
      <c r="K29" s="98">
        <v>573488.46572781622</v>
      </c>
      <c r="L29" s="98">
        <v>634974.18360130489</v>
      </c>
      <c r="M29" s="98">
        <v>622331.93312222464</v>
      </c>
      <c r="N29" s="98">
        <v>543422.83720364876</v>
      </c>
      <c r="O29" s="98">
        <v>597692.70403264381</v>
      </c>
      <c r="P29" s="98">
        <v>573046.67588350794</v>
      </c>
      <c r="Q29" s="98">
        <v>555368.12055818294</v>
      </c>
      <c r="R29" s="98">
        <v>432863.25887676456</v>
      </c>
      <c r="S29" s="98">
        <v>530051.49365660513</v>
      </c>
      <c r="T29" s="98">
        <v>567023.03748950199</v>
      </c>
      <c r="U29" s="98">
        <v>571808.62764986733</v>
      </c>
      <c r="V29" s="98">
        <v>547436.9047474385</v>
      </c>
      <c r="W29" s="98">
        <v>534543.73733567004</v>
      </c>
      <c r="X29" s="98">
        <v>553579.84338726976</v>
      </c>
      <c r="Y29" s="98">
        <v>557440.15921404283</v>
      </c>
      <c r="Z29" s="98">
        <v>549378.26904244896</v>
      </c>
      <c r="AA29" s="98">
        <v>560794.41663875</v>
      </c>
      <c r="AB29" s="98">
        <v>529283.79186188593</v>
      </c>
      <c r="AC29" s="98">
        <v>419269.15238884679</v>
      </c>
      <c r="AD29" s="140">
        <v>502164.97899999999</v>
      </c>
      <c r="AE29" s="140">
        <v>622231.79500000004</v>
      </c>
      <c r="AF29" s="140">
        <v>545809.73600000003</v>
      </c>
      <c r="AG29" s="140">
        <v>533141.85100000002</v>
      </c>
    </row>
    <row r="30" spans="1:33" s="60" customFormat="1" ht="12.75" customHeight="1">
      <c r="A30" s="59">
        <v>26</v>
      </c>
      <c r="B30" s="109" t="s">
        <v>53</v>
      </c>
      <c r="C30" s="115" t="s">
        <v>54</v>
      </c>
      <c r="D30" s="82">
        <v>89850.218082363644</v>
      </c>
      <c r="E30" s="80">
        <v>88965.760166596578</v>
      </c>
      <c r="F30" s="80">
        <v>96367.70640577405</v>
      </c>
      <c r="G30" s="80">
        <v>98986.45529314797</v>
      </c>
      <c r="H30" s="80">
        <v>98581.041484761488</v>
      </c>
      <c r="I30" s="98">
        <v>99167.996857116043</v>
      </c>
      <c r="J30" s="98">
        <v>101352.75689349113</v>
      </c>
      <c r="K30" s="98">
        <v>100706.5748380734</v>
      </c>
      <c r="L30" s="98">
        <v>106785.39769390543</v>
      </c>
      <c r="M30" s="98">
        <v>108848.24381113962</v>
      </c>
      <c r="N30" s="98">
        <v>93920.114063241956</v>
      </c>
      <c r="O30" s="98">
        <v>86929.298555575297</v>
      </c>
      <c r="P30" s="98">
        <v>88963.555739694915</v>
      </c>
      <c r="Q30" s="98">
        <v>93918.821695791034</v>
      </c>
      <c r="R30" s="98">
        <v>67720.06749944578</v>
      </c>
      <c r="S30" s="98">
        <v>79154.708801457615</v>
      </c>
      <c r="T30" s="98">
        <v>75256.941423956305</v>
      </c>
      <c r="U30" s="98">
        <v>72125.130506012618</v>
      </c>
      <c r="V30" s="98">
        <v>72808.34422524691</v>
      </c>
      <c r="W30" s="98">
        <v>84929.253447467228</v>
      </c>
      <c r="X30" s="98">
        <v>84791.000948904635</v>
      </c>
      <c r="Y30" s="98">
        <v>85854.555396085168</v>
      </c>
      <c r="Z30" s="98">
        <v>84660.683997419925</v>
      </c>
      <c r="AA30" s="98">
        <v>83186.899528664915</v>
      </c>
      <c r="AB30" s="98">
        <v>80116.853067375472</v>
      </c>
      <c r="AC30" s="98">
        <v>78131.320902964944</v>
      </c>
      <c r="AD30" s="140">
        <v>76370.892999999996</v>
      </c>
      <c r="AE30" s="140">
        <v>78852.019</v>
      </c>
      <c r="AF30" s="140">
        <v>67344.994999999995</v>
      </c>
      <c r="AG30" s="140">
        <v>56400.271999999997</v>
      </c>
    </row>
    <row r="31" spans="1:33" s="60" customFormat="1" ht="12.75" customHeight="1">
      <c r="A31" s="59">
        <v>27</v>
      </c>
      <c r="B31" s="109" t="s">
        <v>55</v>
      </c>
      <c r="C31" s="115" t="s">
        <v>56</v>
      </c>
      <c r="D31" s="82">
        <v>30979.687249615457</v>
      </c>
      <c r="E31" s="80">
        <v>32634.330315588042</v>
      </c>
      <c r="F31" s="80">
        <v>33681.292986578053</v>
      </c>
      <c r="G31" s="80">
        <v>35707.117461258764</v>
      </c>
      <c r="H31" s="80">
        <v>36026.426327804933</v>
      </c>
      <c r="I31" s="98">
        <v>37767.445824163195</v>
      </c>
      <c r="J31" s="98">
        <v>37967.936635266844</v>
      </c>
      <c r="K31" s="98">
        <v>37533.57560020189</v>
      </c>
      <c r="L31" s="98">
        <v>28913.58993836409</v>
      </c>
      <c r="M31" s="98">
        <v>31251.812320139787</v>
      </c>
      <c r="N31" s="98">
        <v>45243.574597566236</v>
      </c>
      <c r="O31" s="98">
        <v>48866.558946814992</v>
      </c>
      <c r="P31" s="98">
        <v>47182.239060737338</v>
      </c>
      <c r="Q31" s="98">
        <v>46594.248898013197</v>
      </c>
      <c r="R31" s="98">
        <v>36778.181907318089</v>
      </c>
      <c r="S31" s="98">
        <v>45849.553939089608</v>
      </c>
      <c r="T31" s="98">
        <v>48762.960167015422</v>
      </c>
      <c r="U31" s="98">
        <v>47339.909435139823</v>
      </c>
      <c r="V31" s="98">
        <v>41269.803036844387</v>
      </c>
      <c r="W31" s="98">
        <v>30070.938131087089</v>
      </c>
      <c r="X31" s="98">
        <v>44215.212502803253</v>
      </c>
      <c r="Y31" s="98">
        <v>44811.407411889239</v>
      </c>
      <c r="Z31" s="98">
        <v>46917.361443940354</v>
      </c>
      <c r="AA31" s="98">
        <v>47223.070548855612</v>
      </c>
      <c r="AB31" s="98">
        <v>44901.076610376971</v>
      </c>
      <c r="AC31" s="98">
        <v>37527.971021594887</v>
      </c>
      <c r="AD31" s="140">
        <v>37796.993999999999</v>
      </c>
      <c r="AE31" s="140">
        <v>41770.413</v>
      </c>
      <c r="AF31" s="140">
        <v>41062.33</v>
      </c>
      <c r="AG31" s="140">
        <v>37372.042999999998</v>
      </c>
    </row>
    <row r="32" spans="1:33" s="60" customFormat="1" ht="12.75" customHeight="1">
      <c r="A32" s="59">
        <v>28</v>
      </c>
      <c r="B32" s="107">
        <v>25</v>
      </c>
      <c r="C32" s="110" t="s">
        <v>57</v>
      </c>
      <c r="D32" s="82">
        <v>93193.321114915423</v>
      </c>
      <c r="E32" s="80">
        <v>93917.257206427807</v>
      </c>
      <c r="F32" s="80">
        <v>91269.124806786072</v>
      </c>
      <c r="G32" s="80">
        <v>95874.566315409</v>
      </c>
      <c r="H32" s="80">
        <v>94531.152260745686</v>
      </c>
      <c r="I32" s="98">
        <v>93806.84330847887</v>
      </c>
      <c r="J32" s="98">
        <v>96073.083535691316</v>
      </c>
      <c r="K32" s="98">
        <v>90010.48638058448</v>
      </c>
      <c r="L32" s="98">
        <v>112803.60591392973</v>
      </c>
      <c r="M32" s="98">
        <v>110016.32512580234</v>
      </c>
      <c r="N32" s="98">
        <v>106268.17151049737</v>
      </c>
      <c r="O32" s="98">
        <v>108441.82836409731</v>
      </c>
      <c r="P32" s="98">
        <v>104473.36462258089</v>
      </c>
      <c r="Q32" s="98">
        <v>108413.70471598335</v>
      </c>
      <c r="R32" s="98">
        <v>102661.59019400134</v>
      </c>
      <c r="S32" s="98">
        <v>106269.98333255132</v>
      </c>
      <c r="T32" s="98">
        <v>111689.03891453106</v>
      </c>
      <c r="U32" s="98">
        <v>108638.23568943558</v>
      </c>
      <c r="V32" s="98">
        <v>114743.21371737134</v>
      </c>
      <c r="W32" s="98">
        <v>113715.78505920805</v>
      </c>
      <c r="X32" s="98">
        <v>99925.878628253064</v>
      </c>
      <c r="Y32" s="98">
        <v>106752.61042281735</v>
      </c>
      <c r="Z32" s="98">
        <v>106169.322952906</v>
      </c>
      <c r="AA32" s="98">
        <v>99878.563616636384</v>
      </c>
      <c r="AB32" s="98">
        <v>97519.545966166741</v>
      </c>
      <c r="AC32" s="98">
        <v>88490.388411999214</v>
      </c>
      <c r="AD32" s="140">
        <v>89111.717000000004</v>
      </c>
      <c r="AE32" s="140">
        <v>94769.335999999996</v>
      </c>
      <c r="AF32" s="140">
        <v>90172.076000000001</v>
      </c>
      <c r="AG32" s="140">
        <v>84851.214000000007</v>
      </c>
    </row>
    <row r="33" spans="1:33" s="60" customFormat="1" ht="12.75" customHeight="1">
      <c r="A33" s="59">
        <v>29</v>
      </c>
      <c r="B33" s="107">
        <v>26</v>
      </c>
      <c r="C33" s="110" t="s">
        <v>58</v>
      </c>
      <c r="D33" s="82">
        <v>39999.383774083442</v>
      </c>
      <c r="E33" s="80">
        <v>41112.88756791062</v>
      </c>
      <c r="F33" s="80">
        <v>38457.811474809023</v>
      </c>
      <c r="G33" s="80">
        <v>38510.09742726689</v>
      </c>
      <c r="H33" s="80">
        <v>37769.127015079859</v>
      </c>
      <c r="I33" s="98">
        <v>33955.582665761627</v>
      </c>
      <c r="J33" s="98">
        <v>37282.795129349091</v>
      </c>
      <c r="K33" s="98">
        <v>33923.713436946877</v>
      </c>
      <c r="L33" s="98">
        <v>32093.967241824055</v>
      </c>
      <c r="M33" s="98">
        <v>30806.24810429776</v>
      </c>
      <c r="N33" s="98">
        <v>28959.583311309278</v>
      </c>
      <c r="O33" s="98">
        <v>29787.497211069749</v>
      </c>
      <c r="P33" s="98">
        <v>39488.983640481187</v>
      </c>
      <c r="Q33" s="98">
        <v>37752.724873050312</v>
      </c>
      <c r="R33" s="98">
        <v>25703.291970609607</v>
      </c>
      <c r="S33" s="98">
        <v>27017.334535164191</v>
      </c>
      <c r="T33" s="98">
        <v>31915.191989870938</v>
      </c>
      <c r="U33" s="98">
        <v>32098.964472980588</v>
      </c>
      <c r="V33" s="98">
        <v>31727.579648103034</v>
      </c>
      <c r="W33" s="98">
        <v>29270.709784982238</v>
      </c>
      <c r="X33" s="98">
        <v>30197.449581120345</v>
      </c>
      <c r="Y33" s="98">
        <v>31074.242929730826</v>
      </c>
      <c r="Z33" s="98">
        <v>31703.221291549282</v>
      </c>
      <c r="AA33" s="98">
        <v>30939.158321626186</v>
      </c>
      <c r="AB33" s="98">
        <v>28859.4323308204</v>
      </c>
      <c r="AC33" s="98">
        <v>30802.570902136187</v>
      </c>
      <c r="AD33" s="140">
        <v>31245.559000000001</v>
      </c>
      <c r="AE33" s="140">
        <v>33373.563000000002</v>
      </c>
      <c r="AF33" s="140">
        <v>27597.79</v>
      </c>
      <c r="AG33" s="140">
        <v>27136.965</v>
      </c>
    </row>
    <row r="34" spans="1:33" s="60" customFormat="1" ht="12.75" customHeight="1">
      <c r="A34" s="59">
        <v>30</v>
      </c>
      <c r="B34" s="107">
        <v>27</v>
      </c>
      <c r="C34" s="110" t="s">
        <v>59</v>
      </c>
      <c r="D34" s="82">
        <v>46108.563853694897</v>
      </c>
      <c r="E34" s="80">
        <v>41924.263161972107</v>
      </c>
      <c r="F34" s="80">
        <v>37636.185278457575</v>
      </c>
      <c r="G34" s="80">
        <v>39062.779357921863</v>
      </c>
      <c r="H34" s="80">
        <v>36567.456699453738</v>
      </c>
      <c r="I34" s="98">
        <v>34699.249705210408</v>
      </c>
      <c r="J34" s="98">
        <v>34177.915300649314</v>
      </c>
      <c r="K34" s="98">
        <v>35708.378756761216</v>
      </c>
      <c r="L34" s="98">
        <v>49174.166119459667</v>
      </c>
      <c r="M34" s="98">
        <v>42661.52770925052</v>
      </c>
      <c r="N34" s="98">
        <v>41316.882247077119</v>
      </c>
      <c r="O34" s="98">
        <v>43283.288574243306</v>
      </c>
      <c r="P34" s="98">
        <v>43381.342512388466</v>
      </c>
      <c r="Q34" s="98">
        <v>38642.497210354311</v>
      </c>
      <c r="R34" s="98">
        <v>34669.363318766802</v>
      </c>
      <c r="S34" s="98">
        <v>39665.549264755929</v>
      </c>
      <c r="T34" s="98">
        <v>40802.003476361177</v>
      </c>
      <c r="U34" s="98">
        <v>40294.459809506232</v>
      </c>
      <c r="V34" s="98">
        <v>40165.224963820867</v>
      </c>
      <c r="W34" s="98">
        <v>43735.590591403146</v>
      </c>
      <c r="X34" s="98">
        <v>31075.99784399003</v>
      </c>
      <c r="Y34" s="98">
        <v>32575.518864106758</v>
      </c>
      <c r="Z34" s="98">
        <v>32209.045644055168</v>
      </c>
      <c r="AA34" s="98">
        <v>31526.930809478199</v>
      </c>
      <c r="AB34" s="98">
        <v>29611.223196052153</v>
      </c>
      <c r="AC34" s="98">
        <v>28438.837387705404</v>
      </c>
      <c r="AD34" s="140">
        <v>28842.378000000001</v>
      </c>
      <c r="AE34" s="140">
        <v>30665.537</v>
      </c>
      <c r="AF34" s="140">
        <v>30065.115000000002</v>
      </c>
      <c r="AG34" s="140">
        <v>28366.111000000001</v>
      </c>
    </row>
    <row r="35" spans="1:33" s="60" customFormat="1" ht="12.75" customHeight="1">
      <c r="A35" s="59">
        <v>31</v>
      </c>
      <c r="B35" s="107">
        <v>28</v>
      </c>
      <c r="C35" s="110" t="s">
        <v>60</v>
      </c>
      <c r="D35" s="82">
        <v>102075.71940234033</v>
      </c>
      <c r="E35" s="80">
        <v>103709.11938217274</v>
      </c>
      <c r="F35" s="80">
        <v>94313.290810338367</v>
      </c>
      <c r="G35" s="80">
        <v>91672.6928484003</v>
      </c>
      <c r="H35" s="80">
        <v>88658.136660616525</v>
      </c>
      <c r="I35" s="98">
        <v>85012.479736856345</v>
      </c>
      <c r="J35" s="98">
        <v>86839.243483667364</v>
      </c>
      <c r="K35" s="98">
        <v>82188.693412922948</v>
      </c>
      <c r="L35" s="98">
        <v>90559.140956274365</v>
      </c>
      <c r="M35" s="98">
        <v>88770.182627285467</v>
      </c>
      <c r="N35" s="98">
        <v>90085.555451338165</v>
      </c>
      <c r="O35" s="98">
        <v>93032.211813276139</v>
      </c>
      <c r="P35" s="98">
        <v>95409.064242751672</v>
      </c>
      <c r="Q35" s="98">
        <v>98007.358334299031</v>
      </c>
      <c r="R35" s="98">
        <v>83763.190382578861</v>
      </c>
      <c r="S35" s="98">
        <v>91535.647077855101</v>
      </c>
      <c r="T35" s="98">
        <v>88928.399953975895</v>
      </c>
      <c r="U35" s="98">
        <v>91508.708006514673</v>
      </c>
      <c r="V35" s="98">
        <v>89059.335560757914</v>
      </c>
      <c r="W35" s="98">
        <v>81212.907171844825</v>
      </c>
      <c r="X35" s="98">
        <v>78833.116579364665</v>
      </c>
      <c r="Y35" s="98">
        <v>79104.008644840127</v>
      </c>
      <c r="Z35" s="98">
        <v>82667.273672362353</v>
      </c>
      <c r="AA35" s="98">
        <v>80897.175429562849</v>
      </c>
      <c r="AB35" s="98">
        <v>79316.29949431392</v>
      </c>
      <c r="AC35" s="98">
        <v>73421.484230633941</v>
      </c>
      <c r="AD35" s="140">
        <v>78016.955000000002</v>
      </c>
      <c r="AE35" s="140">
        <v>80933.998000000007</v>
      </c>
      <c r="AF35" s="140">
        <v>76093.361999999994</v>
      </c>
      <c r="AG35" s="140">
        <v>68268.457999999999</v>
      </c>
    </row>
    <row r="36" spans="1:33" s="60" customFormat="1" ht="12.75" customHeight="1">
      <c r="A36" s="59">
        <v>32</v>
      </c>
      <c r="B36" s="107">
        <v>29</v>
      </c>
      <c r="C36" s="110" t="s">
        <v>61</v>
      </c>
      <c r="D36" s="82">
        <v>113337.07368410109</v>
      </c>
      <c r="E36" s="80">
        <v>114421.08972311969</v>
      </c>
      <c r="F36" s="80">
        <v>113713.82981141533</v>
      </c>
      <c r="G36" s="80">
        <v>117877.96171146662</v>
      </c>
      <c r="H36" s="80">
        <v>118373.04196930665</v>
      </c>
      <c r="I36" s="98">
        <v>112201.12779075338</v>
      </c>
      <c r="J36" s="98">
        <v>116335.86296820789</v>
      </c>
      <c r="K36" s="98">
        <v>115982.57274328047</v>
      </c>
      <c r="L36" s="98">
        <v>128916.21472927621</v>
      </c>
      <c r="M36" s="98">
        <v>133457.55940379328</v>
      </c>
      <c r="N36" s="98">
        <v>130771.00327580687</v>
      </c>
      <c r="O36" s="98">
        <v>128691.76699350386</v>
      </c>
      <c r="P36" s="98">
        <v>130025.54982657931</v>
      </c>
      <c r="Q36" s="98">
        <v>124436.29004575568</v>
      </c>
      <c r="R36" s="98">
        <v>108490.71972746357</v>
      </c>
      <c r="S36" s="98">
        <v>123736.07022433035</v>
      </c>
      <c r="T36" s="98">
        <v>123007.77508162412</v>
      </c>
      <c r="U36" s="98">
        <v>128142.31734374228</v>
      </c>
      <c r="V36" s="98">
        <v>132021.23031809001</v>
      </c>
      <c r="W36" s="98">
        <v>119982.67352140919</v>
      </c>
      <c r="X36" s="98">
        <v>119737.23190482619</v>
      </c>
      <c r="Y36" s="98">
        <v>125897.09091140277</v>
      </c>
      <c r="Z36" s="98">
        <v>125341.50014752068</v>
      </c>
      <c r="AA36" s="98">
        <v>121241.42748228472</v>
      </c>
      <c r="AB36" s="98">
        <v>120925.63860251645</v>
      </c>
      <c r="AC36" s="98">
        <v>108427.21320179774</v>
      </c>
      <c r="AD36" s="140">
        <v>133193.761</v>
      </c>
      <c r="AE36" s="140">
        <v>135169.78700000001</v>
      </c>
      <c r="AF36" s="140">
        <v>123643.694</v>
      </c>
      <c r="AG36" s="140">
        <v>113644.07399999999</v>
      </c>
    </row>
    <row r="37" spans="1:33" s="60" customFormat="1" ht="12.75" customHeight="1">
      <c r="A37" s="59">
        <v>33</v>
      </c>
      <c r="B37" s="107">
        <v>30</v>
      </c>
      <c r="C37" s="110" t="s">
        <v>62</v>
      </c>
      <c r="D37" s="82">
        <v>20104.199905131849</v>
      </c>
      <c r="E37" s="80">
        <v>20673.207289995247</v>
      </c>
      <c r="F37" s="80">
        <v>19038.297896485674</v>
      </c>
      <c r="G37" s="80">
        <v>16850.309968425885</v>
      </c>
      <c r="H37" s="80">
        <v>17014.78898716906</v>
      </c>
      <c r="I37" s="98">
        <v>16410.017849826894</v>
      </c>
      <c r="J37" s="98">
        <v>16806.151785928058</v>
      </c>
      <c r="K37" s="98">
        <v>16770.26076987233</v>
      </c>
      <c r="L37" s="98">
        <v>20609.528406102345</v>
      </c>
      <c r="M37" s="98">
        <v>20328.642364002946</v>
      </c>
      <c r="N37" s="98">
        <v>20292.046922036039</v>
      </c>
      <c r="O37" s="98">
        <v>16644.437452626622</v>
      </c>
      <c r="P37" s="98">
        <v>13832.72994501955</v>
      </c>
      <c r="Q37" s="98">
        <v>11857.442465749476</v>
      </c>
      <c r="R37" s="98">
        <v>12849.152022437149</v>
      </c>
      <c r="S37" s="98">
        <v>15481.414652346844</v>
      </c>
      <c r="T37" s="98">
        <v>13753.803908970311</v>
      </c>
      <c r="U37" s="98">
        <v>14318.778354626958</v>
      </c>
      <c r="V37" s="98">
        <v>14867.146666586015</v>
      </c>
      <c r="W37" s="98">
        <v>11670.00956468036</v>
      </c>
      <c r="X37" s="98">
        <v>11736.582078830448</v>
      </c>
      <c r="Y37" s="98">
        <v>10689.722793439503</v>
      </c>
      <c r="Z37" s="98">
        <v>11507.843043387951</v>
      </c>
      <c r="AA37" s="98">
        <v>12753.856417318357</v>
      </c>
      <c r="AB37" s="98">
        <v>12449.694394360056</v>
      </c>
      <c r="AC37" s="98">
        <v>12453.781704481728</v>
      </c>
      <c r="AD37" s="140">
        <v>13980.868</v>
      </c>
      <c r="AE37" s="140">
        <v>13742.277</v>
      </c>
      <c r="AF37" s="140">
        <v>13149.7</v>
      </c>
      <c r="AG37" s="140">
        <v>12037.615</v>
      </c>
    </row>
    <row r="38" spans="1:33" s="63" customFormat="1" ht="12.75" customHeight="1">
      <c r="A38" s="59">
        <v>34</v>
      </c>
      <c r="B38" s="107" t="s">
        <v>63</v>
      </c>
      <c r="C38" s="110" t="s">
        <v>64</v>
      </c>
      <c r="D38" s="82">
        <v>21473.696201627368</v>
      </c>
      <c r="E38" s="80">
        <v>20594.218759028528</v>
      </c>
      <c r="F38" s="80">
        <v>19329.022303625014</v>
      </c>
      <c r="G38" s="80">
        <v>18504.632917759569</v>
      </c>
      <c r="H38" s="80">
        <v>18325.990864448035</v>
      </c>
      <c r="I38" s="98">
        <v>17037.641121835135</v>
      </c>
      <c r="J38" s="98">
        <v>20839.851883088704</v>
      </c>
      <c r="K38" s="98">
        <v>18314.898008656928</v>
      </c>
      <c r="L38" s="98">
        <v>25002.163805344153</v>
      </c>
      <c r="M38" s="98">
        <v>22163.430414380691</v>
      </c>
      <c r="N38" s="98">
        <v>26027.052598611415</v>
      </c>
      <c r="O38" s="98">
        <v>29851.640922883311</v>
      </c>
      <c r="P38" s="98">
        <v>31921.401192483354</v>
      </c>
      <c r="Q38" s="98">
        <v>33930.317216771524</v>
      </c>
      <c r="R38" s="98">
        <v>29958.110779301449</v>
      </c>
      <c r="S38" s="98">
        <v>29015.485158587904</v>
      </c>
      <c r="T38" s="98">
        <v>29494.686897351785</v>
      </c>
      <c r="U38" s="98">
        <v>29773.324702552185</v>
      </c>
      <c r="V38" s="98">
        <v>33704.725299166763</v>
      </c>
      <c r="W38" s="98">
        <v>26722.585909858</v>
      </c>
      <c r="X38" s="98">
        <v>32673.113907839106</v>
      </c>
      <c r="Y38" s="98">
        <v>28064.490872894527</v>
      </c>
      <c r="Z38" s="98">
        <v>31273.376448153031</v>
      </c>
      <c r="AA38" s="98">
        <v>28625.525603135422</v>
      </c>
      <c r="AB38" s="98">
        <v>37195.259551229232</v>
      </c>
      <c r="AC38" s="98">
        <v>25487.7986540409</v>
      </c>
      <c r="AD38" s="140">
        <v>34755.847000000002</v>
      </c>
      <c r="AE38" s="140">
        <v>36755.868999999999</v>
      </c>
      <c r="AF38" s="140">
        <v>34332.754999999997</v>
      </c>
      <c r="AG38" s="140">
        <v>33903.216</v>
      </c>
    </row>
    <row r="39" spans="1:33" s="63" customFormat="1" ht="12.75" customHeight="1">
      <c r="A39" s="59">
        <v>35</v>
      </c>
      <c r="B39" s="107">
        <v>33</v>
      </c>
      <c r="C39" s="110" t="s">
        <v>65</v>
      </c>
      <c r="D39" s="82">
        <v>4405.5109273880707</v>
      </c>
      <c r="E39" s="80">
        <v>4243.4663759237446</v>
      </c>
      <c r="F39" s="80">
        <v>4129.6418474361917</v>
      </c>
      <c r="G39" s="80">
        <v>4653.9989556180317</v>
      </c>
      <c r="H39" s="80">
        <v>4513.4568045383303</v>
      </c>
      <c r="I39" s="98">
        <v>11160.111026195522</v>
      </c>
      <c r="J39" s="98">
        <v>10970.854509805185</v>
      </c>
      <c r="K39" s="98">
        <v>12133.357639600679</v>
      </c>
      <c r="L39" s="98">
        <v>10374.856531421879</v>
      </c>
      <c r="M39" s="98">
        <v>10753.620742162904</v>
      </c>
      <c r="N39" s="98">
        <v>11221.284083183824</v>
      </c>
      <c r="O39" s="98">
        <v>12489.527040530056</v>
      </c>
      <c r="P39" s="98">
        <v>11131.894138310716</v>
      </c>
      <c r="Q39" s="98">
        <v>14732.5817073079</v>
      </c>
      <c r="R39" s="98">
        <v>13687.588326864248</v>
      </c>
      <c r="S39" s="98">
        <v>15587.298632454307</v>
      </c>
      <c r="T39" s="98">
        <v>15983.881843871575</v>
      </c>
      <c r="U39" s="98">
        <v>17191.448053145956</v>
      </c>
      <c r="V39" s="98">
        <v>17129.055942149073</v>
      </c>
      <c r="W39" s="98">
        <v>15945.873612198131</v>
      </c>
      <c r="X39" s="98">
        <v>18667.375632455231</v>
      </c>
      <c r="Y39" s="98">
        <v>15846.751463462741</v>
      </c>
      <c r="Z39" s="98">
        <v>15654.681649603976</v>
      </c>
      <c r="AA39" s="98">
        <v>13603.745734225609</v>
      </c>
      <c r="AB39" s="98">
        <v>13838.564355649436</v>
      </c>
      <c r="AC39" s="98">
        <v>15835.990707574112</v>
      </c>
      <c r="AD39" s="140">
        <v>11421.411</v>
      </c>
      <c r="AE39" s="140">
        <v>11766.003000000001</v>
      </c>
      <c r="AF39" s="140">
        <v>10858.599</v>
      </c>
      <c r="AG39" s="140">
        <v>9896.0130000000008</v>
      </c>
    </row>
    <row r="40" spans="1:33" s="63" customFormat="1" ht="12.75" customHeight="1">
      <c r="A40" s="59">
        <v>36</v>
      </c>
      <c r="B40" s="107" t="s">
        <v>66</v>
      </c>
      <c r="C40" s="108" t="s">
        <v>67</v>
      </c>
      <c r="D40" s="82">
        <v>3331090.2799573233</v>
      </c>
      <c r="E40" s="80">
        <v>3439226.7816513455</v>
      </c>
      <c r="F40" s="80">
        <v>3396966.8521506563</v>
      </c>
      <c r="G40" s="80">
        <v>3355224.6366184051</v>
      </c>
      <c r="H40" s="80">
        <v>3363911.6030678968</v>
      </c>
      <c r="I40" s="98">
        <v>3469841.3567999112</v>
      </c>
      <c r="J40" s="98">
        <v>3526968.5080284169</v>
      </c>
      <c r="K40" s="98">
        <v>3485111.690343312</v>
      </c>
      <c r="L40" s="98">
        <v>3499759.4406926194</v>
      </c>
      <c r="M40" s="98">
        <v>3490346.3938728613</v>
      </c>
      <c r="N40" s="98">
        <v>3517365.5658562034</v>
      </c>
      <c r="O40" s="98">
        <v>3649253.8276924766</v>
      </c>
      <c r="P40" s="98">
        <v>3624609.3066283604</v>
      </c>
      <c r="Q40" s="98">
        <v>3546326.04555998</v>
      </c>
      <c r="R40" s="98">
        <v>3314014.4868523935</v>
      </c>
      <c r="S40" s="98">
        <v>3466436.7337429691</v>
      </c>
      <c r="T40" s="98">
        <v>3233222.2185711353</v>
      </c>
      <c r="U40" s="98">
        <v>3021929.225207353</v>
      </c>
      <c r="V40" s="98">
        <v>3043062.9525053259</v>
      </c>
      <c r="W40" s="98">
        <v>2978282.106365425</v>
      </c>
      <c r="X40" s="98">
        <v>2861717.5934438426</v>
      </c>
      <c r="Y40" s="98">
        <v>2817647.8306572423</v>
      </c>
      <c r="Z40" s="98">
        <v>2637548.334974186</v>
      </c>
      <c r="AA40" s="98">
        <v>2526162.178829283</v>
      </c>
      <c r="AB40" s="98">
        <v>2229267.0180819053</v>
      </c>
      <c r="AC40" s="98">
        <v>1952398.8604934723</v>
      </c>
      <c r="AD40" s="140">
        <v>1725810.2679999999</v>
      </c>
      <c r="AE40" s="140">
        <v>1859311.2279999999</v>
      </c>
      <c r="AF40" s="140">
        <v>1687997.5449999999</v>
      </c>
      <c r="AG40" s="140">
        <v>1199659.625</v>
      </c>
    </row>
    <row r="41" spans="1:33" s="63" customFormat="1" ht="12.75" customHeight="1">
      <c r="A41" s="59">
        <v>37</v>
      </c>
      <c r="B41" s="107" t="s">
        <v>143</v>
      </c>
      <c r="C41" s="110" t="s">
        <v>144</v>
      </c>
      <c r="D41" s="82">
        <v>3325011.7708159387</v>
      </c>
      <c r="E41" s="80">
        <v>3432026.306821052</v>
      </c>
      <c r="F41" s="80">
        <v>3390161.2304301029</v>
      </c>
      <c r="G41" s="80">
        <v>3348347.9436484301</v>
      </c>
      <c r="H41" s="80">
        <v>3357254.4626260516</v>
      </c>
      <c r="I41" s="98">
        <v>3443758.3046553885</v>
      </c>
      <c r="J41" s="98">
        <v>3504279.1402652985</v>
      </c>
      <c r="K41" s="98">
        <v>3461455.3986395909</v>
      </c>
      <c r="L41" s="98">
        <v>3479336.8904855005</v>
      </c>
      <c r="M41" s="98">
        <v>3471579.2438484426</v>
      </c>
      <c r="N41" s="98">
        <v>3490498.0894442382</v>
      </c>
      <c r="O41" s="98">
        <v>3623450.2660776651</v>
      </c>
      <c r="P41" s="98">
        <v>3597728.4368664101</v>
      </c>
      <c r="Q41" s="98">
        <v>3519063.5391975567</v>
      </c>
      <c r="R41" s="98">
        <v>3286757.5120926183</v>
      </c>
      <c r="S41" s="98">
        <v>3438367.2682369668</v>
      </c>
      <c r="T41" s="98">
        <v>3205758.1998311258</v>
      </c>
      <c r="U41" s="98">
        <v>2991955.6495691794</v>
      </c>
      <c r="V41" s="98">
        <v>3016189.6902920357</v>
      </c>
      <c r="W41" s="98">
        <v>2949503.8666253006</v>
      </c>
      <c r="X41" s="98">
        <v>2831620.086639991</v>
      </c>
      <c r="Y41" s="98">
        <v>2786666.7929936233</v>
      </c>
      <c r="Z41" s="98">
        <v>2605975.3149350854</v>
      </c>
      <c r="AA41" s="98">
        <v>2495973.3288256461</v>
      </c>
      <c r="AB41" s="98">
        <v>2199861.7152938792</v>
      </c>
      <c r="AC41" s="98">
        <v>1922630.0854411433</v>
      </c>
      <c r="AD41" s="140">
        <v>1723908.828</v>
      </c>
      <c r="AE41" s="140">
        <v>1857374.4890000001</v>
      </c>
      <c r="AF41" s="140">
        <v>1685942.97</v>
      </c>
      <c r="AG41" s="140">
        <v>1197538.4939999999</v>
      </c>
    </row>
    <row r="42" spans="1:33" s="63" customFormat="1" ht="12.75" customHeight="1">
      <c r="A42" s="59">
        <v>38</v>
      </c>
      <c r="B42" s="107" t="s">
        <v>68</v>
      </c>
      <c r="C42" s="110" t="s">
        <v>69</v>
      </c>
      <c r="D42" s="82">
        <v>6078.5091413845703</v>
      </c>
      <c r="E42" s="80">
        <v>7200.4748302935413</v>
      </c>
      <c r="F42" s="80">
        <v>6805.621720552741</v>
      </c>
      <c r="G42" s="80">
        <v>6876.6929699748862</v>
      </c>
      <c r="H42" s="80">
        <v>6657.1404418452894</v>
      </c>
      <c r="I42" s="98">
        <v>26083.052144522571</v>
      </c>
      <c r="J42" s="98">
        <v>22689.367763118265</v>
      </c>
      <c r="K42" s="98">
        <v>23656.291703720868</v>
      </c>
      <c r="L42" s="98">
        <v>20422.550207119068</v>
      </c>
      <c r="M42" s="98">
        <v>18767.15002441893</v>
      </c>
      <c r="N42" s="98">
        <v>26867.476411965305</v>
      </c>
      <c r="O42" s="98">
        <v>25803.561614811559</v>
      </c>
      <c r="P42" s="98">
        <v>26880.869761950282</v>
      </c>
      <c r="Q42" s="98">
        <v>27262.506362423162</v>
      </c>
      <c r="R42" s="98">
        <v>27256.974759775603</v>
      </c>
      <c r="S42" s="98">
        <v>28069.465506002409</v>
      </c>
      <c r="T42" s="98">
        <v>27464.018740009502</v>
      </c>
      <c r="U42" s="98">
        <v>29973.575638173621</v>
      </c>
      <c r="V42" s="98">
        <v>26873.262213290058</v>
      </c>
      <c r="W42" s="98">
        <v>28778.23974012426</v>
      </c>
      <c r="X42" s="98">
        <v>30097.506803851531</v>
      </c>
      <c r="Y42" s="98">
        <v>30981.037663619234</v>
      </c>
      <c r="Z42" s="98">
        <v>31573.020039100891</v>
      </c>
      <c r="AA42" s="98">
        <v>30188.850003636766</v>
      </c>
      <c r="AB42" s="98">
        <v>29405.302788026347</v>
      </c>
      <c r="AC42" s="98">
        <v>29768.775052329151</v>
      </c>
      <c r="AD42" s="140">
        <v>1901.44</v>
      </c>
      <c r="AE42" s="140">
        <v>1936.739</v>
      </c>
      <c r="AF42" s="140">
        <v>2054.5749999999998</v>
      </c>
      <c r="AG42" s="140">
        <v>2121.1320000000001</v>
      </c>
    </row>
    <row r="43" spans="1:33" s="64" customFormat="1" ht="12.75" customHeight="1">
      <c r="A43" s="59">
        <v>39</v>
      </c>
      <c r="B43" s="107" t="s">
        <v>70</v>
      </c>
      <c r="C43" s="108" t="s">
        <v>71</v>
      </c>
      <c r="D43" s="82">
        <v>139883.04964611478</v>
      </c>
      <c r="E43" s="80">
        <v>138598.2901353286</v>
      </c>
      <c r="F43" s="80">
        <v>139528.77102783145</v>
      </c>
      <c r="G43" s="80">
        <v>143967.51376176154</v>
      </c>
      <c r="H43" s="80">
        <v>142299.60560844679</v>
      </c>
      <c r="I43" s="98">
        <v>121932.85730174281</v>
      </c>
      <c r="J43" s="98">
        <v>124820.72012811934</v>
      </c>
      <c r="K43" s="98">
        <v>116414.27406620668</v>
      </c>
      <c r="L43" s="98">
        <v>106822.83854319762</v>
      </c>
      <c r="M43" s="98">
        <v>108607.20265495632</v>
      </c>
      <c r="N43" s="98">
        <v>121762.17884024164</v>
      </c>
      <c r="O43" s="98">
        <v>136381.86158421307</v>
      </c>
      <c r="P43" s="98">
        <v>136003.64141022638</v>
      </c>
      <c r="Q43" s="98">
        <v>134463.50093875758</v>
      </c>
      <c r="R43" s="98">
        <v>143551.00665708608</v>
      </c>
      <c r="S43" s="98">
        <v>132818.62412579544</v>
      </c>
      <c r="T43" s="98">
        <v>131356.81542566424</v>
      </c>
      <c r="U43" s="98">
        <v>127133.30810617845</v>
      </c>
      <c r="V43" s="98">
        <v>147133.02999610305</v>
      </c>
      <c r="W43" s="98">
        <v>98838.281903209689</v>
      </c>
      <c r="X43" s="98">
        <v>100056.17091031054</v>
      </c>
      <c r="Y43" s="98">
        <v>97125.965892328531</v>
      </c>
      <c r="Z43" s="98">
        <v>104929.69781420701</v>
      </c>
      <c r="AA43" s="98">
        <v>102424.60307126411</v>
      </c>
      <c r="AB43" s="98">
        <v>102198.19683467093</v>
      </c>
      <c r="AC43" s="98">
        <v>103208.02276364536</v>
      </c>
      <c r="AD43" s="140">
        <v>123736.352</v>
      </c>
      <c r="AE43" s="140">
        <v>125319.701</v>
      </c>
      <c r="AF43" s="140">
        <v>120324.704</v>
      </c>
      <c r="AG43" s="140">
        <v>118267.947</v>
      </c>
    </row>
    <row r="44" spans="1:33" s="63" customFormat="1" ht="12.75" customHeight="1">
      <c r="A44" s="59">
        <v>40</v>
      </c>
      <c r="B44" s="107">
        <v>36</v>
      </c>
      <c r="C44" s="110" t="s">
        <v>72</v>
      </c>
      <c r="D44" s="82">
        <v>28726.167421695984</v>
      </c>
      <c r="E44" s="80">
        <v>28467.993112814846</v>
      </c>
      <c r="F44" s="80">
        <v>28488.182259584035</v>
      </c>
      <c r="G44" s="80">
        <v>28438.966071509731</v>
      </c>
      <c r="H44" s="80">
        <v>28002.305291481811</v>
      </c>
      <c r="I44" s="98">
        <v>28814.167840263366</v>
      </c>
      <c r="J44" s="98">
        <v>27953.618774492461</v>
      </c>
      <c r="K44" s="98">
        <v>28978.476938961878</v>
      </c>
      <c r="L44" s="98">
        <v>28066.755848033616</v>
      </c>
      <c r="M44" s="98">
        <v>28281.636305201289</v>
      </c>
      <c r="N44" s="98">
        <v>27888.549312677642</v>
      </c>
      <c r="O44" s="98">
        <v>29303.073345683933</v>
      </c>
      <c r="P44" s="98">
        <v>28443.475607190678</v>
      </c>
      <c r="Q44" s="98">
        <v>29101.187242256703</v>
      </c>
      <c r="R44" s="98">
        <v>31162.793630447624</v>
      </c>
      <c r="S44" s="98">
        <v>33575.895260732548</v>
      </c>
      <c r="T44" s="98">
        <v>32617.897010480126</v>
      </c>
      <c r="U44" s="98">
        <v>32752.905289807823</v>
      </c>
      <c r="V44" s="98">
        <v>35319.879867568969</v>
      </c>
      <c r="W44" s="98">
        <v>32522.960889350696</v>
      </c>
      <c r="X44" s="98">
        <v>33468.573735512771</v>
      </c>
      <c r="Y44" s="98">
        <v>34468.498968962514</v>
      </c>
      <c r="Z44" s="98">
        <v>33355.414223825195</v>
      </c>
      <c r="AA44" s="98">
        <v>32900.648955740115</v>
      </c>
      <c r="AB44" s="98">
        <v>31743.204944914512</v>
      </c>
      <c r="AC44" s="98">
        <v>30066.45669297102</v>
      </c>
      <c r="AD44" s="140">
        <v>9888.6509999999998</v>
      </c>
      <c r="AE44" s="140">
        <v>9393.3729999999996</v>
      </c>
      <c r="AF44" s="140">
        <v>8750.2880000000005</v>
      </c>
      <c r="AG44" s="140">
        <v>8208.7569999999996</v>
      </c>
    </row>
    <row r="45" spans="1:33" s="60" customFormat="1" ht="12.75" customHeight="1">
      <c r="A45" s="59">
        <v>41</v>
      </c>
      <c r="B45" s="107" t="s">
        <v>73</v>
      </c>
      <c r="C45" s="110" t="s">
        <v>74</v>
      </c>
      <c r="D45" s="82">
        <v>111156.88222441879</v>
      </c>
      <c r="E45" s="80">
        <v>110130.29702251373</v>
      </c>
      <c r="F45" s="80">
        <v>111040.5887682474</v>
      </c>
      <c r="G45" s="80">
        <v>115528.5476902518</v>
      </c>
      <c r="H45" s="80">
        <v>114297.30031696497</v>
      </c>
      <c r="I45" s="98">
        <v>93118.689461479444</v>
      </c>
      <c r="J45" s="98">
        <v>96867.101353626873</v>
      </c>
      <c r="K45" s="98">
        <v>87435.797127244805</v>
      </c>
      <c r="L45" s="98">
        <v>78756.082695164005</v>
      </c>
      <c r="M45" s="98">
        <v>80325.566349755027</v>
      </c>
      <c r="N45" s="98">
        <v>93873.629527564</v>
      </c>
      <c r="O45" s="98">
        <v>107078.78823852913</v>
      </c>
      <c r="P45" s="98">
        <v>107560.16580303572</v>
      </c>
      <c r="Q45" s="98">
        <v>105362.31369650089</v>
      </c>
      <c r="R45" s="98">
        <v>112388.21302663846</v>
      </c>
      <c r="S45" s="98">
        <v>99242.728865062891</v>
      </c>
      <c r="T45" s="98">
        <v>98738.918415184147</v>
      </c>
      <c r="U45" s="98">
        <v>94380.402816370624</v>
      </c>
      <c r="V45" s="98">
        <v>111813.15012853408</v>
      </c>
      <c r="W45" s="98">
        <v>66315.321013858978</v>
      </c>
      <c r="X45" s="98">
        <v>66587.59717479776</v>
      </c>
      <c r="Y45" s="98">
        <v>62657.46692336601</v>
      </c>
      <c r="Z45" s="98">
        <v>71574.283590381834</v>
      </c>
      <c r="AA45" s="98">
        <v>69523.954115523986</v>
      </c>
      <c r="AB45" s="98">
        <v>70454.99188975642</v>
      </c>
      <c r="AC45" s="98">
        <v>73141.566070674351</v>
      </c>
      <c r="AD45" s="140">
        <v>113847.701</v>
      </c>
      <c r="AE45" s="140">
        <v>115926.32799999999</v>
      </c>
      <c r="AF45" s="140">
        <v>111574.416</v>
      </c>
      <c r="AG45" s="140">
        <v>110059.19</v>
      </c>
    </row>
    <row r="46" spans="1:33" s="60" customFormat="1" ht="12.75" customHeight="1">
      <c r="A46" s="59">
        <v>42</v>
      </c>
      <c r="B46" s="107">
        <v>37</v>
      </c>
      <c r="C46" s="115" t="s">
        <v>75</v>
      </c>
      <c r="D46" s="82">
        <v>20200.504334777241</v>
      </c>
      <c r="E46" s="80">
        <v>22822.958687172824</v>
      </c>
      <c r="F46" s="80">
        <v>21980.148915276543</v>
      </c>
      <c r="G46" s="80">
        <v>22926.192987322745</v>
      </c>
      <c r="H46" s="80">
        <v>23280.444735288787</v>
      </c>
      <c r="I46" s="98">
        <v>23889.163623899396</v>
      </c>
      <c r="J46" s="98">
        <v>25715.995779342513</v>
      </c>
      <c r="K46" s="98">
        <v>21515.40746105486</v>
      </c>
      <c r="L46" s="98">
        <v>20518.078791760861</v>
      </c>
      <c r="M46" s="98">
        <v>20672.465203239197</v>
      </c>
      <c r="N46" s="98">
        <v>20524.315061208836</v>
      </c>
      <c r="O46" s="98">
        <v>22136.463465863031</v>
      </c>
      <c r="P46" s="98">
        <v>21775.392206656456</v>
      </c>
      <c r="Q46" s="98">
        <v>22307.625631798044</v>
      </c>
      <c r="R46" s="98">
        <v>22196.696738131803</v>
      </c>
      <c r="S46" s="98">
        <v>23283.323131766087</v>
      </c>
      <c r="T46" s="98">
        <v>22887.763173973144</v>
      </c>
      <c r="U46" s="98">
        <v>23429.164304132646</v>
      </c>
      <c r="V46" s="98">
        <v>24121.966393304654</v>
      </c>
      <c r="W46" s="98">
        <v>18852.963137029597</v>
      </c>
      <c r="X46" s="98">
        <v>19476.469498079092</v>
      </c>
      <c r="Y46" s="98">
        <v>19313.191210341174</v>
      </c>
      <c r="Z46" s="98">
        <v>19260.116406089066</v>
      </c>
      <c r="AA46" s="98">
        <v>18993.632084287678</v>
      </c>
      <c r="AB46" s="98">
        <v>18388.593989938585</v>
      </c>
      <c r="AC46" s="98">
        <v>17483.347757817315</v>
      </c>
      <c r="AD46" s="140">
        <v>41011.347999999998</v>
      </c>
      <c r="AE46" s="140">
        <v>39303.288999999997</v>
      </c>
      <c r="AF46" s="140">
        <v>36437.476999999999</v>
      </c>
      <c r="AG46" s="140">
        <v>34492.966</v>
      </c>
    </row>
    <row r="47" spans="1:33" s="60" customFormat="1" ht="12.75" customHeight="1">
      <c r="A47" s="59">
        <v>43</v>
      </c>
      <c r="B47" s="107" t="s">
        <v>76</v>
      </c>
      <c r="C47" s="115" t="s">
        <v>77</v>
      </c>
      <c r="D47" s="82">
        <v>90956.377889641546</v>
      </c>
      <c r="E47" s="80">
        <v>87307.338335340901</v>
      </c>
      <c r="F47" s="80">
        <v>89060.439852970856</v>
      </c>
      <c r="G47" s="80">
        <v>92602.354702929049</v>
      </c>
      <c r="H47" s="80">
        <v>91016.85558167618</v>
      </c>
      <c r="I47" s="98">
        <v>69229.525837580048</v>
      </c>
      <c r="J47" s="98">
        <v>71151.10557428436</v>
      </c>
      <c r="K47" s="98">
        <v>65920.389666189949</v>
      </c>
      <c r="L47" s="98">
        <v>58238.003903403143</v>
      </c>
      <c r="M47" s="98">
        <v>59653.10114651583</v>
      </c>
      <c r="N47" s="98">
        <v>73349.31446635515</v>
      </c>
      <c r="O47" s="98">
        <v>84942.324772666107</v>
      </c>
      <c r="P47" s="98">
        <v>85784.773596379266</v>
      </c>
      <c r="Q47" s="98">
        <v>83054.688064702845</v>
      </c>
      <c r="R47" s="98">
        <v>90191.516288506653</v>
      </c>
      <c r="S47" s="98">
        <v>75959.405733296808</v>
      </c>
      <c r="T47" s="98">
        <v>75851.155241210989</v>
      </c>
      <c r="U47" s="98">
        <v>70951.238512237978</v>
      </c>
      <c r="V47" s="98">
        <v>87691.183735229424</v>
      </c>
      <c r="W47" s="98">
        <v>47462.357876829388</v>
      </c>
      <c r="X47" s="98">
        <v>47111.127676718657</v>
      </c>
      <c r="Y47" s="98">
        <v>43344.275713024836</v>
      </c>
      <c r="Z47" s="98">
        <v>52314.167184292775</v>
      </c>
      <c r="AA47" s="98">
        <v>50530.322031236319</v>
      </c>
      <c r="AB47" s="98">
        <v>52066.397899817835</v>
      </c>
      <c r="AC47" s="98">
        <v>55658.21831285704</v>
      </c>
      <c r="AD47" s="140">
        <v>72836.353000000003</v>
      </c>
      <c r="AE47" s="140">
        <v>76623.039000000004</v>
      </c>
      <c r="AF47" s="140">
        <v>75136.938999999998</v>
      </c>
      <c r="AG47" s="140">
        <v>75566.224000000002</v>
      </c>
    </row>
    <row r="48" spans="1:33" s="60" customFormat="1" ht="12.75" customHeight="1">
      <c r="A48" s="59">
        <v>44</v>
      </c>
      <c r="B48" s="107" t="s">
        <v>78</v>
      </c>
      <c r="C48" s="108" t="s">
        <v>79</v>
      </c>
      <c r="D48" s="82">
        <v>323815.5926715493</v>
      </c>
      <c r="E48" s="80">
        <v>325982.12258369109</v>
      </c>
      <c r="F48" s="80">
        <v>316334.62264797185</v>
      </c>
      <c r="G48" s="80">
        <v>308177.26149920415</v>
      </c>
      <c r="H48" s="80">
        <v>315563.82459282491</v>
      </c>
      <c r="I48" s="98">
        <v>303773.01328814524</v>
      </c>
      <c r="J48" s="98">
        <v>293176.62841141364</v>
      </c>
      <c r="K48" s="98">
        <v>280335.47264956718</v>
      </c>
      <c r="L48" s="98">
        <v>263858.3886967203</v>
      </c>
      <c r="M48" s="98">
        <v>242659.07118246291</v>
      </c>
      <c r="N48" s="98">
        <v>250047.4030453781</v>
      </c>
      <c r="O48" s="98">
        <v>258841.83274778849</v>
      </c>
      <c r="P48" s="98">
        <v>232245.63254280202</v>
      </c>
      <c r="Q48" s="98">
        <v>236279.23862883536</v>
      </c>
      <c r="R48" s="98">
        <v>237033.7413312791</v>
      </c>
      <c r="S48" s="98">
        <v>240969.09201858621</v>
      </c>
      <c r="T48" s="98">
        <v>254806.30203649227</v>
      </c>
      <c r="U48" s="98">
        <v>227886.06007328903</v>
      </c>
      <c r="V48" s="98">
        <v>228602.5906458064</v>
      </c>
      <c r="W48" s="98">
        <v>224628.75955898728</v>
      </c>
      <c r="X48" s="98">
        <v>240504.5189211368</v>
      </c>
      <c r="Y48" s="98">
        <v>299420.7866972707</v>
      </c>
      <c r="Z48" s="98">
        <v>240649.98169282827</v>
      </c>
      <c r="AA48" s="98">
        <v>207107.24392338056</v>
      </c>
      <c r="AB48" s="98">
        <v>208645.98301576375</v>
      </c>
      <c r="AC48" s="98">
        <v>209792.80820900886</v>
      </c>
      <c r="AD48" s="140">
        <v>198552.47399999999</v>
      </c>
      <c r="AE48" s="140">
        <v>200143.03200000001</v>
      </c>
      <c r="AF48" s="140">
        <v>198045.976</v>
      </c>
      <c r="AG48" s="140">
        <v>187989.394</v>
      </c>
    </row>
    <row r="49" spans="1:33" s="60" customFormat="1" ht="12.75" customHeight="1">
      <c r="A49" s="59">
        <v>45</v>
      </c>
      <c r="B49" s="107" t="s">
        <v>80</v>
      </c>
      <c r="C49" s="110" t="s">
        <v>81</v>
      </c>
      <c r="D49" s="82">
        <v>234834.65414372308</v>
      </c>
      <c r="E49" s="80">
        <v>232805.11136492589</v>
      </c>
      <c r="F49" s="80">
        <v>228188.85325498937</v>
      </c>
      <c r="G49" s="80">
        <v>218931.81281281414</v>
      </c>
      <c r="H49" s="80">
        <v>228348.90619315149</v>
      </c>
      <c r="I49" s="98">
        <v>215106.3797428617</v>
      </c>
      <c r="J49" s="98">
        <v>203908.76872062005</v>
      </c>
      <c r="K49" s="98">
        <v>194874.65243814603</v>
      </c>
      <c r="L49" s="98">
        <v>183915.98950584701</v>
      </c>
      <c r="M49" s="98">
        <v>164785.60084201759</v>
      </c>
      <c r="N49" s="98">
        <v>173297.52179366542</v>
      </c>
      <c r="O49" s="98">
        <v>178444.92572165624</v>
      </c>
      <c r="P49" s="98">
        <v>160765.37538784536</v>
      </c>
      <c r="Q49" s="98">
        <v>162721.27354066243</v>
      </c>
      <c r="R49" s="98">
        <v>153114.51390556004</v>
      </c>
      <c r="S49" s="98">
        <v>153056.40161103831</v>
      </c>
      <c r="T49" s="98">
        <v>164204.51307139877</v>
      </c>
      <c r="U49" s="98">
        <v>137764.47106248495</v>
      </c>
      <c r="V49" s="98">
        <v>133314.92864485577</v>
      </c>
      <c r="W49" s="98">
        <v>134993.54269870251</v>
      </c>
      <c r="X49" s="98">
        <v>144485.18775145747</v>
      </c>
      <c r="Y49" s="98">
        <v>201434.66299137566</v>
      </c>
      <c r="Z49" s="98">
        <v>141092.35465142957</v>
      </c>
      <c r="AA49" s="98">
        <v>111941.56524503948</v>
      </c>
      <c r="AB49" s="98">
        <v>112251.50211455421</v>
      </c>
      <c r="AC49" s="98">
        <v>112599.55545541995</v>
      </c>
      <c r="AD49" s="140">
        <v>116091.204</v>
      </c>
      <c r="AE49" s="140">
        <v>115491.84</v>
      </c>
      <c r="AF49" s="140">
        <v>114561.63</v>
      </c>
      <c r="AG49" s="140">
        <v>105747.745</v>
      </c>
    </row>
    <row r="50" spans="1:33" s="60" customFormat="1" ht="12.75" customHeight="1">
      <c r="A50" s="59">
        <v>46</v>
      </c>
      <c r="B50" s="107">
        <v>43</v>
      </c>
      <c r="C50" s="110" t="s">
        <v>82</v>
      </c>
      <c r="D50" s="82">
        <v>88980.938527826205</v>
      </c>
      <c r="E50" s="80">
        <v>93177.011218765212</v>
      </c>
      <c r="F50" s="80">
        <v>88145.769392982445</v>
      </c>
      <c r="G50" s="80">
        <v>89245.448686390024</v>
      </c>
      <c r="H50" s="80">
        <v>87214.918399673421</v>
      </c>
      <c r="I50" s="98">
        <v>88666.633545283548</v>
      </c>
      <c r="J50" s="98">
        <v>89267.859690793572</v>
      </c>
      <c r="K50" s="98">
        <v>85460.82021142116</v>
      </c>
      <c r="L50" s="98">
        <v>79942.399190873271</v>
      </c>
      <c r="M50" s="98">
        <v>77873.470340445332</v>
      </c>
      <c r="N50" s="98">
        <v>76749.881251712664</v>
      </c>
      <c r="O50" s="98">
        <v>80396.907026132249</v>
      </c>
      <c r="P50" s="98">
        <v>71480.257154956664</v>
      </c>
      <c r="Q50" s="98">
        <v>73557.965088172932</v>
      </c>
      <c r="R50" s="98">
        <v>83919.227425719044</v>
      </c>
      <c r="S50" s="98">
        <v>87912.690407547896</v>
      </c>
      <c r="T50" s="98">
        <v>90601.788965093496</v>
      </c>
      <c r="U50" s="98">
        <v>90121.589010804077</v>
      </c>
      <c r="V50" s="98">
        <v>95287.662000950615</v>
      </c>
      <c r="W50" s="98">
        <v>89635.216860284752</v>
      </c>
      <c r="X50" s="98">
        <v>96019.331169679339</v>
      </c>
      <c r="Y50" s="98">
        <v>97986.12370589505</v>
      </c>
      <c r="Z50" s="98">
        <v>99557.627041398693</v>
      </c>
      <c r="AA50" s="98">
        <v>95165.678678341093</v>
      </c>
      <c r="AB50" s="98">
        <v>96394.480901209536</v>
      </c>
      <c r="AC50" s="98">
        <v>97193.252753588909</v>
      </c>
      <c r="AD50" s="140">
        <v>82461.269</v>
      </c>
      <c r="AE50" s="140">
        <v>84651.191999999995</v>
      </c>
      <c r="AF50" s="140">
        <v>83484.346000000005</v>
      </c>
      <c r="AG50" s="140">
        <v>82241.649000000005</v>
      </c>
    </row>
    <row r="51" spans="1:33" s="60" customFormat="1" ht="12.75" customHeight="1">
      <c r="A51" s="59">
        <v>47</v>
      </c>
      <c r="B51" s="107" t="s">
        <v>83</v>
      </c>
      <c r="C51" s="108" t="s">
        <v>84</v>
      </c>
      <c r="D51" s="82">
        <v>493539.89095754194</v>
      </c>
      <c r="E51" s="80">
        <v>527794.67291855277</v>
      </c>
      <c r="F51" s="80">
        <v>498100.59924903983</v>
      </c>
      <c r="G51" s="80">
        <v>504866.08628800616</v>
      </c>
      <c r="H51" s="80">
        <v>494936.97565729497</v>
      </c>
      <c r="I51" s="98">
        <v>479341.93817821692</v>
      </c>
      <c r="J51" s="98">
        <v>499478.35331845551</v>
      </c>
      <c r="K51" s="98">
        <v>482924.74731864792</v>
      </c>
      <c r="L51" s="98">
        <v>460224.42089283827</v>
      </c>
      <c r="M51" s="98">
        <v>451612.0250408178</v>
      </c>
      <c r="N51" s="98">
        <v>438567.73459331325</v>
      </c>
      <c r="O51" s="98">
        <v>452547.66875532491</v>
      </c>
      <c r="P51" s="98">
        <v>407161.58210019983</v>
      </c>
      <c r="Q51" s="98">
        <v>422788.43871272478</v>
      </c>
      <c r="R51" s="98">
        <v>390789.57779376896</v>
      </c>
      <c r="S51" s="98">
        <v>422574.65493053966</v>
      </c>
      <c r="T51" s="98">
        <v>397753.15828137251</v>
      </c>
      <c r="U51" s="98">
        <v>398962.19547227933</v>
      </c>
      <c r="V51" s="98">
        <v>416413.42589968385</v>
      </c>
      <c r="W51" s="98">
        <v>381835.04293508106</v>
      </c>
      <c r="X51" s="98">
        <v>383892.53143101808</v>
      </c>
      <c r="Y51" s="98">
        <v>382249.59012491093</v>
      </c>
      <c r="Z51" s="98">
        <v>381887.72837585805</v>
      </c>
      <c r="AA51" s="98">
        <v>356467.23149070347</v>
      </c>
      <c r="AB51" s="98">
        <v>351458.40227947495</v>
      </c>
      <c r="AC51" s="98">
        <v>341328.28604511084</v>
      </c>
      <c r="AD51" s="140">
        <v>285160.51</v>
      </c>
      <c r="AE51" s="140">
        <v>288122.93300000002</v>
      </c>
      <c r="AF51" s="140">
        <v>273849.978</v>
      </c>
      <c r="AG51" s="140">
        <v>249604.55600000001</v>
      </c>
    </row>
    <row r="52" spans="1:33" s="60" customFormat="1" ht="12.75" customHeight="1">
      <c r="A52" s="59">
        <v>48</v>
      </c>
      <c r="B52" s="107">
        <v>45</v>
      </c>
      <c r="C52" s="110" t="s">
        <v>85</v>
      </c>
      <c r="D52" s="82">
        <v>80244.038260919857</v>
      </c>
      <c r="E52" s="80">
        <v>88186.893473584627</v>
      </c>
      <c r="F52" s="80">
        <v>85065.863849587986</v>
      </c>
      <c r="G52" s="80">
        <v>89104.932739591124</v>
      </c>
      <c r="H52" s="80">
        <v>87606.572267537078</v>
      </c>
      <c r="I52" s="98">
        <v>82180.796544333891</v>
      </c>
      <c r="J52" s="98">
        <v>86016.664451592282</v>
      </c>
      <c r="K52" s="98">
        <v>76148.387132514748</v>
      </c>
      <c r="L52" s="98">
        <v>68714.177793134091</v>
      </c>
      <c r="M52" s="98">
        <v>65814.002795832057</v>
      </c>
      <c r="N52" s="98">
        <v>61288.232215301505</v>
      </c>
      <c r="O52" s="98">
        <v>69711.177738832019</v>
      </c>
      <c r="P52" s="98">
        <v>67406.764093851089</v>
      </c>
      <c r="Q52" s="98">
        <v>69966.422942355523</v>
      </c>
      <c r="R52" s="98">
        <v>65126.233576420331</v>
      </c>
      <c r="S52" s="98">
        <v>69842.775301245856</v>
      </c>
      <c r="T52" s="98">
        <v>62151.173758580924</v>
      </c>
      <c r="U52" s="98">
        <v>64256.021438113159</v>
      </c>
      <c r="V52" s="98">
        <v>67781.293576852215</v>
      </c>
      <c r="W52" s="98">
        <v>64626.33547789968</v>
      </c>
      <c r="X52" s="98">
        <v>63821.389425633002</v>
      </c>
      <c r="Y52" s="98">
        <v>62567.522828048561</v>
      </c>
      <c r="Z52" s="98">
        <v>61809.372909377387</v>
      </c>
      <c r="AA52" s="98">
        <v>50679.246380731653</v>
      </c>
      <c r="AB52" s="98">
        <v>49414.107271939043</v>
      </c>
      <c r="AC52" s="98">
        <v>47226.218566994321</v>
      </c>
      <c r="AD52" s="140">
        <v>41961.050999999999</v>
      </c>
      <c r="AE52" s="140">
        <v>42527.745999999999</v>
      </c>
      <c r="AF52" s="140">
        <v>39459.578000000001</v>
      </c>
      <c r="AG52" s="140">
        <v>36365.625</v>
      </c>
    </row>
    <row r="53" spans="1:33" s="60" customFormat="1" ht="12.75" customHeight="1">
      <c r="A53" s="59">
        <v>49</v>
      </c>
      <c r="B53" s="107">
        <v>46</v>
      </c>
      <c r="C53" s="110" t="s">
        <v>86</v>
      </c>
      <c r="D53" s="82">
        <v>147103.68436945672</v>
      </c>
      <c r="E53" s="80">
        <v>155023.84658182779</v>
      </c>
      <c r="F53" s="80">
        <v>148629.43421770251</v>
      </c>
      <c r="G53" s="80">
        <v>151707.28003530626</v>
      </c>
      <c r="H53" s="80">
        <v>150592.19757508842</v>
      </c>
      <c r="I53" s="98">
        <v>143435.43864281144</v>
      </c>
      <c r="J53" s="98">
        <v>149313.60476551441</v>
      </c>
      <c r="K53" s="98">
        <v>138244.25397318564</v>
      </c>
      <c r="L53" s="98">
        <v>128023.76417919406</v>
      </c>
      <c r="M53" s="98">
        <v>130811.62304427565</v>
      </c>
      <c r="N53" s="98">
        <v>142781.55772369329</v>
      </c>
      <c r="O53" s="98">
        <v>150056.03283435127</v>
      </c>
      <c r="P53" s="98">
        <v>128185.23685277408</v>
      </c>
      <c r="Q53" s="98">
        <v>129422.54857366144</v>
      </c>
      <c r="R53" s="98">
        <v>120370.74420778545</v>
      </c>
      <c r="S53" s="98">
        <v>125669.75421177052</v>
      </c>
      <c r="T53" s="98">
        <v>124400.94549287086</v>
      </c>
      <c r="U53" s="98">
        <v>125190.63653088111</v>
      </c>
      <c r="V53" s="98">
        <v>130027.12270176866</v>
      </c>
      <c r="W53" s="98">
        <v>120488.89752372957</v>
      </c>
      <c r="X53" s="98">
        <v>121542.74751731085</v>
      </c>
      <c r="Y53" s="98">
        <v>124011.0377437969</v>
      </c>
      <c r="Z53" s="98">
        <v>125833.0127036812</v>
      </c>
      <c r="AA53" s="98">
        <v>122674.80179949889</v>
      </c>
      <c r="AB53" s="98">
        <v>120464.47866368173</v>
      </c>
      <c r="AC53" s="98">
        <v>117150.33089723985</v>
      </c>
      <c r="AD53" s="140">
        <v>96114.047999999995</v>
      </c>
      <c r="AE53" s="140">
        <v>96189.856</v>
      </c>
      <c r="AF53" s="140">
        <v>93008.816999999995</v>
      </c>
      <c r="AG53" s="140">
        <v>86349.483999999997</v>
      </c>
    </row>
    <row r="54" spans="1:33" s="60" customFormat="1" ht="12.75" customHeight="1">
      <c r="A54" s="59">
        <v>50</v>
      </c>
      <c r="B54" s="107">
        <v>47</v>
      </c>
      <c r="C54" s="110" t="s">
        <v>87</v>
      </c>
      <c r="D54" s="82">
        <v>266192.16832716536</v>
      </c>
      <c r="E54" s="80">
        <v>284583.93286314036</v>
      </c>
      <c r="F54" s="80">
        <v>264405.30118174932</v>
      </c>
      <c r="G54" s="80">
        <v>264053.87351310876</v>
      </c>
      <c r="H54" s="80">
        <v>256738.20581466949</v>
      </c>
      <c r="I54" s="98">
        <v>253725.70299107156</v>
      </c>
      <c r="J54" s="98">
        <v>264148.08410134882</v>
      </c>
      <c r="K54" s="98">
        <v>268532.10621294752</v>
      </c>
      <c r="L54" s="98">
        <v>263486.47892051016</v>
      </c>
      <c r="M54" s="98">
        <v>254986.39920071009</v>
      </c>
      <c r="N54" s="98">
        <v>234497.94465431845</v>
      </c>
      <c r="O54" s="98">
        <v>232780.45818214162</v>
      </c>
      <c r="P54" s="98">
        <v>211569.58115357466</v>
      </c>
      <c r="Q54" s="98">
        <v>223399.46719670782</v>
      </c>
      <c r="R54" s="98">
        <v>205292.60000956318</v>
      </c>
      <c r="S54" s="98">
        <v>227062.12541752332</v>
      </c>
      <c r="T54" s="98">
        <v>211201.03902992076</v>
      </c>
      <c r="U54" s="98">
        <v>209515.53750328507</v>
      </c>
      <c r="V54" s="98">
        <v>218605.00962106299</v>
      </c>
      <c r="W54" s="98">
        <v>196719.80993345179</v>
      </c>
      <c r="X54" s="98">
        <v>198528.39448807423</v>
      </c>
      <c r="Y54" s="98">
        <v>195671.02955306548</v>
      </c>
      <c r="Z54" s="98">
        <v>194245.34276279944</v>
      </c>
      <c r="AA54" s="98">
        <v>183113.18331047293</v>
      </c>
      <c r="AB54" s="98">
        <v>181579.81634385418</v>
      </c>
      <c r="AC54" s="98">
        <v>176951.73658087666</v>
      </c>
      <c r="AD54" s="140">
        <v>147085.41099999999</v>
      </c>
      <c r="AE54" s="140">
        <v>149405.33199999999</v>
      </c>
      <c r="AF54" s="140">
        <v>141381.58300000001</v>
      </c>
      <c r="AG54" s="140">
        <v>126889.446</v>
      </c>
    </row>
    <row r="55" spans="1:33" s="60" customFormat="1" ht="12.75" customHeight="1">
      <c r="A55" s="59">
        <v>51</v>
      </c>
      <c r="B55" s="107" t="s">
        <v>88</v>
      </c>
      <c r="C55" s="108" t="s">
        <v>89</v>
      </c>
      <c r="D55" s="82">
        <v>772906.837714936</v>
      </c>
      <c r="E55" s="80">
        <v>776386.93522940262</v>
      </c>
      <c r="F55" s="80">
        <v>792715.55078317376</v>
      </c>
      <c r="G55" s="80">
        <v>805151.2161266628</v>
      </c>
      <c r="H55" s="80">
        <v>868360.26106021588</v>
      </c>
      <c r="I55" s="98">
        <v>878357.70231110416</v>
      </c>
      <c r="J55" s="98">
        <v>876519.98458434618</v>
      </c>
      <c r="K55" s="98">
        <v>873517.85999448213</v>
      </c>
      <c r="L55" s="98">
        <v>887208.51792202739</v>
      </c>
      <c r="M55" s="98">
        <v>896406.77083395596</v>
      </c>
      <c r="N55" s="98">
        <v>1124765.2099163171</v>
      </c>
      <c r="O55" s="98">
        <v>1164879.7575864852</v>
      </c>
      <c r="P55" s="98">
        <v>1267268.2337013378</v>
      </c>
      <c r="Q55" s="98">
        <v>1292524.9799290863</v>
      </c>
      <c r="R55" s="98">
        <v>1174160.3525047763</v>
      </c>
      <c r="S55" s="98">
        <v>1212026.8695464716</v>
      </c>
      <c r="T55" s="98">
        <v>1144032.1009249722</v>
      </c>
      <c r="U55" s="98">
        <v>1206367.0817255895</v>
      </c>
      <c r="V55" s="98">
        <v>1215018.1209805554</v>
      </c>
      <c r="W55" s="98">
        <v>1157164.3449894476</v>
      </c>
      <c r="X55" s="98">
        <v>1316061.7054053044</v>
      </c>
      <c r="Y55" s="98">
        <v>1263584.1442077761</v>
      </c>
      <c r="Z55" s="98">
        <v>1342947.9811397514</v>
      </c>
      <c r="AA55" s="98">
        <v>1429310.6306470125</v>
      </c>
      <c r="AB55" s="98">
        <v>1389070.0105939063</v>
      </c>
      <c r="AC55" s="98">
        <v>960855.51428352878</v>
      </c>
      <c r="AD55" s="140">
        <v>760718.37600000005</v>
      </c>
      <c r="AE55" s="140">
        <v>828552.37699999998</v>
      </c>
      <c r="AF55" s="140">
        <v>947066.66099999996</v>
      </c>
      <c r="AG55" s="140">
        <v>931746.88100000005</v>
      </c>
    </row>
    <row r="56" spans="1:33" s="60" customFormat="1" ht="12.75" customHeight="1">
      <c r="A56" s="59">
        <v>52</v>
      </c>
      <c r="B56" s="107" t="s">
        <v>90</v>
      </c>
      <c r="C56" s="110" t="s">
        <v>91</v>
      </c>
      <c r="D56" s="82">
        <v>83291.929057612404</v>
      </c>
      <c r="E56" s="80">
        <v>82223.941123874887</v>
      </c>
      <c r="F56" s="80">
        <v>83456.066261573869</v>
      </c>
      <c r="G56" s="80">
        <v>78977.007148064717</v>
      </c>
      <c r="H56" s="80">
        <v>77926.334053263534</v>
      </c>
      <c r="I56" s="98">
        <v>77529.190554082161</v>
      </c>
      <c r="J56" s="98">
        <v>74997.35762053181</v>
      </c>
      <c r="K56" s="98">
        <v>72268.330337839609</v>
      </c>
      <c r="L56" s="98">
        <v>72148.222609670469</v>
      </c>
      <c r="M56" s="98">
        <v>71735.771609721574</v>
      </c>
      <c r="N56" s="98">
        <v>67969.546941399618</v>
      </c>
      <c r="O56" s="98">
        <v>66200.280670522712</v>
      </c>
      <c r="P56" s="98">
        <v>65599.382038137905</v>
      </c>
      <c r="Q56" s="98">
        <v>35978.014660559391</v>
      </c>
      <c r="R56" s="98">
        <v>30479.614756215149</v>
      </c>
      <c r="S56" s="98">
        <v>31923.924551479366</v>
      </c>
      <c r="T56" s="98">
        <v>32718.235315995586</v>
      </c>
      <c r="U56" s="98">
        <v>32119.107507567889</v>
      </c>
      <c r="V56" s="98">
        <v>32021.330434105264</v>
      </c>
      <c r="W56" s="98">
        <v>30830.13383132048</v>
      </c>
      <c r="X56" s="98">
        <v>30597.830341797453</v>
      </c>
      <c r="Y56" s="98">
        <v>32751.678103668633</v>
      </c>
      <c r="Z56" s="98">
        <v>33592.92349808861</v>
      </c>
      <c r="AA56" s="98">
        <v>31708.650232476266</v>
      </c>
      <c r="AB56" s="98">
        <v>31647.562030679423</v>
      </c>
      <c r="AC56" s="98">
        <v>29222.306688590921</v>
      </c>
      <c r="AD56" s="140">
        <v>33092.146000000001</v>
      </c>
      <c r="AE56" s="140">
        <v>35322.178</v>
      </c>
      <c r="AF56" s="140">
        <v>35717.614999999998</v>
      </c>
      <c r="AG56" s="140">
        <v>34448.415999999997</v>
      </c>
    </row>
    <row r="57" spans="1:33" s="60" customFormat="1" ht="12.75" customHeight="1">
      <c r="A57" s="59">
        <v>53</v>
      </c>
      <c r="B57" s="107" t="s">
        <v>92</v>
      </c>
      <c r="C57" s="110" t="s">
        <v>93</v>
      </c>
      <c r="D57" s="82">
        <v>127782.89440987907</v>
      </c>
      <c r="E57" s="80">
        <v>128350.0354895101</v>
      </c>
      <c r="F57" s="80">
        <v>129715.94454536645</v>
      </c>
      <c r="G57" s="80">
        <v>137399.09193030035</v>
      </c>
      <c r="H57" s="80">
        <v>155905.42424320351</v>
      </c>
      <c r="I57" s="98">
        <v>160102.52493597267</v>
      </c>
      <c r="J57" s="98">
        <v>166615.58665569633</v>
      </c>
      <c r="K57" s="98">
        <v>183816.53890948388</v>
      </c>
      <c r="L57" s="98">
        <v>185772.44164081503</v>
      </c>
      <c r="M57" s="98">
        <v>187903.311434139</v>
      </c>
      <c r="N57" s="98">
        <v>201979.4598961517</v>
      </c>
      <c r="O57" s="98">
        <v>197401.49689580689</v>
      </c>
      <c r="P57" s="98">
        <v>200709.79985128541</v>
      </c>
      <c r="Q57" s="98">
        <v>212922.54391538541</v>
      </c>
      <c r="R57" s="98">
        <v>201260.54434617964</v>
      </c>
      <c r="S57" s="98">
        <v>217402.83622488004</v>
      </c>
      <c r="T57" s="98">
        <v>212001.18732439753</v>
      </c>
      <c r="U57" s="98">
        <v>215548.3611741185</v>
      </c>
      <c r="V57" s="98">
        <v>218244.73641109682</v>
      </c>
      <c r="W57" s="98">
        <v>234291.64847731832</v>
      </c>
      <c r="X57" s="98">
        <v>228049.82294747522</v>
      </c>
      <c r="Y57" s="98">
        <v>225373.09734210084</v>
      </c>
      <c r="Z57" s="98">
        <v>217511.94251749164</v>
      </c>
      <c r="AA57" s="98">
        <v>253973.79200232009</v>
      </c>
      <c r="AB57" s="98">
        <v>255756.2164862983</v>
      </c>
      <c r="AC57" s="98">
        <v>198786.95941506923</v>
      </c>
      <c r="AD57" s="140">
        <v>198864.29300000001</v>
      </c>
      <c r="AE57" s="140">
        <v>202837.75099999999</v>
      </c>
      <c r="AF57" s="140">
        <v>206215.49400000001</v>
      </c>
      <c r="AG57" s="140">
        <v>191369.61300000001</v>
      </c>
    </row>
    <row r="58" spans="1:33" s="60" customFormat="1" ht="12.75" customHeight="1">
      <c r="A58" s="59">
        <v>54</v>
      </c>
      <c r="B58" s="107">
        <v>50</v>
      </c>
      <c r="C58" s="110" t="s">
        <v>94</v>
      </c>
      <c r="D58" s="82">
        <v>91145.659966964085</v>
      </c>
      <c r="E58" s="80">
        <v>79893.864748741864</v>
      </c>
      <c r="F58" s="80">
        <v>80476.099660259119</v>
      </c>
      <c r="G58" s="80">
        <v>75576.253671107173</v>
      </c>
      <c r="H58" s="80">
        <v>80283.363229442475</v>
      </c>
      <c r="I58" s="98">
        <v>61234.431507514113</v>
      </c>
      <c r="J58" s="98">
        <v>57894.194408298696</v>
      </c>
      <c r="K58" s="98">
        <v>56196.434147811487</v>
      </c>
      <c r="L58" s="98">
        <v>56608.271270431149</v>
      </c>
      <c r="M58" s="98">
        <v>47863.881607379153</v>
      </c>
      <c r="N58" s="98">
        <v>245850.96722957207</v>
      </c>
      <c r="O58" s="98">
        <v>257868.73670668335</v>
      </c>
      <c r="P58" s="98">
        <v>334535.92739855516</v>
      </c>
      <c r="Q58" s="98">
        <v>374986.61679118732</v>
      </c>
      <c r="R58" s="98">
        <v>314065.83515838336</v>
      </c>
      <c r="S58" s="98">
        <v>339912.99416808615</v>
      </c>
      <c r="T58" s="98">
        <v>293304.00587614113</v>
      </c>
      <c r="U58" s="98">
        <v>334603.6650946858</v>
      </c>
      <c r="V58" s="98">
        <v>331274.52820329438</v>
      </c>
      <c r="W58" s="98">
        <v>316333.85393445549</v>
      </c>
      <c r="X58" s="98">
        <v>476148.57370693481</v>
      </c>
      <c r="Y58" s="98">
        <v>397897.44816303544</v>
      </c>
      <c r="Z58" s="98">
        <v>458842.44830302411</v>
      </c>
      <c r="AA58" s="98">
        <v>509589.37046164216</v>
      </c>
      <c r="AB58" s="98">
        <v>430197.73895098211</v>
      </c>
      <c r="AC58" s="98">
        <v>353863.40111410734</v>
      </c>
      <c r="AD58" s="140">
        <v>132920.087</v>
      </c>
      <c r="AE58" s="140">
        <v>131972.64799999999</v>
      </c>
      <c r="AF58" s="140">
        <v>129572.22100000001</v>
      </c>
      <c r="AG58" s="140">
        <v>126491.45699999999</v>
      </c>
    </row>
    <row r="59" spans="1:33" s="60" customFormat="1" ht="12.75" customHeight="1">
      <c r="A59" s="59">
        <v>55</v>
      </c>
      <c r="B59" s="107">
        <v>51</v>
      </c>
      <c r="C59" s="110" t="s">
        <v>95</v>
      </c>
      <c r="D59" s="82">
        <v>297617.08661670901</v>
      </c>
      <c r="E59" s="80">
        <v>312142.96946066647</v>
      </c>
      <c r="F59" s="80">
        <v>324324.88983192679</v>
      </c>
      <c r="G59" s="80">
        <v>333820.18748500565</v>
      </c>
      <c r="H59" s="80">
        <v>358021.70236103883</v>
      </c>
      <c r="I59" s="98">
        <v>379081.73624964181</v>
      </c>
      <c r="J59" s="98">
        <v>369552.08939318941</v>
      </c>
      <c r="K59" s="98">
        <v>365957.32746947883</v>
      </c>
      <c r="L59" s="98">
        <v>376551.30164016335</v>
      </c>
      <c r="M59" s="98">
        <v>383608.86287050013</v>
      </c>
      <c r="N59" s="98">
        <v>378626.00218502694</v>
      </c>
      <c r="O59" s="98">
        <v>392195.62550371885</v>
      </c>
      <c r="P59" s="98">
        <v>409574.44105988758</v>
      </c>
      <c r="Q59" s="98">
        <v>410966.67119387619</v>
      </c>
      <c r="R59" s="98">
        <v>390105.25649753714</v>
      </c>
      <c r="S59" s="98">
        <v>375710.08857384411</v>
      </c>
      <c r="T59" s="98">
        <v>361048.46268937469</v>
      </c>
      <c r="U59" s="98">
        <v>394605.11470099038</v>
      </c>
      <c r="V59" s="98">
        <v>394516.03331938689</v>
      </c>
      <c r="W59" s="98">
        <v>379332.81658256386</v>
      </c>
      <c r="X59" s="98">
        <v>371382.78646509297</v>
      </c>
      <c r="Y59" s="98">
        <v>394540.26127775374</v>
      </c>
      <c r="Z59" s="98">
        <v>414588.18020520918</v>
      </c>
      <c r="AA59" s="98">
        <v>415134.18067637109</v>
      </c>
      <c r="AB59" s="98">
        <v>454681.18633950304</v>
      </c>
      <c r="AC59" s="98">
        <v>170155.66187260483</v>
      </c>
      <c r="AD59" s="140">
        <v>173814.636</v>
      </c>
      <c r="AE59" s="140">
        <v>229900.81299999999</v>
      </c>
      <c r="AF59" s="140">
        <v>350402.11300000001</v>
      </c>
      <c r="AG59" s="140">
        <v>360998.07299999997</v>
      </c>
    </row>
    <row r="60" spans="1:33" s="60" customFormat="1" ht="12.75" customHeight="1">
      <c r="A60" s="59">
        <v>56</v>
      </c>
      <c r="B60" s="107">
        <v>52</v>
      </c>
      <c r="C60" s="110" t="s">
        <v>96</v>
      </c>
      <c r="D60" s="82">
        <v>129119.65350452795</v>
      </c>
      <c r="E60" s="80">
        <v>129800.3691881449</v>
      </c>
      <c r="F60" s="80">
        <v>131538.47989995082</v>
      </c>
      <c r="G60" s="80">
        <v>134367.96826664582</v>
      </c>
      <c r="H60" s="80">
        <v>146479.85468770796</v>
      </c>
      <c r="I60" s="98">
        <v>150210.36549070917</v>
      </c>
      <c r="J60" s="98">
        <v>156886.46733607602</v>
      </c>
      <c r="K60" s="98">
        <v>145356.67364220135</v>
      </c>
      <c r="L60" s="98">
        <v>146978.36639685454</v>
      </c>
      <c r="M60" s="98">
        <v>154715.70736260171</v>
      </c>
      <c r="N60" s="98">
        <v>187481.48307391015</v>
      </c>
      <c r="O60" s="98">
        <v>205030.03651482955</v>
      </c>
      <c r="P60" s="98">
        <v>211174.38111051879</v>
      </c>
      <c r="Q60" s="98">
        <v>211597.68728095133</v>
      </c>
      <c r="R60" s="98">
        <v>204648.70472032874</v>
      </c>
      <c r="S60" s="98">
        <v>211771.3207053509</v>
      </c>
      <c r="T60" s="98">
        <v>215660.39837673175</v>
      </c>
      <c r="U60" s="98">
        <v>197247.83736808875</v>
      </c>
      <c r="V60" s="98">
        <v>201166.35372761657</v>
      </c>
      <c r="W60" s="98">
        <v>147551.10287013848</v>
      </c>
      <c r="X60" s="98">
        <v>154786.92632202059</v>
      </c>
      <c r="Y60" s="98">
        <v>154487.33672192393</v>
      </c>
      <c r="Z60" s="98">
        <v>155750.85919284128</v>
      </c>
      <c r="AA60" s="98">
        <v>153398.62729848482</v>
      </c>
      <c r="AB60" s="98">
        <v>150164.52638831068</v>
      </c>
      <c r="AC60" s="98">
        <v>144099.98736202056</v>
      </c>
      <c r="AD60" s="140">
        <v>156102.908</v>
      </c>
      <c r="AE60" s="140">
        <v>158589.80600000001</v>
      </c>
      <c r="AF60" s="140">
        <v>156241.628</v>
      </c>
      <c r="AG60" s="140">
        <v>152955.51</v>
      </c>
    </row>
    <row r="61" spans="1:33" s="60" customFormat="1" ht="12.75" customHeight="1">
      <c r="A61" s="59">
        <v>57</v>
      </c>
      <c r="B61" s="107">
        <v>53</v>
      </c>
      <c r="C61" s="110" t="s">
        <v>97</v>
      </c>
      <c r="D61" s="82">
        <v>43949.614159243414</v>
      </c>
      <c r="E61" s="80">
        <v>43975.755218464437</v>
      </c>
      <c r="F61" s="80">
        <v>43204.070584096684</v>
      </c>
      <c r="G61" s="80">
        <v>45010.707625538991</v>
      </c>
      <c r="H61" s="80">
        <v>49743.582485559462</v>
      </c>
      <c r="I61" s="98">
        <v>50199.453573184255</v>
      </c>
      <c r="J61" s="98">
        <v>50574.289170553893</v>
      </c>
      <c r="K61" s="98">
        <v>49922.555487666934</v>
      </c>
      <c r="L61" s="98">
        <v>49149.91436409286</v>
      </c>
      <c r="M61" s="98">
        <v>50579.235949614435</v>
      </c>
      <c r="N61" s="98">
        <v>42857.750590256663</v>
      </c>
      <c r="O61" s="98">
        <v>46183.581294923715</v>
      </c>
      <c r="P61" s="98">
        <v>45674.302242953148</v>
      </c>
      <c r="Q61" s="98">
        <v>46073.446087126518</v>
      </c>
      <c r="R61" s="98">
        <v>33600.397026132276</v>
      </c>
      <c r="S61" s="98">
        <v>35305.705322830843</v>
      </c>
      <c r="T61" s="98">
        <v>29299.81134233157</v>
      </c>
      <c r="U61" s="98">
        <v>32242.995880138234</v>
      </c>
      <c r="V61" s="98">
        <v>37795.138885055501</v>
      </c>
      <c r="W61" s="98">
        <v>48824.789293651127</v>
      </c>
      <c r="X61" s="98">
        <v>55095.765621983533</v>
      </c>
      <c r="Y61" s="98">
        <v>58534.322599293468</v>
      </c>
      <c r="Z61" s="98">
        <v>62661.627423096572</v>
      </c>
      <c r="AA61" s="98">
        <v>65506.009975717992</v>
      </c>
      <c r="AB61" s="98">
        <v>66622.780398132847</v>
      </c>
      <c r="AC61" s="98">
        <v>64727.197831135825</v>
      </c>
      <c r="AD61" s="140">
        <v>65924.307000000001</v>
      </c>
      <c r="AE61" s="140">
        <v>69929.179999999993</v>
      </c>
      <c r="AF61" s="140">
        <v>68917.59</v>
      </c>
      <c r="AG61" s="140">
        <v>65483.811999999998</v>
      </c>
    </row>
    <row r="62" spans="1:33" s="60" customFormat="1" ht="12.75" customHeight="1">
      <c r="A62" s="59">
        <v>58</v>
      </c>
      <c r="B62" s="107" t="s">
        <v>98</v>
      </c>
      <c r="C62" s="108" t="s">
        <v>99</v>
      </c>
      <c r="D62" s="82">
        <v>107552.03823496975</v>
      </c>
      <c r="E62" s="80">
        <v>126506.04783188603</v>
      </c>
      <c r="F62" s="80">
        <v>116984.34435706398</v>
      </c>
      <c r="G62" s="80">
        <v>114907.17806305998</v>
      </c>
      <c r="H62" s="80">
        <v>113547.92838535196</v>
      </c>
      <c r="I62" s="98">
        <v>109591.59007765357</v>
      </c>
      <c r="J62" s="98">
        <v>118212.72063017914</v>
      </c>
      <c r="K62" s="98">
        <v>123536.61642252546</v>
      </c>
      <c r="L62" s="98">
        <v>121842.59309536316</v>
      </c>
      <c r="M62" s="98">
        <v>121074.72518936734</v>
      </c>
      <c r="N62" s="98">
        <v>120733.51516517953</v>
      </c>
      <c r="O62" s="98">
        <v>127063.57220829885</v>
      </c>
      <c r="P62" s="98">
        <v>102222.74947830191</v>
      </c>
      <c r="Q62" s="98">
        <v>105257.0344878958</v>
      </c>
      <c r="R62" s="98">
        <v>106810.20274078776</v>
      </c>
      <c r="S62" s="98">
        <v>111902.25663978551</v>
      </c>
      <c r="T62" s="98">
        <v>104103.26132374613</v>
      </c>
      <c r="U62" s="98">
        <v>102264.23540052718</v>
      </c>
      <c r="V62" s="98">
        <v>105183.46622037861</v>
      </c>
      <c r="W62" s="98">
        <v>95878.185006111817</v>
      </c>
      <c r="X62" s="98">
        <v>97174.253645139805</v>
      </c>
      <c r="Y62" s="98">
        <v>104740.56462493764</v>
      </c>
      <c r="Z62" s="98">
        <v>99962.847748978835</v>
      </c>
      <c r="AA62" s="98">
        <v>92839.673060777568</v>
      </c>
      <c r="AB62" s="98">
        <v>91601.185547527159</v>
      </c>
      <c r="AC62" s="98">
        <v>86315.510798364223</v>
      </c>
      <c r="AD62" s="140">
        <v>102821.012</v>
      </c>
      <c r="AE62" s="140">
        <v>106323.901</v>
      </c>
      <c r="AF62" s="140">
        <v>110715.018</v>
      </c>
      <c r="AG62" s="140">
        <v>106701.97</v>
      </c>
    </row>
    <row r="63" spans="1:33" s="60" customFormat="1" ht="12.75" customHeight="1">
      <c r="A63" s="59">
        <v>59</v>
      </c>
      <c r="B63" s="107" t="s">
        <v>100</v>
      </c>
      <c r="C63" s="108" t="s">
        <v>101</v>
      </c>
      <c r="D63" s="82">
        <v>82577.403518036386</v>
      </c>
      <c r="E63" s="80">
        <v>85981.544375380123</v>
      </c>
      <c r="F63" s="80">
        <v>86687.558429023324</v>
      </c>
      <c r="G63" s="80">
        <v>92652.646121646525</v>
      </c>
      <c r="H63" s="80">
        <v>95989.764281468611</v>
      </c>
      <c r="I63" s="98">
        <v>97219.747064382347</v>
      </c>
      <c r="J63" s="98">
        <v>104532.15882639823</v>
      </c>
      <c r="K63" s="98">
        <v>90201.409104293736</v>
      </c>
      <c r="L63" s="98">
        <v>87218.474261778669</v>
      </c>
      <c r="M63" s="98">
        <v>98066.785218120232</v>
      </c>
      <c r="N63" s="98">
        <v>101530.40945608489</v>
      </c>
      <c r="O63" s="98">
        <v>110440.71487457353</v>
      </c>
      <c r="P63" s="98">
        <v>101544.73257530158</v>
      </c>
      <c r="Q63" s="98">
        <v>106018.32643011535</v>
      </c>
      <c r="R63" s="98">
        <v>89742.801607616304</v>
      </c>
      <c r="S63" s="98">
        <v>93278.736615352274</v>
      </c>
      <c r="T63" s="98">
        <v>92428.446820190482</v>
      </c>
      <c r="U63" s="98">
        <v>93570.193595324614</v>
      </c>
      <c r="V63" s="98">
        <v>94433.889472320909</v>
      </c>
      <c r="W63" s="98">
        <v>61128.759106089681</v>
      </c>
      <c r="X63" s="98">
        <v>61694.453354763042</v>
      </c>
      <c r="Y63" s="98">
        <v>61912.353898808447</v>
      </c>
      <c r="Z63" s="98">
        <v>62131.738280288904</v>
      </c>
      <c r="AA63" s="98">
        <v>58635.805505842465</v>
      </c>
      <c r="AB63" s="98">
        <v>58948.190123056789</v>
      </c>
      <c r="AC63" s="98">
        <v>56868.406598174697</v>
      </c>
      <c r="AD63" s="140">
        <v>97907.073999999993</v>
      </c>
      <c r="AE63" s="140">
        <v>94156.409</v>
      </c>
      <c r="AF63" s="140">
        <v>99439.646999999997</v>
      </c>
      <c r="AG63" s="140">
        <v>95181.652000000002</v>
      </c>
    </row>
    <row r="64" spans="1:33" s="60" customFormat="1" ht="12.75" customHeight="1">
      <c r="A64" s="59">
        <v>60</v>
      </c>
      <c r="B64" s="107" t="s">
        <v>102</v>
      </c>
      <c r="C64" s="108" t="s">
        <v>103</v>
      </c>
      <c r="D64" s="82">
        <v>54162.747172725765</v>
      </c>
      <c r="E64" s="80">
        <v>58980.057347894275</v>
      </c>
      <c r="F64" s="80">
        <v>52137.355384036848</v>
      </c>
      <c r="G64" s="80">
        <v>52755.180596957398</v>
      </c>
      <c r="H64" s="80">
        <v>50223.116461927297</v>
      </c>
      <c r="I64" s="98">
        <v>49724.472550443119</v>
      </c>
      <c r="J64" s="98">
        <v>52649.181833726565</v>
      </c>
      <c r="K64" s="98">
        <v>53939.060020571211</v>
      </c>
      <c r="L64" s="98">
        <v>52453.427995937527</v>
      </c>
      <c r="M64" s="98">
        <v>49732.690739477548</v>
      </c>
      <c r="N64" s="98">
        <v>48719.828680994848</v>
      </c>
      <c r="O64" s="98">
        <v>50660.040741665915</v>
      </c>
      <c r="P64" s="98">
        <v>41970.137611330378</v>
      </c>
      <c r="Q64" s="98">
        <v>46953.296029444129</v>
      </c>
      <c r="R64" s="98">
        <v>42756.928027233975</v>
      </c>
      <c r="S64" s="98">
        <v>45551.951411456655</v>
      </c>
      <c r="T64" s="98">
        <v>40275.770183720873</v>
      </c>
      <c r="U64" s="98">
        <v>40842.553147626786</v>
      </c>
      <c r="V64" s="98">
        <v>44166.615479314547</v>
      </c>
      <c r="W64" s="98">
        <v>38729.292387749752</v>
      </c>
      <c r="X64" s="98">
        <v>37635.950413876701</v>
      </c>
      <c r="Y64" s="98">
        <v>37253.828292453996</v>
      </c>
      <c r="Z64" s="98">
        <v>36624.724423361891</v>
      </c>
      <c r="AA64" s="98">
        <v>32565.761777695581</v>
      </c>
      <c r="AB64" s="98">
        <v>33023.300293794251</v>
      </c>
      <c r="AC64" s="98">
        <v>32269.455462020684</v>
      </c>
      <c r="AD64" s="140">
        <v>22289.218000000001</v>
      </c>
      <c r="AE64" s="140">
        <v>22079.039000000001</v>
      </c>
      <c r="AF64" s="140">
        <v>20784.569</v>
      </c>
      <c r="AG64" s="140">
        <v>19425.169000000002</v>
      </c>
    </row>
    <row r="65" spans="1:33" s="60" customFormat="1" ht="12.75" customHeight="1">
      <c r="A65" s="59">
        <v>61</v>
      </c>
      <c r="B65" s="107" t="s">
        <v>104</v>
      </c>
      <c r="C65" s="108" t="s">
        <v>105</v>
      </c>
      <c r="D65" s="82">
        <v>27747.997846978415</v>
      </c>
      <c r="E65" s="80">
        <v>28637.878170573898</v>
      </c>
      <c r="F65" s="80">
        <v>29835.618686836882</v>
      </c>
      <c r="G65" s="80">
        <v>32412.975354073944</v>
      </c>
      <c r="H65" s="80">
        <v>32655.504960703987</v>
      </c>
      <c r="I65" s="98">
        <v>32150.76684486572</v>
      </c>
      <c r="J65" s="98">
        <v>32549.966809769412</v>
      </c>
      <c r="K65" s="98">
        <v>32924.414941879135</v>
      </c>
      <c r="L65" s="98">
        <v>34408.925464663349</v>
      </c>
      <c r="M65" s="98">
        <v>34388.337754579152</v>
      </c>
      <c r="N65" s="98">
        <v>34987.463077599219</v>
      </c>
      <c r="O65" s="98">
        <v>39430.425402144298</v>
      </c>
      <c r="P65" s="98">
        <v>36304.383222903758</v>
      </c>
      <c r="Q65" s="98">
        <v>38145.48380996364</v>
      </c>
      <c r="R65" s="98">
        <v>35756.099397148348</v>
      </c>
      <c r="S65" s="98">
        <v>37242.481002109249</v>
      </c>
      <c r="T65" s="98">
        <v>35716.412171786862</v>
      </c>
      <c r="U65" s="98">
        <v>37785.821129702512</v>
      </c>
      <c r="V65" s="98">
        <v>37899.041847289103</v>
      </c>
      <c r="W65" s="98">
        <v>26531.893393053659</v>
      </c>
      <c r="X65" s="98">
        <v>29421.778294180964</v>
      </c>
      <c r="Y65" s="98">
        <v>29450.244312889652</v>
      </c>
      <c r="Z65" s="98">
        <v>29209.784773543615</v>
      </c>
      <c r="AA65" s="98">
        <v>28921.380808874186</v>
      </c>
      <c r="AB65" s="98">
        <v>28811.698021412059</v>
      </c>
      <c r="AC65" s="98">
        <v>27426.844284405397</v>
      </c>
      <c r="AD65" s="140">
        <v>33317.571000000004</v>
      </c>
      <c r="AE65" s="140">
        <v>33464.394999999997</v>
      </c>
      <c r="AF65" s="140">
        <v>32013.264999999999</v>
      </c>
      <c r="AG65" s="140">
        <v>30004.537</v>
      </c>
    </row>
    <row r="66" spans="1:33" s="60" customFormat="1" ht="12.75" customHeight="1">
      <c r="A66" s="59">
        <v>62</v>
      </c>
      <c r="B66" s="107" t="s">
        <v>106</v>
      </c>
      <c r="C66" s="108" t="s">
        <v>107</v>
      </c>
      <c r="D66" s="82">
        <v>119614.95667857087</v>
      </c>
      <c r="E66" s="80">
        <v>129669.46231780181</v>
      </c>
      <c r="F66" s="80">
        <v>128543.92046743595</v>
      </c>
      <c r="G66" s="80">
        <v>133848.21413659648</v>
      </c>
      <c r="H66" s="80">
        <v>136901.45877801976</v>
      </c>
      <c r="I66" s="98">
        <v>150979.44051320458</v>
      </c>
      <c r="J66" s="98">
        <v>162511.06487868956</v>
      </c>
      <c r="K66" s="98">
        <v>162827.1071955912</v>
      </c>
      <c r="L66" s="98">
        <v>158357.38807689297</v>
      </c>
      <c r="M66" s="98">
        <v>156315.52111458528</v>
      </c>
      <c r="N66" s="98">
        <v>164739.60177156527</v>
      </c>
      <c r="O66" s="98">
        <v>176772.80132907743</v>
      </c>
      <c r="P66" s="98">
        <v>168166.06452867234</v>
      </c>
      <c r="Q66" s="98">
        <v>183206.01770598436</v>
      </c>
      <c r="R66" s="98">
        <v>179054.3666843875</v>
      </c>
      <c r="S66" s="98">
        <v>184021.06622804172</v>
      </c>
      <c r="T66" s="98">
        <v>173175.31683882326</v>
      </c>
      <c r="U66" s="98">
        <v>174306.98175262782</v>
      </c>
      <c r="V66" s="98">
        <v>182937.72723150399</v>
      </c>
      <c r="W66" s="98">
        <v>112025.23597069895</v>
      </c>
      <c r="X66" s="98">
        <v>118037.84934284927</v>
      </c>
      <c r="Y66" s="98">
        <v>121408.29706700156</v>
      </c>
      <c r="Z66" s="98">
        <v>119865.11438708499</v>
      </c>
      <c r="AA66" s="98">
        <v>115520.35760891772</v>
      </c>
      <c r="AB66" s="98">
        <v>118011.970506224</v>
      </c>
      <c r="AC66" s="98">
        <v>114216.7553895992</v>
      </c>
      <c r="AD66" s="140">
        <v>149218.503</v>
      </c>
      <c r="AE66" s="140">
        <v>149896.42800000001</v>
      </c>
      <c r="AF66" s="140">
        <v>147833.07999999999</v>
      </c>
      <c r="AG66" s="140">
        <v>145493.42199999999</v>
      </c>
    </row>
    <row r="67" spans="1:33" s="60" customFormat="1" ht="12.75" customHeight="1">
      <c r="A67" s="59">
        <v>63</v>
      </c>
      <c r="B67" s="107" t="s">
        <v>108</v>
      </c>
      <c r="C67" s="108" t="s">
        <v>109</v>
      </c>
      <c r="D67" s="82">
        <v>17051.213474716249</v>
      </c>
      <c r="E67" s="80">
        <v>18620.262456852361</v>
      </c>
      <c r="F67" s="80">
        <v>18136.672098219253</v>
      </c>
      <c r="G67" s="80">
        <v>21201.355240461537</v>
      </c>
      <c r="H67" s="80">
        <v>21625.567927342778</v>
      </c>
      <c r="I67" s="98">
        <v>18587.217374855143</v>
      </c>
      <c r="J67" s="98">
        <v>20466.342432042176</v>
      </c>
      <c r="K67" s="98">
        <v>21141.645013755311</v>
      </c>
      <c r="L67" s="98">
        <v>21093.954631706307</v>
      </c>
      <c r="M67" s="98">
        <v>20809.111063063359</v>
      </c>
      <c r="N67" s="98">
        <v>22575.264193887084</v>
      </c>
      <c r="O67" s="98">
        <v>21098.409446606027</v>
      </c>
      <c r="P67" s="98">
        <v>21817.519323585861</v>
      </c>
      <c r="Q67" s="98">
        <v>24365.170502914934</v>
      </c>
      <c r="R67" s="98">
        <v>22790.023642788638</v>
      </c>
      <c r="S67" s="98">
        <v>24162.279245803828</v>
      </c>
      <c r="T67" s="98">
        <v>23574.773077482045</v>
      </c>
      <c r="U67" s="98">
        <v>21194.032093275429</v>
      </c>
      <c r="V67" s="98">
        <v>22621.304834935388</v>
      </c>
      <c r="W67" s="98">
        <v>25237.439945013073</v>
      </c>
      <c r="X67" s="98">
        <v>28373.714069250233</v>
      </c>
      <c r="Y67" s="98">
        <v>25422.653036520893</v>
      </c>
      <c r="Z67" s="98">
        <v>26682.307031037526</v>
      </c>
      <c r="AA67" s="98">
        <v>25081.366156082117</v>
      </c>
      <c r="AB67" s="98">
        <v>25755.574103771272</v>
      </c>
      <c r="AC67" s="98">
        <v>24500.686184531405</v>
      </c>
      <c r="AD67" s="140">
        <v>120770.86199999999</v>
      </c>
      <c r="AE67" s="140">
        <v>120233.576</v>
      </c>
      <c r="AF67" s="140">
        <v>116822.747</v>
      </c>
      <c r="AG67" s="140">
        <v>111928.269</v>
      </c>
    </row>
    <row r="68" spans="1:33" s="60" customFormat="1" ht="12.75" customHeight="1">
      <c r="A68" s="59">
        <v>64</v>
      </c>
      <c r="B68" s="107" t="s">
        <v>110</v>
      </c>
      <c r="C68" s="108" t="s">
        <v>111</v>
      </c>
      <c r="D68" s="82">
        <v>201140.73764372076</v>
      </c>
      <c r="E68" s="80">
        <v>207695.53563465824</v>
      </c>
      <c r="F68" s="80">
        <v>198037.07178786176</v>
      </c>
      <c r="G68" s="80">
        <v>192861.95187969902</v>
      </c>
      <c r="H68" s="80">
        <v>176542.28693189262</v>
      </c>
      <c r="I68" s="98">
        <v>167316.16569903772</v>
      </c>
      <c r="J68" s="98">
        <v>166035.58293962671</v>
      </c>
      <c r="K68" s="98">
        <v>164088.52164302731</v>
      </c>
      <c r="L68" s="98">
        <v>160498.13873767122</v>
      </c>
      <c r="M68" s="98">
        <v>153334.74538341566</v>
      </c>
      <c r="N68" s="98">
        <v>169840.12363678313</v>
      </c>
      <c r="O68" s="98">
        <v>187617.60602218399</v>
      </c>
      <c r="P68" s="98">
        <v>161263.83416646559</v>
      </c>
      <c r="Q68" s="98">
        <v>179307.92298949198</v>
      </c>
      <c r="R68" s="98">
        <v>165314.49660639928</v>
      </c>
      <c r="S68" s="98">
        <v>172835.16958014347</v>
      </c>
      <c r="T68" s="98">
        <v>154784.77252922158</v>
      </c>
      <c r="U68" s="98">
        <v>141647.46099615589</v>
      </c>
      <c r="V68" s="98">
        <v>155666.05159806146</v>
      </c>
      <c r="W68" s="98">
        <v>131369.89889415176</v>
      </c>
      <c r="X68" s="98">
        <v>135455.93760259289</v>
      </c>
      <c r="Y68" s="98">
        <v>131592.98179936677</v>
      </c>
      <c r="Z68" s="98">
        <v>130139.23454448138</v>
      </c>
      <c r="AA68" s="98">
        <v>121763.94005921751</v>
      </c>
      <c r="AB68" s="98">
        <v>125362.70495241806</v>
      </c>
      <c r="AC68" s="98">
        <v>123555.91539602148</v>
      </c>
      <c r="AD68" s="140">
        <v>99036.642999999996</v>
      </c>
      <c r="AE68" s="140">
        <v>101842.996</v>
      </c>
      <c r="AF68" s="140">
        <v>95267.597999999998</v>
      </c>
      <c r="AG68" s="140">
        <v>90566.861999999994</v>
      </c>
    </row>
    <row r="69" spans="1:33" s="60" customFormat="1" ht="12.75" customHeight="1">
      <c r="A69" s="59">
        <v>65</v>
      </c>
      <c r="B69" s="107" t="s">
        <v>112</v>
      </c>
      <c r="C69" s="108" t="s">
        <v>113</v>
      </c>
      <c r="D69" s="82">
        <v>123677.66212856484</v>
      </c>
      <c r="E69" s="80">
        <v>141547.11522354127</v>
      </c>
      <c r="F69" s="80">
        <v>128671.53808671246</v>
      </c>
      <c r="G69" s="80">
        <v>129232.90527224523</v>
      </c>
      <c r="H69" s="80">
        <v>122582.2517667283</v>
      </c>
      <c r="I69" s="98">
        <v>110264.32113082842</v>
      </c>
      <c r="J69" s="98">
        <v>123127.59930149166</v>
      </c>
      <c r="K69" s="98">
        <v>117244.30676468136</v>
      </c>
      <c r="L69" s="98">
        <v>120513.56961591379</v>
      </c>
      <c r="M69" s="98">
        <v>120864.06630210935</v>
      </c>
      <c r="N69" s="98">
        <v>129808.14355341572</v>
      </c>
      <c r="O69" s="98">
        <v>134080.89228814613</v>
      </c>
      <c r="P69" s="98">
        <v>106452.23480722934</v>
      </c>
      <c r="Q69" s="98">
        <v>122856.07596664596</v>
      </c>
      <c r="R69" s="98">
        <v>104894.65032013525</v>
      </c>
      <c r="S69" s="98">
        <v>120777.13202704635</v>
      </c>
      <c r="T69" s="98">
        <v>100832.09770470754</v>
      </c>
      <c r="U69" s="98">
        <v>86783.976055818857</v>
      </c>
      <c r="V69" s="98">
        <v>96306.456163430616</v>
      </c>
      <c r="W69" s="98">
        <v>82892.220117812583</v>
      </c>
      <c r="X69" s="98">
        <v>87366.784177045192</v>
      </c>
      <c r="Y69" s="98">
        <v>82270.983241500886</v>
      </c>
      <c r="Z69" s="98">
        <v>84131.903376379894</v>
      </c>
      <c r="AA69" s="98">
        <v>74913.833645777471</v>
      </c>
      <c r="AB69" s="98">
        <v>78850.860485575642</v>
      </c>
      <c r="AC69" s="98">
        <v>79047.073275314309</v>
      </c>
      <c r="AD69" s="140">
        <v>94484.123000000007</v>
      </c>
      <c r="AE69" s="140">
        <v>115272.754</v>
      </c>
      <c r="AF69" s="140">
        <v>90881.025999999998</v>
      </c>
      <c r="AG69" s="140">
        <v>85790.801000000007</v>
      </c>
    </row>
    <row r="70" spans="1:33" s="60" customFormat="1" ht="12.75" customHeight="1">
      <c r="A70" s="59">
        <v>66</v>
      </c>
      <c r="B70" s="107" t="s">
        <v>114</v>
      </c>
      <c r="C70" s="108" t="s">
        <v>115</v>
      </c>
      <c r="D70" s="82">
        <v>147183.9238966828</v>
      </c>
      <c r="E70" s="80">
        <v>170125.9463773598</v>
      </c>
      <c r="F70" s="80">
        <v>160674.68910562</v>
      </c>
      <c r="G70" s="80">
        <v>160300.89478440885</v>
      </c>
      <c r="H70" s="80">
        <v>157206.49355467764</v>
      </c>
      <c r="I70" s="98">
        <v>146810.6227031688</v>
      </c>
      <c r="J70" s="98">
        <v>162375.34620386682</v>
      </c>
      <c r="K70" s="98">
        <v>168180.13352707966</v>
      </c>
      <c r="L70" s="98">
        <v>168263.37486056608</v>
      </c>
      <c r="M70" s="98">
        <v>164979.61982410905</v>
      </c>
      <c r="N70" s="98">
        <v>176733.05485597666</v>
      </c>
      <c r="O70" s="98">
        <v>194931.22408730816</v>
      </c>
      <c r="P70" s="98">
        <v>157715.84391296879</v>
      </c>
      <c r="Q70" s="98">
        <v>178284.53377534816</v>
      </c>
      <c r="R70" s="98">
        <v>167733.55381068925</v>
      </c>
      <c r="S70" s="98">
        <v>182090.95040390856</v>
      </c>
      <c r="T70" s="98">
        <v>162517.00101245908</v>
      </c>
      <c r="U70" s="98">
        <v>154747.00914175302</v>
      </c>
      <c r="V70" s="98">
        <v>167890.82670406174</v>
      </c>
      <c r="W70" s="98">
        <v>160866.95209276013</v>
      </c>
      <c r="X70" s="98">
        <v>168430.7303059753</v>
      </c>
      <c r="Y70" s="98">
        <v>167130.57641886949</v>
      </c>
      <c r="Z70" s="98">
        <v>167083.44175327494</v>
      </c>
      <c r="AA70" s="98">
        <v>156366.14758043006</v>
      </c>
      <c r="AB70" s="98">
        <v>162406.50709020556</v>
      </c>
      <c r="AC70" s="98">
        <v>163344.98180534568</v>
      </c>
      <c r="AD70" s="140">
        <v>170402.764</v>
      </c>
      <c r="AE70" s="140">
        <v>173879.799</v>
      </c>
      <c r="AF70" s="140">
        <v>165230.139</v>
      </c>
      <c r="AG70" s="140">
        <v>154936.42300000001</v>
      </c>
    </row>
    <row r="71" spans="1:33" s="60" customFormat="1" ht="12.75" customHeight="1">
      <c r="A71" s="59">
        <v>67</v>
      </c>
      <c r="B71" s="107" t="s">
        <v>116</v>
      </c>
      <c r="C71" s="108" t="s">
        <v>117</v>
      </c>
      <c r="D71" s="82">
        <v>190143.90199913341</v>
      </c>
      <c r="E71" s="80">
        <v>197094.35915947834</v>
      </c>
      <c r="F71" s="80">
        <v>186552.87429294083</v>
      </c>
      <c r="G71" s="80">
        <v>197336.30945409992</v>
      </c>
      <c r="H71" s="80">
        <v>196239.18463897234</v>
      </c>
      <c r="I71" s="98">
        <v>189388.44800072184</v>
      </c>
      <c r="J71" s="98">
        <v>203562.76172269846</v>
      </c>
      <c r="K71" s="98">
        <v>177995.33741970867</v>
      </c>
      <c r="L71" s="98">
        <v>164267.36179494078</v>
      </c>
      <c r="M71" s="98">
        <v>161517.87563552937</v>
      </c>
      <c r="N71" s="98">
        <v>165348.91857616627</v>
      </c>
      <c r="O71" s="98">
        <v>163178.85998966568</v>
      </c>
      <c r="P71" s="98">
        <v>138958.38759490327</v>
      </c>
      <c r="Q71" s="98">
        <v>153773.89808726191</v>
      </c>
      <c r="R71" s="98">
        <v>135799.43959991695</v>
      </c>
      <c r="S71" s="98">
        <v>146691.41230470187</v>
      </c>
      <c r="T71" s="98">
        <v>126257.32036358779</v>
      </c>
      <c r="U71" s="98">
        <v>119703.3976989455</v>
      </c>
      <c r="V71" s="98">
        <v>124792.38492838974</v>
      </c>
      <c r="W71" s="98">
        <v>134717.97867517412</v>
      </c>
      <c r="X71" s="98">
        <v>140579.88287866311</v>
      </c>
      <c r="Y71" s="98">
        <v>136647.82663265069</v>
      </c>
      <c r="Z71" s="98">
        <v>136522.41409806081</v>
      </c>
      <c r="AA71" s="98">
        <v>126961.75665366386</v>
      </c>
      <c r="AB71" s="98">
        <v>126480.88693931817</v>
      </c>
      <c r="AC71" s="98">
        <v>117722.22947753637</v>
      </c>
      <c r="AD71" s="140">
        <v>48028.023999999998</v>
      </c>
      <c r="AE71" s="140">
        <v>46505.063999999998</v>
      </c>
      <c r="AF71" s="140">
        <v>43684.163</v>
      </c>
      <c r="AG71" s="140">
        <v>41381.021999999997</v>
      </c>
    </row>
    <row r="72" spans="1:33" s="60" customFormat="1" ht="12.75" customHeight="1">
      <c r="A72" s="65">
        <v>68</v>
      </c>
      <c r="B72" s="116"/>
      <c r="C72" s="117" t="s">
        <v>118</v>
      </c>
      <c r="D72" s="83">
        <v>10233737.292229727</v>
      </c>
      <c r="E72" s="81">
        <v>10452363.436937271</v>
      </c>
      <c r="F72" s="81">
        <v>10318602.312347682</v>
      </c>
      <c r="G72" s="81">
        <v>10303197.441967331</v>
      </c>
      <c r="H72" s="81">
        <v>10271408.119176112</v>
      </c>
      <c r="I72" s="99">
        <f t="shared" ref="I72:AB72" si="0">I5+I9+I13+I40+I43+I48+I51+I55+SUM(I62:I71)</f>
        <v>10386575.242842702</v>
      </c>
      <c r="J72" s="99">
        <f t="shared" si="0"/>
        <v>10430342.913461532</v>
      </c>
      <c r="K72" s="99">
        <f t="shared" si="0"/>
        <v>10282513.526787566</v>
      </c>
      <c r="L72" s="99">
        <f t="shared" si="0"/>
        <v>10404006.876262598</v>
      </c>
      <c r="M72" s="99">
        <f t="shared" si="0"/>
        <v>10485760.486524118</v>
      </c>
      <c r="N72" s="99">
        <f t="shared" si="0"/>
        <v>10790682.615149757</v>
      </c>
      <c r="O72" s="99">
        <f t="shared" si="0"/>
        <v>11022330.953373093</v>
      </c>
      <c r="P72" s="99">
        <f t="shared" si="0"/>
        <v>10872531.095563687</v>
      </c>
      <c r="Q72" s="99">
        <f t="shared" si="0"/>
        <v>10891517.535584018</v>
      </c>
      <c r="R72" s="99">
        <f t="shared" si="0"/>
        <v>10034423.63059851</v>
      </c>
      <c r="S72" s="99">
        <f t="shared" si="0"/>
        <v>10702002.13079102</v>
      </c>
      <c r="T72" s="99">
        <f t="shared" si="0"/>
        <v>10326762.007435832</v>
      </c>
      <c r="U72" s="99">
        <f t="shared" si="0"/>
        <v>10055695.909780003</v>
      </c>
      <c r="V72" s="99">
        <f t="shared" si="0"/>
        <v>10204234.319560822</v>
      </c>
      <c r="W72" s="99">
        <f t="shared" si="0"/>
        <v>9779080.0829565991</v>
      </c>
      <c r="X72" s="99">
        <f t="shared" si="0"/>
        <v>9946300.3262452018</v>
      </c>
      <c r="Y72" s="99">
        <f t="shared" si="0"/>
        <v>9872557.0534861851</v>
      </c>
      <c r="Z72" s="99">
        <f t="shared" si="0"/>
        <v>9899535.4700072221</v>
      </c>
      <c r="AA72" s="99">
        <f t="shared" si="0"/>
        <v>9650851.8826902416</v>
      </c>
      <c r="AB72" s="99">
        <f t="shared" si="0"/>
        <v>9211190.9986570999</v>
      </c>
      <c r="AC72" s="99">
        <f t="shared" ref="AC72" si="1">AC5+AC9+AC13+AC40+AC43+AC48+AC51+AC55+SUM(AC62:AC71)</f>
        <v>8342307.7897266969</v>
      </c>
      <c r="AD72" s="140">
        <v>8186980.7790000001</v>
      </c>
      <c r="AE72" s="140">
        <v>8662598.2310000006</v>
      </c>
      <c r="AF72" s="140">
        <v>8138146.1409999998</v>
      </c>
      <c r="AG72" s="140">
        <v>7199845.659</v>
      </c>
    </row>
    <row r="73" spans="1:33" s="60" customFormat="1" ht="12.75" customHeight="1">
      <c r="A73" s="65">
        <v>69</v>
      </c>
      <c r="B73" s="116"/>
      <c r="C73" s="118" t="s">
        <v>145</v>
      </c>
      <c r="D73" s="82">
        <v>3974047.3122034133</v>
      </c>
      <c r="E73" s="80">
        <v>4230828.3618854554</v>
      </c>
      <c r="F73" s="80">
        <v>4194442.373299364</v>
      </c>
      <c r="G73" s="80">
        <v>4101942.6819972019</v>
      </c>
      <c r="H73" s="80">
        <v>3965354.6757595278</v>
      </c>
      <c r="I73" s="98">
        <v>3903781.0607265113</v>
      </c>
      <c r="J73" s="98">
        <v>4159793.6026100144</v>
      </c>
      <c r="K73" s="98">
        <v>4074755.84900743</v>
      </c>
      <c r="L73" s="98">
        <v>4117738.9660723498</v>
      </c>
      <c r="M73" s="98">
        <v>4030198.721098925</v>
      </c>
      <c r="N73" s="98">
        <v>3948145.0150797851</v>
      </c>
      <c r="O73" s="98">
        <v>3946814.7574426075</v>
      </c>
      <c r="P73" s="98">
        <v>3586041.644019241</v>
      </c>
      <c r="Q73" s="98">
        <v>3860085.2587950919</v>
      </c>
      <c r="R73" s="98">
        <v>3815600.4027945423</v>
      </c>
      <c r="S73" s="98">
        <v>4015810.920247802</v>
      </c>
      <c r="T73" s="98">
        <v>3699600.5956002735</v>
      </c>
      <c r="U73" s="98">
        <v>3775485.1509273537</v>
      </c>
      <c r="V73" s="98">
        <v>3914682.9039997673</v>
      </c>
      <c r="W73" s="98">
        <v>3626065.7513643992</v>
      </c>
      <c r="X73" s="98">
        <v>3723521.0925660897</v>
      </c>
      <c r="Y73" s="98">
        <v>3806741.271535988</v>
      </c>
      <c r="Z73" s="98">
        <v>3778632.7005818016</v>
      </c>
      <c r="AA73" s="98">
        <v>3749061.0513010961</v>
      </c>
      <c r="AB73" s="98">
        <v>3856173.0737312282</v>
      </c>
      <c r="AC73" s="98">
        <v>3635150.0176211684</v>
      </c>
      <c r="AD73" s="140">
        <v>3687584.6540000001</v>
      </c>
      <c r="AE73" s="140">
        <v>3799156.753</v>
      </c>
      <c r="AF73" s="140">
        <v>3644119.5780000002</v>
      </c>
      <c r="AG73" s="140">
        <v>3500711.0469999998</v>
      </c>
    </row>
    <row r="74" spans="1:33" s="60" customFormat="1" ht="12.75" customHeight="1">
      <c r="A74" s="65">
        <v>70</v>
      </c>
      <c r="B74" s="116"/>
      <c r="C74" s="117" t="s">
        <v>119</v>
      </c>
      <c r="D74" s="83">
        <v>14207784.60443314</v>
      </c>
      <c r="E74" s="81">
        <v>14683191.798822727</v>
      </c>
      <c r="F74" s="81">
        <v>14513044.685647046</v>
      </c>
      <c r="G74" s="81">
        <v>14405140.123964533</v>
      </c>
      <c r="H74" s="81">
        <v>14236762.79493564</v>
      </c>
      <c r="I74" s="99">
        <f t="shared" ref="I74" si="2">SUM(I72:I73)</f>
        <v>14290356.303569213</v>
      </c>
      <c r="J74" s="99">
        <f t="shared" ref="J74:AC74" si="3">SUM(J72:J73)</f>
        <v>14590136.516071547</v>
      </c>
      <c r="K74" s="99">
        <f t="shared" si="3"/>
        <v>14357269.375794996</v>
      </c>
      <c r="L74" s="99">
        <f t="shared" si="3"/>
        <v>14521745.842334948</v>
      </c>
      <c r="M74" s="99">
        <f t="shared" si="3"/>
        <v>14515959.207623042</v>
      </c>
      <c r="N74" s="99">
        <f t="shared" si="3"/>
        <v>14738827.630229542</v>
      </c>
      <c r="O74" s="99">
        <f t="shared" si="3"/>
        <v>14969145.710815702</v>
      </c>
      <c r="P74" s="99">
        <f t="shared" si="3"/>
        <v>14458572.739582928</v>
      </c>
      <c r="Q74" s="99">
        <f t="shared" si="3"/>
        <v>14751602.79437911</v>
      </c>
      <c r="R74" s="99">
        <f t="shared" si="3"/>
        <v>13850024.033393051</v>
      </c>
      <c r="S74" s="99">
        <f t="shared" si="3"/>
        <v>14717813.051038822</v>
      </c>
      <c r="T74" s="99">
        <f t="shared" si="3"/>
        <v>14026362.603036106</v>
      </c>
      <c r="U74" s="99">
        <f t="shared" si="3"/>
        <v>13831181.060707357</v>
      </c>
      <c r="V74" s="99">
        <f t="shared" si="3"/>
        <v>14118917.22356059</v>
      </c>
      <c r="W74" s="99">
        <f t="shared" si="3"/>
        <v>13405145.834320998</v>
      </c>
      <c r="X74" s="99">
        <f t="shared" si="3"/>
        <v>13669821.418811291</v>
      </c>
      <c r="Y74" s="99">
        <f t="shared" si="3"/>
        <v>13679298.325022172</v>
      </c>
      <c r="Z74" s="99">
        <f t="shared" si="3"/>
        <v>13678168.170589024</v>
      </c>
      <c r="AA74" s="99">
        <f t="shared" si="3"/>
        <v>13399912.933991337</v>
      </c>
      <c r="AB74" s="99">
        <f t="shared" si="3"/>
        <v>13067364.072388329</v>
      </c>
      <c r="AC74" s="99">
        <f t="shared" si="3"/>
        <v>11977457.807347866</v>
      </c>
      <c r="AD74" s="140">
        <v>11874565.433</v>
      </c>
      <c r="AE74" s="140">
        <v>12461754.983999999</v>
      </c>
      <c r="AF74" s="140">
        <v>11782265.719000001</v>
      </c>
      <c r="AG74" s="140">
        <v>10700556.706</v>
      </c>
    </row>
    <row r="75" spans="1:33" s="60" customFormat="1" ht="12.75" customHeight="1">
      <c r="A75" s="66">
        <v>71</v>
      </c>
      <c r="B75" s="116"/>
      <c r="C75" s="118" t="s">
        <v>146</v>
      </c>
      <c r="D75" s="82">
        <v>-119750.60443313941</v>
      </c>
      <c r="E75" s="89">
        <v>-120745.79882272668</v>
      </c>
      <c r="F75" s="89">
        <v>-123501.6856470457</v>
      </c>
      <c r="G75" s="89">
        <v>-102601.84996453348</v>
      </c>
      <c r="H75" s="89">
        <v>-128593.38273069082</v>
      </c>
      <c r="I75" s="98"/>
      <c r="J75" s="98"/>
      <c r="K75" s="98"/>
      <c r="L75" s="98"/>
      <c r="M75" s="98"/>
      <c r="N75" s="98"/>
      <c r="O75" s="98"/>
      <c r="P75" s="98"/>
      <c r="Q75" s="98"/>
      <c r="R75" s="98"/>
      <c r="S75" s="98"/>
      <c r="T75" s="98"/>
      <c r="U75" s="98"/>
      <c r="V75" s="98"/>
      <c r="W75" s="98"/>
      <c r="X75" s="98"/>
      <c r="Y75" s="98"/>
      <c r="Z75" s="98"/>
      <c r="AA75" s="98"/>
      <c r="AB75" s="98"/>
      <c r="AC75" s="98"/>
      <c r="AD75" s="140"/>
      <c r="AE75" s="140"/>
      <c r="AF75" s="140"/>
      <c r="AG75" s="140">
        <v>153358.84099999999</v>
      </c>
    </row>
    <row r="76" spans="1:33" s="60" customFormat="1" ht="12.75" customHeight="1">
      <c r="A76" s="65">
        <v>72</v>
      </c>
      <c r="B76" s="116"/>
      <c r="C76" s="118" t="s">
        <v>147</v>
      </c>
      <c r="D76" s="82">
        <v>16481</v>
      </c>
      <c r="E76" s="89">
        <v>38649</v>
      </c>
      <c r="F76" s="89">
        <v>77851</v>
      </c>
      <c r="G76" s="89">
        <v>68531.725999999995</v>
      </c>
      <c r="H76" s="89">
        <v>65924.587795048952</v>
      </c>
      <c r="I76" s="98"/>
      <c r="J76" s="98"/>
      <c r="K76" s="98"/>
      <c r="L76" s="98"/>
      <c r="M76" s="98"/>
      <c r="N76" s="98"/>
      <c r="O76" s="98"/>
      <c r="P76" s="98"/>
      <c r="Q76" s="98"/>
      <c r="R76" s="98"/>
      <c r="S76" s="98"/>
      <c r="T76" s="98"/>
      <c r="U76" s="98"/>
      <c r="V76" s="98"/>
      <c r="W76" s="98"/>
      <c r="X76" s="98"/>
      <c r="Y76" s="98"/>
      <c r="Z76" s="98"/>
      <c r="AA76" s="98"/>
      <c r="AB76" s="98"/>
      <c r="AC76" s="98"/>
      <c r="AD76" s="140"/>
      <c r="AE76" s="140"/>
      <c r="AF76" s="140"/>
      <c r="AG76" s="140">
        <v>54662.67</v>
      </c>
    </row>
    <row r="77" spans="1:33" s="60" customFormat="1" ht="12.75" customHeight="1">
      <c r="A77" s="65">
        <v>73</v>
      </c>
      <c r="B77" s="116"/>
      <c r="C77" s="118" t="s">
        <v>148</v>
      </c>
      <c r="D77" s="82">
        <v>164457</v>
      </c>
      <c r="E77" s="89">
        <v>144842</v>
      </c>
      <c r="F77" s="89">
        <v>146534</v>
      </c>
      <c r="G77" s="89">
        <v>149499</v>
      </c>
      <c r="H77" s="89">
        <v>149183</v>
      </c>
      <c r="I77" s="98"/>
      <c r="J77" s="98"/>
      <c r="K77" s="98"/>
      <c r="L77" s="98"/>
      <c r="M77" s="98"/>
      <c r="N77" s="98"/>
      <c r="O77" s="98"/>
      <c r="P77" s="98"/>
      <c r="Q77" s="98"/>
      <c r="R77" s="98"/>
      <c r="S77" s="98"/>
      <c r="T77" s="98"/>
      <c r="U77" s="98"/>
      <c r="V77" s="98"/>
      <c r="W77" s="98"/>
      <c r="X77" s="98"/>
      <c r="Y77" s="98"/>
      <c r="Z77" s="98"/>
      <c r="AA77" s="98"/>
      <c r="AB77" s="98"/>
      <c r="AC77" s="98"/>
      <c r="AD77" s="140"/>
      <c r="AE77" s="140"/>
      <c r="AF77" s="140"/>
      <c r="AG77" s="140">
        <v>462869.76799999998</v>
      </c>
    </row>
    <row r="78" spans="1:33" s="60" customFormat="1" ht="13.5">
      <c r="A78" s="66">
        <v>74</v>
      </c>
      <c r="B78" s="116"/>
      <c r="C78" s="117" t="s">
        <v>149</v>
      </c>
      <c r="D78" s="83">
        <v>14268972</v>
      </c>
      <c r="E78" s="90">
        <v>14745937</v>
      </c>
      <c r="F78" s="90">
        <v>14613928</v>
      </c>
      <c r="G78" s="90">
        <v>14520569</v>
      </c>
      <c r="H78" s="90">
        <v>14323276.999999998</v>
      </c>
      <c r="I78" s="99">
        <v>14400802.726528779</v>
      </c>
      <c r="J78" s="99">
        <v>14678628.681748964</v>
      </c>
      <c r="K78" s="99">
        <v>14427360.559238328</v>
      </c>
      <c r="L78" s="99">
        <v>14600075.279843848</v>
      </c>
      <c r="M78" s="99">
        <v>14591341.207322359</v>
      </c>
      <c r="N78" s="99">
        <v>14558357.912701109</v>
      </c>
      <c r="O78" s="99">
        <v>14836793.389605507</v>
      </c>
      <c r="P78" s="99">
        <v>14196873.093376057</v>
      </c>
      <c r="Q78" s="99">
        <v>14365977.327630201</v>
      </c>
      <c r="R78" s="99">
        <v>13516998.852631878</v>
      </c>
      <c r="S78" s="99">
        <v>14201322.146296479</v>
      </c>
      <c r="T78" s="99">
        <v>13584398.332214259</v>
      </c>
      <c r="U78" s="99">
        <v>13447057.095894106</v>
      </c>
      <c r="V78" s="99">
        <v>13821608.576147242</v>
      </c>
      <c r="W78" s="99">
        <v>13179584.609716108</v>
      </c>
      <c r="X78" s="99">
        <v>13261510.000717329</v>
      </c>
      <c r="Y78" s="99">
        <v>13490618.999637244</v>
      </c>
      <c r="Z78" s="99">
        <v>13522992.998960046</v>
      </c>
      <c r="AA78" s="99">
        <v>13129044.171537139</v>
      </c>
      <c r="AB78" s="99">
        <v>12804539.999762867</v>
      </c>
      <c r="AC78" s="99">
        <v>11894910.40190143</v>
      </c>
      <c r="AD78" s="140">
        <v>11886520.013</v>
      </c>
      <c r="AE78" s="140">
        <v>12442824.007999999</v>
      </c>
      <c r="AF78" s="140">
        <v>11674916.710000001</v>
      </c>
      <c r="AG78" s="140">
        <v>350382.39600000001</v>
      </c>
    </row>
    <row r="79" spans="1:33" ht="12.75">
      <c r="A79" s="66"/>
      <c r="B79" s="64" t="s">
        <v>120</v>
      </c>
      <c r="C79" s="67"/>
      <c r="D79" s="66"/>
      <c r="E79" s="119" t="s">
        <v>150</v>
      </c>
      <c r="F79" s="120"/>
      <c r="G79" s="121"/>
      <c r="H79" s="122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140"/>
      <c r="AE79" s="140"/>
      <c r="AF79" s="140"/>
      <c r="AG79" s="140">
        <v>3464.4609999999998</v>
      </c>
    </row>
    <row r="80" spans="1:33" ht="12" customHeight="1">
      <c r="A80" s="68"/>
      <c r="B80" s="69" t="s">
        <v>121</v>
      </c>
      <c r="C80" s="70"/>
      <c r="D80" s="68"/>
      <c r="E80" s="123" t="s">
        <v>121</v>
      </c>
      <c r="F80" s="79"/>
      <c r="G80" s="124"/>
      <c r="H80" s="125"/>
      <c r="I80" s="98"/>
      <c r="J80" s="98"/>
      <c r="K80" s="98"/>
      <c r="L80" s="98"/>
      <c r="M80" s="98"/>
      <c r="N80" s="98"/>
      <c r="O80" s="98"/>
      <c r="P80" s="98"/>
      <c r="Q80" s="98"/>
      <c r="R80" s="98"/>
      <c r="S80" s="98"/>
      <c r="T80" s="98"/>
      <c r="U80" s="98"/>
      <c r="V80" s="98"/>
      <c r="W80" s="98"/>
      <c r="X80" s="98"/>
      <c r="Y80" s="98"/>
      <c r="Z80" s="98"/>
      <c r="AA80" s="98"/>
      <c r="AB80" s="98"/>
      <c r="AC80" s="98"/>
      <c r="AD80" s="140"/>
      <c r="AE80" s="140"/>
      <c r="AF80" s="140"/>
      <c r="AG80" s="140">
        <v>-39061.129000000001</v>
      </c>
    </row>
    <row r="81" spans="2:33" ht="12" customHeight="1">
      <c r="B81" s="71" t="s">
        <v>122</v>
      </c>
      <c r="C81" s="72"/>
      <c r="E81" s="126" t="s">
        <v>122</v>
      </c>
      <c r="F81" s="79"/>
      <c r="G81" s="127"/>
      <c r="H81" s="79"/>
      <c r="AC81" s="99"/>
      <c r="AG81" s="140">
        <v>10651168.838</v>
      </c>
    </row>
    <row r="82" spans="2:33" ht="12" customHeight="1">
      <c r="B82" s="71" t="s">
        <v>123</v>
      </c>
      <c r="C82" s="72"/>
      <c r="E82" s="128" t="s">
        <v>151</v>
      </c>
      <c r="F82" s="79"/>
      <c r="G82" s="127"/>
      <c r="H82" s="79"/>
    </row>
    <row r="83" spans="2:33" ht="12" customHeight="1">
      <c r="B83" s="56" t="s">
        <v>124</v>
      </c>
      <c r="C83" s="73"/>
      <c r="E83" s="127" t="s">
        <v>152</v>
      </c>
      <c r="F83" s="79"/>
      <c r="G83" s="129"/>
      <c r="H83" s="79"/>
      <c r="I83" s="79"/>
      <c r="J83" s="79"/>
      <c r="K83" s="79"/>
      <c r="L83" s="79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</row>
    <row r="84" spans="2:33" ht="12" customHeight="1">
      <c r="B84" s="72" t="s">
        <v>125</v>
      </c>
      <c r="C84" s="73"/>
      <c r="E84" s="128" t="s">
        <v>153</v>
      </c>
      <c r="F84" s="79"/>
      <c r="G84" s="130"/>
      <c r="H84" s="79"/>
      <c r="I84" s="79"/>
      <c r="J84" s="79"/>
      <c r="K84" s="79"/>
      <c r="L84" s="131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2"/>
    </row>
    <row r="85" spans="2:33" ht="12" customHeight="1">
      <c r="B85" s="72" t="s">
        <v>126</v>
      </c>
      <c r="C85" s="73"/>
    </row>
    <row r="86" spans="2:33" ht="12" customHeight="1">
      <c r="B86" s="56" t="s">
        <v>127</v>
      </c>
      <c r="C86" s="73"/>
    </row>
    <row r="87" spans="2:33" ht="12" customHeight="1"/>
    <row r="89" spans="2:33" ht="15" customHeight="1">
      <c r="B89" s="72"/>
      <c r="C89" s="73"/>
    </row>
    <row r="90" spans="2:33" ht="15" customHeight="1">
      <c r="B90" s="72"/>
      <c r="C90" s="73" t="s">
        <v>154</v>
      </c>
    </row>
    <row r="91" spans="2:33" ht="15" customHeight="1">
      <c r="B91" s="72"/>
      <c r="C91" s="73" t="s">
        <v>155</v>
      </c>
    </row>
    <row r="92" spans="2:33" ht="15" customHeight="1">
      <c r="B92" s="72"/>
      <c r="C92" s="73" t="s">
        <v>156</v>
      </c>
    </row>
    <row r="93" spans="2:33" ht="15" customHeight="1">
      <c r="B93" s="72"/>
      <c r="C93" s="73" t="s">
        <v>157</v>
      </c>
    </row>
    <row r="94" spans="2:33" ht="15" customHeight="1">
      <c r="B94" s="72"/>
      <c r="C94" s="73" t="s">
        <v>158</v>
      </c>
    </row>
    <row r="95" spans="2:33" ht="27" customHeight="1">
      <c r="B95" s="72"/>
      <c r="C95" s="74" t="s">
        <v>159</v>
      </c>
    </row>
    <row r="96" spans="2:33" ht="15" customHeight="1">
      <c r="B96" s="72"/>
      <c r="C96" s="73"/>
    </row>
    <row r="97" spans="2:3" ht="15" customHeight="1">
      <c r="B97" s="72"/>
      <c r="C97" s="73"/>
    </row>
    <row r="98" spans="2:3" ht="15" customHeight="1">
      <c r="B98" s="72"/>
      <c r="C98" s="73"/>
    </row>
    <row r="99" spans="2:3" ht="15" customHeight="1">
      <c r="B99" s="72"/>
      <c r="C99" s="73"/>
    </row>
    <row r="100" spans="2:3" ht="15" customHeight="1">
      <c r="B100" s="72"/>
      <c r="C100" s="73"/>
    </row>
    <row r="101" spans="2:3" ht="15" customHeight="1">
      <c r="B101" s="72"/>
      <c r="C101" s="73"/>
    </row>
    <row r="102" spans="2:3" ht="15" customHeight="1">
      <c r="B102" s="72"/>
      <c r="C102" s="73"/>
    </row>
    <row r="103" spans="2:3" ht="15" customHeight="1">
      <c r="B103" s="72"/>
      <c r="C103" s="73"/>
    </row>
    <row r="104" spans="2:3" ht="15" customHeight="1">
      <c r="B104" s="72"/>
      <c r="C104" s="73"/>
    </row>
    <row r="105" spans="2:3" ht="15" customHeight="1">
      <c r="B105" s="72"/>
      <c r="C105" s="73"/>
    </row>
    <row r="106" spans="2:3" ht="15" customHeight="1">
      <c r="B106" s="72"/>
      <c r="C106" s="73"/>
    </row>
    <row r="107" spans="2:3" ht="15" customHeight="1">
      <c r="B107" s="72"/>
      <c r="C107" s="73"/>
    </row>
    <row r="108" spans="2:3" ht="15" customHeight="1">
      <c r="B108" s="72"/>
      <c r="C108" s="73"/>
    </row>
    <row r="109" spans="2:3" ht="15" customHeight="1">
      <c r="B109" s="72"/>
      <c r="C109" s="73"/>
    </row>
    <row r="110" spans="2:3" ht="15" customHeight="1">
      <c r="B110" s="72"/>
      <c r="C110" s="73"/>
    </row>
    <row r="111" spans="2:3" ht="15" customHeight="1">
      <c r="B111" s="72"/>
      <c r="C111" s="73"/>
    </row>
    <row r="112" spans="2:3" ht="15" customHeight="1">
      <c r="B112" s="72"/>
      <c r="C112" s="73"/>
    </row>
    <row r="113" spans="2:3" ht="15" customHeight="1">
      <c r="B113" s="72"/>
      <c r="C113" s="73"/>
    </row>
    <row r="114" spans="2:3" ht="15" customHeight="1">
      <c r="B114" s="72"/>
      <c r="C114" s="73"/>
    </row>
    <row r="115" spans="2:3" ht="15" customHeight="1">
      <c r="B115" s="72"/>
      <c r="C115" s="73"/>
    </row>
    <row r="116" spans="2:3" ht="15" customHeight="1">
      <c r="B116" s="72"/>
      <c r="C116" s="73"/>
    </row>
    <row r="117" spans="2:3" ht="15" customHeight="1">
      <c r="B117" s="72"/>
      <c r="C117" s="73"/>
    </row>
    <row r="118" spans="2:3" ht="15" customHeight="1">
      <c r="B118" s="72"/>
      <c r="C118" s="73"/>
    </row>
    <row r="119" spans="2:3" ht="15" customHeight="1">
      <c r="B119" s="72"/>
      <c r="C119" s="73"/>
    </row>
    <row r="120" spans="2:3" ht="15" customHeight="1">
      <c r="B120" s="72"/>
      <c r="C120" s="73"/>
    </row>
    <row r="121" spans="2:3" ht="15" customHeight="1">
      <c r="B121" s="72"/>
      <c r="C121" s="73"/>
    </row>
    <row r="122" spans="2:3" ht="15" customHeight="1">
      <c r="B122" s="72"/>
      <c r="C122" s="73"/>
    </row>
    <row r="123" spans="2:3" ht="15" customHeight="1">
      <c r="B123" s="72"/>
      <c r="C123" s="73"/>
    </row>
    <row r="124" spans="2:3" ht="15" customHeight="1">
      <c r="B124" s="72"/>
      <c r="C124" s="73"/>
    </row>
    <row r="125" spans="2:3" ht="15" customHeight="1">
      <c r="B125" s="72"/>
      <c r="C125" s="73"/>
    </row>
    <row r="126" spans="2:3" ht="15" customHeight="1">
      <c r="B126" s="72"/>
      <c r="C126" s="73"/>
    </row>
    <row r="127" spans="2:3" ht="15" customHeight="1">
      <c r="B127" s="72"/>
      <c r="C127" s="73"/>
    </row>
    <row r="128" spans="2:3" ht="15" customHeight="1">
      <c r="B128" s="72"/>
      <c r="C128" s="73"/>
    </row>
    <row r="129" spans="2:3" ht="15" customHeight="1">
      <c r="B129" s="72"/>
      <c r="C129" s="73"/>
    </row>
    <row r="130" spans="2:3" ht="15" customHeight="1">
      <c r="B130" s="72"/>
      <c r="C130" s="73"/>
    </row>
    <row r="131" spans="2:3" ht="15" customHeight="1">
      <c r="B131" s="72"/>
      <c r="C131" s="73"/>
    </row>
    <row r="132" spans="2:3" ht="15" customHeight="1">
      <c r="B132" s="72"/>
      <c r="C132" s="73"/>
    </row>
    <row r="133" spans="2:3" ht="15" customHeight="1">
      <c r="B133" s="72"/>
      <c r="C133" s="73"/>
    </row>
    <row r="134" spans="2:3" ht="15" customHeight="1">
      <c r="B134" s="72"/>
      <c r="C134" s="73"/>
    </row>
    <row r="135" spans="2:3" ht="15" customHeight="1">
      <c r="B135" s="72"/>
      <c r="C135" s="73"/>
    </row>
    <row r="136" spans="2:3" ht="15" customHeight="1">
      <c r="B136" s="72"/>
      <c r="C136" s="73"/>
    </row>
    <row r="137" spans="2:3" ht="15" customHeight="1">
      <c r="B137" s="72"/>
      <c r="C137" s="73"/>
    </row>
    <row r="138" spans="2:3" ht="15" customHeight="1">
      <c r="B138" s="72"/>
      <c r="C138" s="73"/>
    </row>
    <row r="139" spans="2:3" ht="15" customHeight="1">
      <c r="B139" s="72"/>
      <c r="C139" s="73"/>
    </row>
    <row r="140" spans="2:3" ht="15" customHeight="1">
      <c r="B140" s="72"/>
      <c r="C140" s="73"/>
    </row>
    <row r="141" spans="2:3" ht="15" customHeight="1">
      <c r="B141" s="72"/>
      <c r="C141" s="73"/>
    </row>
    <row r="142" spans="2:3" ht="15" customHeight="1">
      <c r="B142" s="72"/>
      <c r="C142" s="73"/>
    </row>
    <row r="143" spans="2:3" ht="15" customHeight="1">
      <c r="B143" s="72"/>
      <c r="C143" s="73"/>
    </row>
    <row r="144" spans="2:3" ht="15" customHeight="1">
      <c r="B144" s="72"/>
      <c r="C144" s="73"/>
    </row>
    <row r="145" spans="2:3" ht="15" customHeight="1">
      <c r="B145" s="72"/>
      <c r="C145" s="73"/>
    </row>
    <row r="146" spans="2:3" ht="15" customHeight="1">
      <c r="B146" s="72"/>
      <c r="C146" s="73"/>
    </row>
    <row r="147" spans="2:3" ht="15" customHeight="1">
      <c r="B147" s="72"/>
      <c r="C147" s="73"/>
    </row>
    <row r="148" spans="2:3" ht="15" customHeight="1">
      <c r="B148" s="72"/>
      <c r="C148" s="73"/>
    </row>
    <row r="149" spans="2:3" ht="15" customHeight="1">
      <c r="B149" s="72"/>
      <c r="C149" s="73"/>
    </row>
    <row r="150" spans="2:3" ht="15" customHeight="1">
      <c r="B150" s="72"/>
      <c r="C150" s="73"/>
    </row>
    <row r="151" spans="2:3" ht="15" customHeight="1">
      <c r="B151" s="72"/>
      <c r="C151" s="73"/>
    </row>
    <row r="152" spans="2:3" ht="15" customHeight="1">
      <c r="B152" s="72"/>
      <c r="C152" s="73"/>
    </row>
    <row r="153" spans="2:3" ht="15" customHeight="1">
      <c r="B153" s="72"/>
      <c r="C153" s="73"/>
    </row>
    <row r="154" spans="2:3" ht="15" customHeight="1">
      <c r="B154" s="72"/>
      <c r="C154" s="73"/>
    </row>
    <row r="155" spans="2:3" ht="15" customHeight="1">
      <c r="B155" s="72"/>
      <c r="C155" s="73"/>
    </row>
    <row r="156" spans="2:3" ht="15" customHeight="1">
      <c r="B156" s="72"/>
      <c r="C156" s="73"/>
    </row>
    <row r="157" spans="2:3" ht="15" customHeight="1">
      <c r="B157" s="72"/>
      <c r="C157" s="73"/>
    </row>
    <row r="158" spans="2:3" ht="15" customHeight="1">
      <c r="B158" s="72"/>
      <c r="C158" s="73"/>
    </row>
    <row r="159" spans="2:3" ht="15" customHeight="1">
      <c r="B159" s="72"/>
      <c r="C159" s="73"/>
    </row>
    <row r="160" spans="2:3" ht="15" customHeight="1">
      <c r="B160" s="72"/>
      <c r="C160" s="73"/>
    </row>
    <row r="161" spans="2:3" ht="15" customHeight="1">
      <c r="B161" s="72"/>
      <c r="C161" s="73"/>
    </row>
    <row r="162" spans="2:3" ht="15" customHeight="1">
      <c r="B162" s="72"/>
      <c r="C162" s="73"/>
    </row>
    <row r="163" spans="2:3" ht="15" customHeight="1">
      <c r="B163" s="72"/>
      <c r="C163" s="73"/>
    </row>
    <row r="164" spans="2:3" ht="15" customHeight="1">
      <c r="B164" s="72"/>
      <c r="C164" s="73"/>
    </row>
    <row r="165" spans="2:3" ht="15" customHeight="1">
      <c r="B165" s="72"/>
      <c r="C165" s="73"/>
    </row>
    <row r="166" spans="2:3" ht="15" customHeight="1">
      <c r="B166" s="72"/>
      <c r="C166" s="73"/>
    </row>
    <row r="167" spans="2:3" ht="15" customHeight="1">
      <c r="B167" s="72"/>
      <c r="C167" s="73"/>
    </row>
    <row r="168" spans="2:3" ht="15" customHeight="1">
      <c r="B168" s="72"/>
      <c r="C168" s="73"/>
    </row>
    <row r="169" spans="2:3" ht="15" customHeight="1">
      <c r="B169" s="72"/>
      <c r="C169" s="73"/>
    </row>
    <row r="170" spans="2:3" ht="15" customHeight="1">
      <c r="B170" s="72"/>
      <c r="C170" s="73"/>
    </row>
    <row r="171" spans="2:3" ht="15" customHeight="1">
      <c r="B171" s="72"/>
      <c r="C171" s="73"/>
    </row>
    <row r="172" spans="2:3" ht="15" customHeight="1">
      <c r="B172" s="72"/>
      <c r="C172" s="73"/>
    </row>
    <row r="173" spans="2:3" ht="15" customHeight="1">
      <c r="B173" s="72"/>
      <c r="C173" s="73"/>
    </row>
    <row r="174" spans="2:3" ht="15" customHeight="1">
      <c r="B174" s="72"/>
      <c r="C174" s="73"/>
    </row>
    <row r="175" spans="2:3" ht="15" customHeight="1">
      <c r="B175" s="72"/>
      <c r="C175" s="73"/>
    </row>
    <row r="176" spans="2:3" ht="15" customHeight="1">
      <c r="B176" s="72"/>
      <c r="C176" s="73"/>
    </row>
    <row r="177" spans="2:3" ht="15" customHeight="1">
      <c r="B177" s="72"/>
      <c r="C177" s="73"/>
    </row>
    <row r="178" spans="2:3" ht="15" customHeight="1">
      <c r="B178" s="72"/>
      <c r="C178" s="73"/>
    </row>
    <row r="179" spans="2:3" ht="15" customHeight="1">
      <c r="B179" s="72"/>
      <c r="C179" s="73"/>
    </row>
    <row r="180" spans="2:3" ht="15" customHeight="1">
      <c r="B180" s="72"/>
      <c r="C180" s="73"/>
    </row>
    <row r="181" spans="2:3" ht="15" customHeight="1">
      <c r="B181" s="72"/>
      <c r="C181" s="73"/>
    </row>
    <row r="182" spans="2:3" ht="15" customHeight="1">
      <c r="B182" s="72"/>
      <c r="C182" s="73"/>
    </row>
    <row r="183" spans="2:3" ht="15" customHeight="1">
      <c r="B183" s="72"/>
      <c r="C183" s="73"/>
    </row>
    <row r="184" spans="2:3" ht="15" customHeight="1">
      <c r="B184" s="72"/>
      <c r="C184" s="73"/>
    </row>
    <row r="185" spans="2:3" ht="15" customHeight="1">
      <c r="B185" s="72"/>
      <c r="C185" s="73"/>
    </row>
    <row r="186" spans="2:3" ht="15" customHeight="1">
      <c r="B186" s="72"/>
      <c r="C186" s="73"/>
    </row>
    <row r="187" spans="2:3" ht="15" customHeight="1">
      <c r="C187" s="73"/>
    </row>
    <row r="188" spans="2:3" ht="15" customHeight="1">
      <c r="C188" s="73"/>
    </row>
    <row r="189" spans="2:3" ht="15" customHeight="1">
      <c r="C189" s="73"/>
    </row>
    <row r="190" spans="2:3" ht="15" customHeight="1">
      <c r="C190" s="73"/>
    </row>
    <row r="191" spans="2:3" ht="15" customHeight="1">
      <c r="C191" s="73"/>
    </row>
    <row r="192" spans="2:3" ht="15" customHeight="1">
      <c r="C192" s="73"/>
    </row>
    <row r="193" spans="3:3" ht="15" customHeight="1">
      <c r="C193" s="73"/>
    </row>
    <row r="194" spans="3:3" ht="15" customHeight="1">
      <c r="C194" s="73"/>
    </row>
    <row r="195" spans="3:3" ht="15" customHeight="1">
      <c r="C195" s="73"/>
    </row>
    <row r="196" spans="3:3" ht="15" customHeight="1">
      <c r="C196" s="73"/>
    </row>
    <row r="197" spans="3:3" ht="15" customHeight="1">
      <c r="C197" s="73"/>
    </row>
    <row r="198" spans="3:3" ht="15" customHeight="1">
      <c r="C198" s="73"/>
    </row>
    <row r="199" spans="3:3" ht="15" customHeight="1">
      <c r="C199" s="73"/>
    </row>
    <row r="200" spans="3:3" ht="15" customHeight="1">
      <c r="C200" s="73"/>
    </row>
    <row r="201" spans="3:3" ht="15" customHeight="1">
      <c r="C201" s="73"/>
    </row>
    <row r="202" spans="3:3" ht="15" customHeight="1">
      <c r="C202" s="73"/>
    </row>
    <row r="203" spans="3:3" ht="15" customHeight="1">
      <c r="C203" s="73"/>
    </row>
    <row r="204" spans="3:3" ht="15" customHeight="1">
      <c r="C204" s="73"/>
    </row>
    <row r="205" spans="3:3" ht="15" customHeight="1">
      <c r="C205" s="73"/>
    </row>
    <row r="206" spans="3:3" ht="15" customHeight="1">
      <c r="C206" s="73"/>
    </row>
    <row r="207" spans="3:3" ht="15" customHeight="1">
      <c r="C207" s="73"/>
    </row>
    <row r="208" spans="3:3" ht="15" customHeight="1">
      <c r="C208" s="73"/>
    </row>
    <row r="209" spans="3:3" ht="15" customHeight="1">
      <c r="C209" s="73"/>
    </row>
    <row r="210" spans="3:3" ht="15" customHeight="1">
      <c r="C210" s="73"/>
    </row>
    <row r="211" spans="3:3" ht="15" customHeight="1">
      <c r="C211" s="73"/>
    </row>
    <row r="212" spans="3:3" ht="15" customHeight="1">
      <c r="C212" s="73"/>
    </row>
    <row r="213" spans="3:3" ht="15" customHeight="1">
      <c r="C213" s="73"/>
    </row>
    <row r="214" spans="3:3" ht="15" customHeight="1"/>
    <row r="215" spans="3:3" ht="15" customHeight="1"/>
    <row r="216" spans="3:3" ht="15" customHeight="1"/>
    <row r="217" spans="3:3" ht="15" customHeight="1"/>
    <row r="218" spans="3:3" ht="15" customHeight="1"/>
    <row r="219" spans="3:3" ht="15" customHeight="1"/>
    <row r="220" spans="3:3" ht="15" customHeight="1"/>
    <row r="221" spans="3:3" ht="15" customHeight="1"/>
    <row r="222" spans="3:3" ht="15" customHeight="1"/>
    <row r="223" spans="3:3" ht="15" customHeight="1"/>
    <row r="224" spans="3:3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  <row r="596" ht="15" customHeight="1"/>
    <row r="597" ht="15" customHeight="1"/>
    <row r="598" ht="15" customHeight="1"/>
    <row r="599" ht="15" customHeight="1"/>
    <row r="600" ht="15" customHeight="1"/>
    <row r="601" ht="15" customHeight="1"/>
    <row r="602" ht="15" customHeight="1"/>
    <row r="603" ht="15" customHeight="1"/>
    <row r="604" ht="15" customHeight="1"/>
    <row r="605" ht="15" customHeight="1"/>
    <row r="606" ht="15" customHeight="1"/>
    <row r="607" ht="15" customHeight="1"/>
    <row r="608" ht="15" customHeight="1"/>
    <row r="609" ht="15" customHeight="1"/>
    <row r="610" ht="15" customHeight="1"/>
    <row r="611" ht="15" customHeight="1"/>
    <row r="612" ht="15" customHeight="1"/>
    <row r="613" ht="15" customHeight="1"/>
    <row r="614" ht="15" customHeight="1"/>
    <row r="615" ht="15" customHeight="1"/>
    <row r="616" ht="15" customHeight="1"/>
    <row r="617" ht="15" customHeight="1"/>
    <row r="618" ht="15" customHeight="1"/>
    <row r="619" ht="15" customHeight="1"/>
    <row r="620" ht="15" customHeight="1"/>
    <row r="621" ht="15" customHeight="1"/>
    <row r="622" ht="15" customHeight="1"/>
    <row r="623" ht="15" customHeight="1"/>
    <row r="624" ht="15" customHeight="1"/>
    <row r="625" ht="15" customHeight="1"/>
    <row r="626" ht="15" customHeight="1"/>
    <row r="627" ht="15" customHeight="1"/>
    <row r="628" ht="15" customHeight="1"/>
    <row r="629" ht="15" customHeight="1"/>
    <row r="630" ht="15" customHeight="1"/>
    <row r="631" ht="15" customHeight="1"/>
    <row r="632" ht="15" customHeight="1"/>
    <row r="633" ht="15" customHeight="1"/>
    <row r="634" ht="15" customHeight="1"/>
    <row r="635" ht="15" customHeight="1"/>
    <row r="636" ht="15" customHeight="1"/>
    <row r="637" ht="15" customHeight="1"/>
    <row r="638" ht="15" customHeight="1"/>
    <row r="639" ht="15" customHeight="1"/>
    <row r="640" ht="15" customHeight="1"/>
    <row r="641" ht="15" customHeight="1"/>
    <row r="642" ht="15" customHeight="1"/>
    <row r="643" ht="15" customHeight="1"/>
    <row r="644" ht="15" customHeight="1"/>
    <row r="645" ht="15" customHeight="1"/>
    <row r="646" ht="15" customHeight="1"/>
    <row r="647" ht="15" customHeight="1"/>
    <row r="648" ht="15" customHeight="1"/>
    <row r="649" ht="15" customHeight="1"/>
    <row r="650" ht="15" customHeight="1"/>
    <row r="651" ht="15" customHeight="1"/>
    <row r="652" ht="15" customHeight="1"/>
    <row r="653" ht="15" customHeight="1"/>
    <row r="654" ht="15" customHeight="1"/>
    <row r="655" ht="15" customHeight="1"/>
    <row r="656" ht="15" customHeight="1"/>
    <row r="657" ht="15" customHeight="1"/>
    <row r="658" ht="15" customHeight="1"/>
    <row r="659" ht="15" customHeight="1"/>
    <row r="660" ht="15" customHeight="1"/>
    <row r="661" ht="15" customHeight="1"/>
    <row r="662" ht="15" customHeight="1"/>
    <row r="663" ht="15" customHeight="1"/>
    <row r="664" ht="15" customHeight="1"/>
    <row r="665" ht="15" customHeight="1"/>
    <row r="666" ht="15" customHeight="1"/>
    <row r="667" ht="15" customHeight="1"/>
    <row r="668" ht="15" customHeight="1"/>
    <row r="669" ht="15" customHeight="1"/>
    <row r="670" ht="15" customHeight="1"/>
    <row r="671" ht="15" customHeight="1"/>
    <row r="672" ht="15" customHeight="1"/>
    <row r="673" ht="15" customHeight="1"/>
    <row r="674" ht="15" customHeight="1"/>
    <row r="675" ht="15" customHeight="1"/>
    <row r="676" ht="15" customHeight="1"/>
    <row r="677" ht="15" customHeight="1"/>
    <row r="678" ht="15" customHeight="1"/>
    <row r="679" ht="15" customHeight="1"/>
    <row r="680" ht="15" customHeight="1"/>
    <row r="681" ht="15" customHeight="1"/>
    <row r="682" ht="15" customHeight="1"/>
    <row r="683" ht="15" customHeight="1"/>
    <row r="684" ht="15" customHeight="1"/>
    <row r="685" ht="15" customHeight="1"/>
    <row r="686" ht="15" customHeight="1"/>
    <row r="687" ht="15" customHeight="1"/>
    <row r="688" ht="15" customHeight="1"/>
    <row r="689" ht="15" customHeight="1"/>
    <row r="690" ht="15" customHeight="1"/>
    <row r="691" ht="15" customHeight="1"/>
    <row r="692" ht="15" customHeight="1"/>
    <row r="693" ht="15" customHeight="1"/>
    <row r="694" ht="15" customHeight="1"/>
    <row r="695" ht="15" customHeight="1"/>
    <row r="696" ht="15" customHeight="1"/>
    <row r="697" ht="15" customHeight="1"/>
    <row r="698" ht="15" customHeight="1"/>
    <row r="699" ht="15" customHeight="1"/>
    <row r="700" ht="15" customHeight="1"/>
    <row r="701" ht="15" customHeight="1"/>
    <row r="702" ht="15" customHeight="1"/>
    <row r="703" ht="15" customHeight="1"/>
    <row r="704" ht="15" customHeight="1"/>
    <row r="705" ht="15" customHeight="1"/>
    <row r="706" ht="15" customHeight="1"/>
    <row r="707" ht="15" customHeight="1"/>
    <row r="708" ht="15" customHeight="1"/>
    <row r="709" ht="15" customHeight="1"/>
    <row r="710" ht="15" customHeight="1"/>
    <row r="711" ht="15" customHeight="1"/>
    <row r="712" ht="15" customHeight="1"/>
    <row r="713" ht="15" customHeight="1"/>
    <row r="714" ht="15" customHeight="1"/>
    <row r="715" ht="15" customHeight="1"/>
    <row r="716" ht="15" customHeight="1"/>
    <row r="717" ht="15" customHeight="1"/>
    <row r="718" ht="15" customHeight="1"/>
    <row r="719" ht="15" customHeight="1"/>
    <row r="720" ht="15" customHeight="1"/>
    <row r="721" ht="15" customHeight="1"/>
    <row r="722" ht="15" customHeight="1"/>
    <row r="723" ht="15" customHeight="1"/>
    <row r="724" ht="15" customHeight="1"/>
    <row r="725" ht="15" customHeight="1"/>
    <row r="726" ht="15" customHeight="1"/>
    <row r="727" ht="15" customHeight="1"/>
    <row r="728" ht="15" customHeight="1"/>
    <row r="729" ht="15" customHeight="1"/>
    <row r="730" ht="15" customHeight="1"/>
    <row r="731" ht="15" customHeight="1"/>
    <row r="732" ht="15" customHeight="1"/>
    <row r="733" ht="15" customHeight="1"/>
    <row r="734" ht="15" customHeight="1"/>
    <row r="735" ht="15" customHeight="1"/>
    <row r="736" ht="15" customHeight="1"/>
    <row r="737" ht="15" customHeight="1"/>
    <row r="738" ht="15" customHeight="1"/>
    <row r="739" ht="15" customHeight="1"/>
    <row r="740" ht="15" customHeight="1"/>
    <row r="741" ht="15" customHeight="1"/>
    <row r="742" ht="15" customHeight="1"/>
    <row r="743" ht="15" customHeight="1"/>
    <row r="744" ht="15" customHeight="1"/>
    <row r="745" ht="15" customHeight="1"/>
    <row r="746" ht="15" customHeight="1"/>
    <row r="747" ht="15" customHeight="1"/>
    <row r="748" ht="15" customHeight="1"/>
    <row r="749" ht="15" customHeight="1"/>
    <row r="750" ht="15" customHeight="1"/>
    <row r="751" ht="15" customHeight="1"/>
    <row r="752" ht="15" customHeight="1"/>
    <row r="753" ht="15" customHeight="1"/>
    <row r="754" ht="15" customHeight="1"/>
    <row r="755" ht="15" customHeight="1"/>
    <row r="756" ht="15" customHeight="1"/>
    <row r="757" ht="15" customHeight="1"/>
    <row r="758" ht="15" customHeight="1"/>
    <row r="759" ht="15" customHeight="1"/>
    <row r="760" ht="15" customHeight="1"/>
    <row r="761" ht="15" customHeight="1"/>
    <row r="762" ht="15" customHeight="1"/>
    <row r="763" ht="15" customHeight="1"/>
    <row r="764" ht="15" customHeight="1"/>
    <row r="765" ht="15" customHeight="1"/>
    <row r="766" ht="15" customHeight="1"/>
    <row r="767" ht="15" customHeight="1"/>
    <row r="768" ht="15" customHeight="1"/>
    <row r="769" ht="15" customHeight="1"/>
    <row r="770" ht="15" customHeight="1"/>
    <row r="771" ht="15" customHeight="1"/>
    <row r="772" ht="15" customHeight="1"/>
    <row r="773" ht="15" customHeight="1"/>
    <row r="774" ht="15" customHeight="1"/>
    <row r="775" ht="15" customHeight="1"/>
    <row r="776" ht="15" customHeight="1"/>
    <row r="777" ht="15" customHeight="1"/>
    <row r="778" ht="15" customHeight="1"/>
    <row r="779" ht="15" customHeight="1"/>
    <row r="780" ht="15" customHeight="1"/>
    <row r="781" ht="15" customHeight="1"/>
    <row r="782" ht="15" customHeight="1"/>
    <row r="783" ht="15" customHeight="1"/>
    <row r="784" ht="15" customHeight="1"/>
    <row r="785" ht="15" customHeight="1"/>
    <row r="786" ht="15" customHeight="1"/>
    <row r="787" ht="15" customHeight="1"/>
    <row r="788" ht="15" customHeight="1"/>
    <row r="789" ht="15" customHeight="1"/>
    <row r="790" ht="15" customHeight="1"/>
    <row r="791" ht="15" customHeight="1"/>
    <row r="792" ht="15" customHeight="1"/>
    <row r="793" ht="15" customHeight="1"/>
    <row r="794" ht="15" customHeight="1"/>
    <row r="795" ht="15" customHeight="1"/>
    <row r="796" ht="15" customHeight="1"/>
    <row r="797" ht="15" customHeight="1"/>
    <row r="798" ht="15" customHeight="1"/>
    <row r="799" ht="15" customHeight="1"/>
    <row r="800" ht="15" customHeight="1"/>
    <row r="801" ht="15" customHeight="1"/>
    <row r="802" ht="15" customHeight="1"/>
    <row r="803" ht="15" customHeight="1"/>
    <row r="804" ht="15" customHeight="1"/>
    <row r="805" ht="15" customHeight="1"/>
    <row r="806" ht="15" customHeight="1"/>
    <row r="807" ht="15" customHeight="1"/>
    <row r="808" ht="15" customHeight="1"/>
    <row r="809" ht="15" customHeight="1"/>
    <row r="810" ht="15" customHeight="1"/>
    <row r="811" ht="15" customHeight="1"/>
    <row r="812" ht="15" customHeight="1"/>
    <row r="813" ht="15" customHeight="1"/>
    <row r="814" ht="15" customHeight="1"/>
    <row r="815" ht="15" customHeight="1"/>
    <row r="816" ht="15" customHeight="1"/>
    <row r="817" ht="15" customHeight="1"/>
    <row r="818" ht="15" customHeight="1"/>
    <row r="819" ht="15" customHeight="1"/>
    <row r="820" ht="15" customHeight="1"/>
    <row r="821" ht="15" customHeight="1"/>
    <row r="822" ht="15" customHeight="1"/>
    <row r="823" ht="15" customHeight="1"/>
    <row r="824" ht="15" customHeight="1"/>
    <row r="825" ht="15" customHeight="1"/>
    <row r="826" ht="15" customHeight="1"/>
    <row r="827" ht="15" customHeight="1"/>
    <row r="828" ht="15" customHeight="1"/>
    <row r="829" ht="15" customHeight="1"/>
    <row r="830" ht="15" customHeight="1"/>
    <row r="831" ht="15" customHeight="1"/>
    <row r="832" ht="15" customHeight="1"/>
    <row r="833" ht="15" customHeight="1"/>
    <row r="834" ht="15" customHeight="1"/>
    <row r="835" ht="15" customHeight="1"/>
    <row r="836" ht="15" customHeight="1"/>
    <row r="837" ht="15" customHeight="1"/>
    <row r="838" ht="15" customHeight="1"/>
    <row r="839" ht="15" customHeight="1"/>
    <row r="840" ht="15" customHeight="1"/>
    <row r="841" ht="15" customHeight="1"/>
    <row r="842" ht="15" customHeight="1"/>
    <row r="843" ht="15" customHeight="1"/>
    <row r="844" ht="15" customHeight="1"/>
    <row r="845" ht="15" customHeight="1"/>
    <row r="846" ht="15" customHeight="1"/>
    <row r="847" ht="15" customHeight="1"/>
    <row r="848" ht="15" customHeight="1"/>
    <row r="849" ht="15" customHeight="1"/>
    <row r="850" ht="15" customHeight="1"/>
    <row r="851" ht="15" customHeight="1"/>
    <row r="852" ht="15" customHeight="1"/>
    <row r="853" ht="15" customHeight="1"/>
    <row r="854" ht="15" customHeight="1"/>
    <row r="855" ht="15" customHeight="1"/>
    <row r="856" ht="15" customHeight="1"/>
    <row r="857" ht="15" customHeight="1"/>
    <row r="858" ht="15" customHeight="1"/>
    <row r="859" ht="15" customHeight="1"/>
    <row r="860" ht="15" customHeight="1"/>
    <row r="861" ht="15" customHeight="1"/>
    <row r="862" ht="15" customHeight="1"/>
    <row r="863" ht="15" customHeight="1"/>
    <row r="864" ht="15" customHeight="1"/>
    <row r="865" ht="15" customHeight="1"/>
    <row r="866" ht="15" customHeight="1"/>
    <row r="867" ht="15" customHeight="1"/>
    <row r="868" ht="15" customHeight="1"/>
    <row r="869" ht="15" customHeight="1"/>
    <row r="870" ht="15" customHeight="1"/>
    <row r="871" ht="15" customHeight="1"/>
    <row r="872" ht="15" customHeight="1"/>
    <row r="873" ht="15" customHeight="1"/>
    <row r="874" ht="15" customHeight="1"/>
    <row r="875" ht="15" customHeight="1"/>
    <row r="876" ht="15" customHeight="1"/>
    <row r="877" ht="15" customHeight="1"/>
    <row r="878" ht="15" customHeight="1"/>
    <row r="879" ht="15" customHeight="1"/>
    <row r="880" ht="15" customHeight="1"/>
    <row r="881" ht="15" customHeight="1"/>
    <row r="882" ht="15" customHeight="1"/>
    <row r="883" ht="15" customHeight="1"/>
    <row r="884" ht="15" customHeight="1"/>
    <row r="885" ht="15" customHeight="1"/>
    <row r="886" ht="15" customHeight="1"/>
    <row r="887" ht="15" customHeight="1"/>
    <row r="888" ht="15" customHeight="1"/>
    <row r="889" ht="15" customHeight="1"/>
    <row r="890" ht="15" customHeight="1"/>
    <row r="891" ht="15" customHeight="1"/>
    <row r="892" ht="15" customHeight="1"/>
    <row r="893" ht="15" customHeight="1"/>
    <row r="894" ht="15" customHeight="1"/>
    <row r="895" ht="15" customHeight="1"/>
    <row r="896" ht="15" customHeight="1"/>
    <row r="897" ht="15" customHeight="1"/>
    <row r="898" ht="15" customHeight="1"/>
    <row r="899" ht="15" customHeight="1"/>
    <row r="900" ht="15" customHeight="1"/>
    <row r="901" ht="15" customHeight="1"/>
    <row r="902" ht="15" customHeight="1"/>
    <row r="903" ht="15" customHeight="1"/>
    <row r="904" ht="15" customHeight="1"/>
    <row r="905" ht="15" customHeight="1"/>
    <row r="906" ht="15" customHeight="1"/>
    <row r="907" ht="15" customHeight="1"/>
    <row r="908" ht="15" customHeight="1"/>
    <row r="909" ht="15" customHeight="1"/>
    <row r="910" ht="15" customHeight="1"/>
    <row r="911" ht="15" customHeight="1"/>
    <row r="912" ht="15" customHeight="1"/>
    <row r="913" ht="15" customHeight="1"/>
    <row r="914" ht="15" customHeight="1"/>
    <row r="915" ht="15" customHeight="1"/>
    <row r="916" ht="15" customHeight="1"/>
    <row r="917" ht="15" customHeight="1"/>
    <row r="918" ht="15" customHeight="1"/>
    <row r="919" ht="15" customHeight="1"/>
    <row r="920" ht="15" customHeight="1"/>
    <row r="921" ht="15" customHeight="1"/>
    <row r="922" ht="15" customHeight="1"/>
    <row r="923" ht="15" customHeight="1"/>
    <row r="924" ht="15" customHeight="1"/>
    <row r="925" ht="15" customHeight="1"/>
    <row r="926" ht="15" customHeight="1"/>
    <row r="927" ht="15" customHeight="1"/>
    <row r="928" ht="15" customHeight="1"/>
    <row r="929" ht="15" customHeight="1"/>
    <row r="930" ht="15" customHeight="1"/>
    <row r="931" ht="15" customHeight="1"/>
    <row r="932" ht="15" customHeight="1"/>
    <row r="933" ht="15" customHeight="1"/>
    <row r="934" ht="15" customHeight="1"/>
    <row r="935" ht="15" customHeight="1"/>
    <row r="936" ht="15" customHeight="1"/>
    <row r="937" ht="15" customHeight="1"/>
    <row r="938" ht="15" customHeight="1"/>
    <row r="939" ht="15" customHeight="1"/>
    <row r="940" ht="15" customHeight="1"/>
    <row r="941" ht="15" customHeight="1"/>
    <row r="942" ht="15" customHeight="1"/>
    <row r="943" ht="15" customHeight="1"/>
    <row r="944" ht="15" customHeight="1"/>
    <row r="945" ht="15" customHeight="1"/>
    <row r="946" ht="15" customHeight="1"/>
    <row r="947" ht="15" customHeight="1"/>
    <row r="948" ht="15" customHeight="1"/>
    <row r="949" ht="15" customHeight="1"/>
    <row r="950" ht="15" customHeight="1"/>
    <row r="951" ht="15" customHeight="1"/>
    <row r="952" ht="15" customHeight="1"/>
    <row r="953" ht="15" customHeight="1"/>
    <row r="954" ht="15" customHeight="1"/>
    <row r="955" ht="15" customHeight="1"/>
    <row r="956" ht="15" customHeight="1"/>
    <row r="957" ht="15" customHeight="1"/>
    <row r="958" ht="15" customHeight="1"/>
    <row r="959" ht="15" customHeight="1"/>
    <row r="960" ht="15" customHeight="1"/>
    <row r="961" ht="15" customHeight="1"/>
    <row r="962" ht="15" customHeight="1"/>
    <row r="963" ht="15" customHeight="1"/>
    <row r="964" ht="15" customHeight="1"/>
    <row r="965" ht="15" customHeight="1"/>
    <row r="966" ht="15" customHeight="1"/>
    <row r="967" ht="15" customHeight="1"/>
    <row r="968" ht="15" customHeight="1"/>
    <row r="969" ht="15" customHeight="1"/>
    <row r="970" ht="15" customHeight="1"/>
    <row r="971" ht="15" customHeight="1"/>
    <row r="972" ht="15" customHeight="1"/>
    <row r="973" ht="15" customHeight="1"/>
    <row r="974" ht="15" customHeight="1"/>
    <row r="975" ht="15" customHeight="1"/>
    <row r="976" ht="15" customHeight="1"/>
    <row r="977" ht="15" customHeight="1"/>
    <row r="978" ht="15" customHeight="1"/>
    <row r="979" ht="15" customHeight="1"/>
    <row r="980" ht="15" customHeight="1"/>
    <row r="981" ht="15" customHeight="1"/>
    <row r="982" ht="15" customHeight="1"/>
    <row r="983" ht="15" customHeight="1"/>
    <row r="984" ht="15" customHeight="1"/>
    <row r="985" ht="15" customHeight="1"/>
    <row r="986" ht="15" customHeight="1"/>
    <row r="987" ht="15" customHeight="1"/>
    <row r="988" ht="15" customHeight="1"/>
    <row r="989" ht="15" customHeight="1"/>
    <row r="990" ht="15" customHeight="1"/>
    <row r="991" ht="15" customHeight="1"/>
    <row r="992" ht="15" customHeight="1"/>
    <row r="993" ht="15" customHeight="1"/>
    <row r="994" ht="15" customHeight="1"/>
    <row r="995" ht="15" customHeight="1"/>
    <row r="996" ht="15" customHeight="1"/>
    <row r="997" ht="15" customHeight="1"/>
    <row r="998" ht="15" customHeight="1"/>
    <row r="999" ht="15" customHeight="1"/>
    <row r="1000" ht="15" customHeight="1"/>
    <row r="1001" ht="15" customHeight="1"/>
    <row r="1002" ht="15" customHeight="1"/>
    <row r="1003" ht="15" customHeight="1"/>
    <row r="1004" ht="15" customHeight="1"/>
    <row r="1005" ht="15" customHeight="1"/>
    <row r="1006" ht="15" customHeight="1"/>
    <row r="1007" ht="15" customHeight="1"/>
    <row r="1008" ht="15" customHeight="1"/>
    <row r="1009" ht="15" customHeight="1"/>
    <row r="1010" ht="15" customHeight="1"/>
    <row r="1011" ht="15" customHeight="1"/>
    <row r="1012" ht="15" customHeight="1"/>
    <row r="1013" ht="15" customHeight="1"/>
    <row r="1014" ht="15" customHeight="1"/>
    <row r="1015" ht="15" customHeight="1"/>
    <row r="1016" ht="15" customHeight="1"/>
    <row r="1017" ht="15" customHeight="1"/>
    <row r="1018" ht="15" customHeight="1"/>
    <row r="1019" ht="15" customHeight="1"/>
    <row r="1020" ht="15" customHeight="1"/>
    <row r="1021" ht="15" customHeight="1"/>
    <row r="1022" ht="15" customHeight="1"/>
    <row r="1023" ht="15" customHeight="1"/>
    <row r="1024" ht="15" customHeight="1"/>
    <row r="1025" ht="15" customHeight="1"/>
    <row r="1026" ht="15" customHeight="1"/>
    <row r="1027" ht="15" customHeight="1"/>
    <row r="1028" ht="15" customHeight="1"/>
    <row r="1029" ht="15" customHeight="1"/>
    <row r="1030" ht="15" customHeight="1"/>
    <row r="1031" ht="15" customHeight="1"/>
    <row r="1032" ht="15" customHeight="1"/>
    <row r="1033" ht="15" customHeight="1"/>
    <row r="1034" ht="15" customHeight="1"/>
    <row r="1035" ht="15" customHeight="1"/>
    <row r="1036" ht="15" customHeight="1"/>
    <row r="1037" ht="15" customHeight="1"/>
    <row r="1038" ht="15" customHeight="1"/>
    <row r="1039" ht="15" customHeight="1"/>
    <row r="1040" ht="15" customHeight="1"/>
    <row r="1041" ht="15" customHeight="1"/>
    <row r="1042" ht="15" customHeight="1"/>
    <row r="1043" ht="15" customHeight="1"/>
    <row r="1044" ht="15" customHeight="1"/>
    <row r="1045" ht="15" customHeight="1"/>
    <row r="1046" ht="15" customHeight="1"/>
    <row r="1047" ht="15" customHeight="1"/>
    <row r="1048" ht="15" customHeight="1"/>
    <row r="1049" ht="15" customHeight="1"/>
    <row r="1050" ht="15" customHeight="1"/>
    <row r="1051" ht="15" customHeight="1"/>
    <row r="1052" ht="15" customHeight="1"/>
    <row r="1053" ht="15" customHeight="1"/>
    <row r="1054" ht="15" customHeight="1"/>
    <row r="1055" ht="15" customHeight="1"/>
    <row r="1056" ht="15" customHeight="1"/>
    <row r="1057" ht="15" customHeight="1"/>
    <row r="1058" ht="15" customHeight="1"/>
    <row r="1059" ht="15" customHeight="1"/>
    <row r="1060" ht="15" customHeight="1"/>
    <row r="1061" ht="15" customHeight="1"/>
    <row r="1062" ht="15" customHeight="1"/>
    <row r="1063" ht="15" customHeight="1"/>
    <row r="1064" ht="15" customHeight="1"/>
    <row r="1065" ht="15" customHeight="1"/>
    <row r="1066" ht="15" customHeight="1"/>
    <row r="1067" ht="15" customHeight="1"/>
    <row r="1068" ht="15" customHeight="1"/>
    <row r="1069" ht="15" customHeight="1"/>
    <row r="1070" ht="15" customHeight="1"/>
    <row r="1071" ht="15" customHeight="1"/>
    <row r="1072" ht="15" customHeight="1"/>
    <row r="1073" ht="15" customHeight="1"/>
    <row r="1074" ht="15" customHeight="1"/>
    <row r="1075" ht="15" customHeight="1"/>
    <row r="1076" ht="15" customHeight="1"/>
    <row r="1077" ht="15" customHeight="1"/>
    <row r="1078" ht="15" customHeight="1"/>
    <row r="1079" ht="15" customHeight="1"/>
    <row r="1080" ht="15" customHeight="1"/>
    <row r="1081" ht="15" customHeight="1"/>
    <row r="1082" ht="15" customHeight="1"/>
    <row r="1083" ht="15" customHeight="1"/>
    <row r="1084" ht="15" customHeight="1"/>
    <row r="1085" ht="15" customHeight="1"/>
    <row r="1086" ht="15" customHeight="1"/>
    <row r="1087" ht="15" customHeight="1"/>
    <row r="1088" ht="15" customHeight="1"/>
    <row r="1089" ht="15" customHeight="1"/>
    <row r="1090" ht="15" customHeight="1"/>
    <row r="1091" ht="15" customHeight="1"/>
    <row r="1092" ht="15" customHeight="1"/>
    <row r="1093" ht="15" customHeight="1"/>
    <row r="1094" ht="15" customHeight="1"/>
    <row r="1095" ht="15" customHeight="1"/>
    <row r="1096" ht="15" customHeight="1"/>
    <row r="1097" ht="15" customHeight="1"/>
    <row r="1098" ht="15" customHeight="1"/>
    <row r="1099" ht="15" customHeight="1"/>
    <row r="1100" ht="15" customHeight="1"/>
    <row r="1101" ht="15" customHeight="1"/>
    <row r="1102" ht="15" customHeight="1"/>
    <row r="1103" ht="15" customHeight="1"/>
    <row r="1104" ht="15" customHeight="1"/>
    <row r="1105" ht="15" customHeight="1"/>
    <row r="1106" ht="15" customHeight="1"/>
    <row r="1107" ht="15" customHeight="1"/>
    <row r="1108" ht="15" customHeight="1"/>
    <row r="1109" ht="15" customHeight="1"/>
    <row r="1110" ht="15" customHeight="1"/>
    <row r="1111" ht="15" customHeight="1"/>
    <row r="1112" ht="15" customHeight="1"/>
    <row r="1113" ht="15" customHeight="1"/>
    <row r="1114" ht="15" customHeight="1"/>
    <row r="1115" ht="15" customHeight="1"/>
    <row r="1116" ht="15" customHeight="1"/>
    <row r="1117" ht="15" customHeight="1"/>
    <row r="1118" ht="15" customHeight="1"/>
    <row r="1119" ht="15" customHeight="1"/>
    <row r="1120" ht="15" customHeight="1"/>
    <row r="1121" ht="15" customHeight="1"/>
    <row r="1122" ht="15" customHeight="1"/>
    <row r="1123" ht="15" customHeight="1"/>
    <row r="1124" ht="15" customHeight="1"/>
    <row r="1125" ht="15" customHeight="1"/>
    <row r="1126" ht="15" customHeight="1"/>
    <row r="1127" ht="15" customHeight="1"/>
    <row r="1128" ht="15" customHeight="1"/>
    <row r="1129" ht="15" customHeight="1"/>
    <row r="1130" ht="15" customHeight="1"/>
    <row r="1131" ht="15" customHeight="1"/>
    <row r="1132" ht="15" customHeight="1"/>
    <row r="1133" ht="15" customHeight="1"/>
    <row r="1134" ht="15" customHeight="1"/>
    <row r="1135" ht="15" customHeight="1"/>
    <row r="1136" ht="15" customHeight="1"/>
    <row r="1137" ht="15" customHeight="1"/>
    <row r="1138" ht="15" customHeight="1"/>
    <row r="1139" ht="15" customHeight="1"/>
    <row r="1140" ht="15" customHeight="1"/>
    <row r="1141" ht="15" customHeight="1"/>
    <row r="1142" ht="15" customHeight="1"/>
    <row r="1143" ht="15" customHeight="1"/>
    <row r="1144" ht="15" customHeight="1"/>
    <row r="1145" ht="15" customHeight="1"/>
    <row r="1146" ht="15" customHeight="1"/>
    <row r="1147" ht="15" customHeight="1"/>
    <row r="1148" ht="15" customHeight="1"/>
    <row r="1149" ht="15" customHeight="1"/>
    <row r="1150" ht="15" customHeight="1"/>
    <row r="1151" ht="15" customHeight="1"/>
    <row r="1152" ht="15" customHeight="1"/>
    <row r="1153" ht="15" customHeight="1"/>
    <row r="1154" ht="15" customHeight="1"/>
    <row r="1155" ht="15" customHeight="1"/>
    <row r="1156" ht="15" customHeight="1"/>
    <row r="1157" ht="15" customHeight="1"/>
    <row r="1158" ht="15" customHeight="1"/>
    <row r="1159" ht="15" customHeight="1"/>
    <row r="1160" ht="15" customHeight="1"/>
    <row r="1161" ht="15" customHeight="1"/>
    <row r="1162" ht="15" customHeight="1"/>
    <row r="1163" ht="15" customHeight="1"/>
    <row r="1164" ht="15" customHeight="1"/>
    <row r="1165" ht="15" customHeight="1"/>
    <row r="1166" ht="15" customHeight="1"/>
    <row r="1167" ht="15" customHeight="1"/>
    <row r="1168" ht="15" customHeight="1"/>
    <row r="1169" ht="15" customHeight="1"/>
    <row r="1170" ht="15" customHeight="1"/>
    <row r="1171" ht="15" customHeight="1"/>
    <row r="1172" ht="15" customHeight="1"/>
    <row r="1173" ht="15" customHeight="1"/>
    <row r="1174" ht="15" customHeight="1"/>
    <row r="1175" ht="15" customHeight="1"/>
    <row r="1176" ht="15" customHeight="1"/>
    <row r="1177" ht="15" customHeight="1"/>
    <row r="1178" ht="15" customHeight="1"/>
    <row r="1179" ht="15" customHeight="1"/>
    <row r="1180" ht="15" customHeight="1"/>
    <row r="1181" ht="15" customHeight="1"/>
    <row r="1182" ht="15" customHeight="1"/>
    <row r="1183" ht="15" customHeight="1"/>
    <row r="1184" ht="15" customHeight="1"/>
    <row r="1185" ht="15" customHeight="1"/>
    <row r="1186" ht="15" customHeight="1"/>
    <row r="1187" ht="15" customHeight="1"/>
    <row r="1188" ht="15" customHeight="1"/>
    <row r="1189" ht="15" customHeight="1"/>
    <row r="1190" ht="15" customHeight="1"/>
    <row r="1191" ht="15" customHeight="1"/>
    <row r="1192" ht="15" customHeight="1"/>
    <row r="1193" ht="15" customHeight="1"/>
    <row r="1194" ht="15" customHeight="1"/>
    <row r="1195" ht="15" customHeight="1"/>
    <row r="1196" ht="15" customHeight="1"/>
    <row r="1197" ht="15" customHeight="1"/>
    <row r="1198" ht="15" customHeight="1"/>
    <row r="1199" ht="15" customHeight="1"/>
    <row r="1200" ht="15" customHeight="1"/>
    <row r="1201" ht="15" customHeight="1"/>
    <row r="1202" ht="15" customHeight="1"/>
    <row r="1203" ht="15" customHeight="1"/>
    <row r="1204" ht="15" customHeight="1"/>
    <row r="1205" ht="15" customHeight="1"/>
    <row r="1206" ht="15" customHeight="1"/>
    <row r="1207" ht="15" customHeight="1"/>
    <row r="1208" ht="15" customHeight="1"/>
    <row r="1209" ht="15" customHeight="1"/>
    <row r="1210" ht="15" customHeight="1"/>
    <row r="1211" ht="15" customHeight="1"/>
    <row r="1212" ht="15" customHeight="1"/>
    <row r="1213" ht="15" customHeight="1"/>
    <row r="1214" ht="15" customHeight="1"/>
    <row r="1215" ht="15" customHeight="1"/>
    <row r="1216" ht="15" customHeight="1"/>
    <row r="1217" ht="15" customHeight="1"/>
    <row r="1218" ht="15" customHeight="1"/>
    <row r="1219" ht="15" customHeight="1"/>
    <row r="1220" ht="15" customHeight="1"/>
    <row r="1221" ht="15" customHeight="1"/>
    <row r="1222" ht="15" customHeight="1"/>
    <row r="1223" ht="15" customHeight="1"/>
    <row r="1224" ht="15" customHeight="1"/>
    <row r="1225" ht="15" customHeight="1"/>
    <row r="1226" ht="15" customHeight="1"/>
    <row r="1227" ht="15" customHeight="1"/>
    <row r="1228" ht="15" customHeight="1"/>
    <row r="1229" ht="15" customHeight="1"/>
    <row r="1230" ht="15" customHeight="1"/>
    <row r="1231" ht="15" customHeight="1"/>
    <row r="1232" ht="15" customHeight="1"/>
    <row r="1233" ht="15" customHeight="1"/>
    <row r="1234" ht="15" customHeight="1"/>
    <row r="1235" ht="15" customHeight="1"/>
    <row r="1236" ht="15" customHeight="1"/>
    <row r="1237" ht="15" customHeight="1"/>
    <row r="1238" ht="15" customHeight="1"/>
    <row r="1239" ht="15" customHeight="1"/>
    <row r="1240" ht="15" customHeight="1"/>
    <row r="1241" ht="15" customHeight="1"/>
    <row r="1242" ht="15" customHeight="1"/>
    <row r="1243" ht="15" customHeight="1"/>
    <row r="1244" ht="15" customHeight="1"/>
    <row r="1245" ht="15" customHeight="1"/>
    <row r="1246" ht="15" customHeight="1"/>
    <row r="1247" ht="15" customHeight="1"/>
    <row r="1248" ht="15" customHeight="1"/>
    <row r="1249" ht="15" customHeight="1"/>
    <row r="1250" ht="15" customHeight="1"/>
    <row r="1251" ht="15" customHeight="1"/>
    <row r="1252" ht="15" customHeight="1"/>
    <row r="1253" ht="15" customHeight="1"/>
    <row r="1254" ht="15" customHeight="1"/>
    <row r="1255" ht="15" customHeight="1"/>
    <row r="1256" ht="15" customHeight="1"/>
    <row r="1257" ht="15" customHeight="1"/>
    <row r="1258" ht="15" customHeight="1"/>
    <row r="1259" ht="15" customHeight="1"/>
    <row r="1260" ht="15" customHeight="1"/>
    <row r="1261" ht="15" customHeight="1"/>
    <row r="1262" ht="15" customHeight="1"/>
    <row r="1263" ht="15" customHeight="1"/>
    <row r="1264" ht="15" customHeight="1"/>
    <row r="1265" ht="15" customHeight="1"/>
    <row r="1266" ht="15" customHeight="1"/>
    <row r="1267" ht="15" customHeight="1"/>
    <row r="1268" ht="15" customHeight="1"/>
    <row r="1269" ht="15" customHeight="1"/>
    <row r="1270" ht="15" customHeight="1"/>
    <row r="1271" ht="15" customHeight="1"/>
    <row r="1272" ht="15" customHeight="1"/>
    <row r="1273" ht="15" customHeight="1"/>
    <row r="1274" ht="15" customHeight="1"/>
    <row r="1275" ht="15" customHeight="1"/>
    <row r="1276" ht="15" customHeight="1"/>
    <row r="1277" ht="15" customHeight="1"/>
    <row r="1278" ht="15" customHeight="1"/>
    <row r="1279" ht="15" customHeight="1"/>
    <row r="1280" ht="15" customHeight="1"/>
    <row r="1281" ht="15" customHeight="1"/>
    <row r="1282" ht="15" customHeight="1"/>
    <row r="1283" ht="15" customHeight="1"/>
    <row r="1284" ht="15" customHeight="1"/>
    <row r="1285" ht="15" customHeight="1"/>
    <row r="1286" ht="15" customHeight="1"/>
    <row r="1287" ht="15" customHeight="1"/>
    <row r="1288" ht="15" customHeight="1"/>
    <row r="1289" ht="15" customHeight="1"/>
    <row r="1290" ht="15" customHeight="1"/>
    <row r="1291" ht="15" customHeight="1"/>
    <row r="1292" ht="15" customHeight="1"/>
    <row r="1293" ht="15" customHeight="1"/>
    <row r="1294" ht="15" customHeight="1"/>
    <row r="1295" ht="15" customHeight="1"/>
    <row r="1296" ht="15" customHeight="1"/>
    <row r="1297" ht="15" customHeight="1"/>
    <row r="1298" ht="15" customHeight="1"/>
    <row r="1299" ht="15" customHeight="1"/>
    <row r="1300" ht="15" customHeight="1"/>
    <row r="1301" ht="15" customHeight="1"/>
    <row r="1302" ht="15" customHeight="1"/>
    <row r="1303" ht="15" customHeight="1"/>
    <row r="1304" ht="15" customHeight="1"/>
    <row r="1305" ht="15" customHeight="1"/>
    <row r="1306" ht="15" customHeight="1"/>
    <row r="1307" ht="15" customHeight="1"/>
    <row r="1308" ht="15" customHeight="1"/>
    <row r="1309" ht="15" customHeight="1"/>
    <row r="1310" ht="15" customHeight="1"/>
    <row r="1311" ht="15" customHeight="1"/>
    <row r="1312" ht="15" customHeight="1"/>
    <row r="1313" ht="15" customHeight="1"/>
    <row r="1314" ht="15" customHeight="1"/>
    <row r="1315" ht="15" customHeight="1"/>
    <row r="1316" ht="15" customHeight="1"/>
    <row r="1317" ht="15" customHeight="1"/>
    <row r="1318" ht="15" customHeight="1"/>
    <row r="1319" ht="15" customHeight="1"/>
    <row r="1320" ht="15" customHeight="1"/>
    <row r="1321" ht="15" customHeight="1"/>
    <row r="1322" ht="15" customHeight="1"/>
    <row r="1323" ht="15" customHeight="1"/>
    <row r="1324" ht="15" customHeight="1"/>
    <row r="1325" ht="15" customHeight="1"/>
    <row r="1326" ht="15" customHeight="1"/>
    <row r="1327" ht="15" customHeight="1"/>
    <row r="1328" ht="15" customHeight="1"/>
    <row r="1329" ht="15" customHeight="1"/>
    <row r="1330" ht="15" customHeight="1"/>
    <row r="1331" ht="15" customHeight="1"/>
    <row r="1332" ht="15" customHeight="1"/>
    <row r="1333" ht="15" customHeight="1"/>
    <row r="1334" ht="15" customHeight="1"/>
    <row r="1335" ht="15" customHeight="1"/>
    <row r="1336" ht="15" customHeight="1"/>
    <row r="1337" ht="15" customHeight="1"/>
    <row r="1338" ht="15" customHeight="1"/>
    <row r="1339" ht="15" customHeight="1"/>
    <row r="1340" ht="15" customHeight="1"/>
    <row r="1341" ht="15" customHeight="1"/>
    <row r="1342" ht="15" customHeight="1"/>
    <row r="1343" ht="15" customHeight="1"/>
    <row r="1344" ht="15" customHeight="1"/>
    <row r="1345" ht="15" customHeight="1"/>
    <row r="1346" ht="15" customHeight="1"/>
    <row r="1347" ht="15" customHeight="1"/>
    <row r="1348" ht="15" customHeight="1"/>
    <row r="1349" ht="15" customHeight="1"/>
    <row r="1350" ht="15" customHeight="1"/>
    <row r="1351" ht="15" customHeight="1"/>
    <row r="1352" ht="15" customHeight="1"/>
    <row r="1353" ht="15" customHeight="1"/>
    <row r="1354" ht="15" customHeight="1"/>
    <row r="1355" ht="15" customHeight="1"/>
    <row r="1356" ht="15" customHeight="1"/>
    <row r="1357" ht="15" customHeight="1"/>
    <row r="1358" ht="15" customHeight="1"/>
    <row r="1359" ht="15" customHeight="1"/>
    <row r="1360" ht="15" customHeight="1"/>
    <row r="1361" ht="15" customHeight="1"/>
    <row r="1362" ht="15" customHeight="1"/>
    <row r="1363" ht="15" customHeight="1"/>
    <row r="1364" ht="15" customHeight="1"/>
    <row r="1365" ht="15" customHeight="1"/>
    <row r="1366" ht="15" customHeight="1"/>
    <row r="1367" ht="15" customHeight="1"/>
    <row r="1368" ht="15" customHeight="1"/>
    <row r="1369" ht="15" customHeight="1"/>
    <row r="1370" ht="15" customHeight="1"/>
    <row r="1371" ht="15" customHeight="1"/>
    <row r="1372" ht="15" customHeight="1"/>
    <row r="1373" ht="15" customHeight="1"/>
    <row r="1374" ht="15" customHeight="1"/>
    <row r="1375" ht="15" customHeight="1"/>
    <row r="1376" ht="15" customHeight="1"/>
    <row r="1377" ht="15" customHeight="1"/>
    <row r="1378" ht="15" customHeight="1"/>
    <row r="1379" ht="15" customHeight="1"/>
    <row r="1380" ht="15" customHeight="1"/>
    <row r="1381" ht="15" customHeight="1"/>
    <row r="1382" ht="15" customHeight="1"/>
    <row r="1383" ht="15" customHeight="1"/>
    <row r="1384" ht="15" customHeight="1"/>
    <row r="1385" ht="15" customHeight="1"/>
    <row r="1386" ht="15" customHeight="1"/>
    <row r="1387" ht="15" customHeight="1"/>
    <row r="1388" ht="15" customHeight="1"/>
    <row r="1389" ht="15" customHeight="1"/>
    <row r="1390" ht="15" customHeight="1"/>
    <row r="1391" ht="15" customHeight="1"/>
    <row r="1392" ht="15" customHeight="1"/>
    <row r="1393" ht="15" customHeight="1"/>
    <row r="1394" ht="15" customHeight="1"/>
    <row r="1395" ht="15" customHeight="1"/>
    <row r="1396" ht="15" customHeight="1"/>
    <row r="1397" ht="15" customHeight="1"/>
    <row r="1398" ht="15" customHeight="1"/>
    <row r="1399" ht="15" customHeight="1"/>
    <row r="1400" ht="15" customHeight="1"/>
    <row r="1401" ht="15" customHeight="1"/>
    <row r="1402" ht="15" customHeight="1"/>
    <row r="1403" ht="15" customHeight="1"/>
    <row r="1404" ht="15" customHeight="1"/>
    <row r="1405" ht="15" customHeight="1"/>
    <row r="1406" ht="15" customHeight="1"/>
    <row r="1407" ht="15" customHeight="1"/>
    <row r="1408" ht="15" customHeight="1"/>
    <row r="1409" ht="15" customHeight="1"/>
    <row r="1410" ht="15" customHeight="1"/>
    <row r="1411" ht="15" customHeight="1"/>
    <row r="1412" ht="15" customHeight="1"/>
    <row r="1413" ht="15" customHeight="1"/>
    <row r="1414" ht="15" customHeight="1"/>
    <row r="1415" ht="15" customHeight="1"/>
    <row r="1416" ht="15" customHeight="1"/>
    <row r="1417" ht="15" customHeight="1"/>
    <row r="1418" ht="15" customHeight="1"/>
    <row r="1419" ht="15" customHeight="1"/>
    <row r="1420" ht="15" customHeight="1"/>
    <row r="1421" ht="15" customHeight="1"/>
    <row r="1422" ht="15" customHeight="1"/>
    <row r="1423" ht="15" customHeight="1"/>
    <row r="1424" ht="15" customHeight="1"/>
    <row r="1425" ht="15" customHeight="1"/>
    <row r="1426" ht="15" customHeight="1"/>
    <row r="1427" ht="15" customHeight="1"/>
    <row r="1428" ht="15" customHeight="1"/>
    <row r="1429" ht="15" customHeight="1"/>
    <row r="1430" ht="15" customHeight="1"/>
    <row r="1431" ht="15" customHeight="1"/>
    <row r="1432" ht="15" customHeight="1"/>
    <row r="1433" ht="15" customHeight="1"/>
    <row r="1434" ht="15" customHeight="1"/>
    <row r="1435" ht="15" customHeight="1"/>
    <row r="1436" ht="15" customHeight="1"/>
    <row r="1437" ht="15" customHeight="1"/>
    <row r="1438" ht="15" customHeight="1"/>
    <row r="1439" ht="15" customHeight="1"/>
    <row r="1440" ht="15" customHeight="1"/>
    <row r="1441" ht="15" customHeight="1"/>
    <row r="1442" ht="15" customHeight="1"/>
    <row r="1443" ht="15" customHeight="1"/>
    <row r="1444" ht="15" customHeight="1"/>
    <row r="1445" ht="15" customHeight="1"/>
    <row r="1446" ht="15" customHeight="1"/>
    <row r="1447" ht="15" customHeight="1"/>
    <row r="1448" ht="15" customHeight="1"/>
    <row r="1449" ht="15" customHeight="1"/>
    <row r="1450" ht="15" customHeight="1"/>
    <row r="1451" ht="15" customHeight="1"/>
    <row r="1452" ht="15" customHeight="1"/>
    <row r="1453" ht="15" customHeight="1"/>
    <row r="1454" ht="15" customHeight="1"/>
    <row r="1455" ht="15" customHeight="1"/>
    <row r="1456" ht="15" customHeight="1"/>
    <row r="1457" ht="15" customHeight="1"/>
    <row r="1458" ht="15" customHeight="1"/>
    <row r="1459" ht="15" customHeight="1"/>
    <row r="1460" ht="15" customHeight="1"/>
    <row r="1461" ht="15" customHeight="1"/>
    <row r="1462" ht="15" customHeight="1"/>
    <row r="1463" ht="15" customHeight="1"/>
    <row r="1464" ht="15" customHeight="1"/>
    <row r="1465" ht="15" customHeight="1"/>
    <row r="1466" ht="15" customHeight="1"/>
    <row r="1467" ht="15" customHeight="1"/>
    <row r="1468" ht="15" customHeight="1"/>
    <row r="1469" ht="15" customHeight="1"/>
    <row r="1470" ht="15" customHeight="1"/>
    <row r="1471" ht="15" customHeight="1"/>
    <row r="1472" ht="15" customHeight="1"/>
    <row r="1473" ht="15" customHeight="1"/>
    <row r="1474" ht="15" customHeight="1"/>
    <row r="1475" ht="15" customHeight="1"/>
    <row r="1476" ht="15" customHeight="1"/>
    <row r="1477" ht="15" customHeight="1"/>
    <row r="1478" ht="15" customHeight="1"/>
    <row r="1479" ht="15" customHeight="1"/>
    <row r="1480" ht="15" customHeight="1"/>
    <row r="1481" ht="15" customHeight="1"/>
    <row r="1482" ht="15" customHeight="1"/>
    <row r="1483" ht="15" customHeight="1"/>
    <row r="1484" ht="15" customHeight="1"/>
    <row r="1485" ht="15" customHeight="1"/>
    <row r="1486" ht="15" customHeight="1"/>
    <row r="1487" ht="15" customHeight="1"/>
    <row r="1488" ht="15" customHeight="1"/>
    <row r="1489" ht="15" customHeight="1"/>
    <row r="1490" ht="15" customHeight="1"/>
    <row r="1491" ht="15" customHeight="1"/>
    <row r="1492" ht="15" customHeight="1"/>
    <row r="1493" ht="15" customHeight="1"/>
    <row r="1494" ht="15" customHeight="1"/>
    <row r="1495" ht="15" customHeight="1"/>
    <row r="1496" ht="15" customHeight="1"/>
    <row r="1497" ht="15" customHeight="1"/>
    <row r="1498" ht="15" customHeight="1"/>
    <row r="1499" ht="15" customHeight="1"/>
    <row r="1500" ht="15" customHeight="1"/>
    <row r="1501" ht="15" customHeight="1"/>
    <row r="1502" ht="15" customHeight="1"/>
    <row r="1503" ht="15" customHeight="1"/>
    <row r="1504" ht="15" customHeight="1"/>
    <row r="1505" ht="15" customHeight="1"/>
    <row r="1506" ht="15" customHeight="1"/>
    <row r="1507" ht="15" customHeight="1"/>
    <row r="1508" ht="15" customHeight="1"/>
    <row r="1509" ht="15" customHeight="1"/>
    <row r="1510" ht="15" customHeight="1"/>
    <row r="1511" ht="15" customHeight="1"/>
    <row r="1512" ht="15" customHeight="1"/>
    <row r="1513" ht="15" customHeight="1"/>
    <row r="1514" ht="15" customHeight="1"/>
    <row r="1515" ht="15" customHeight="1"/>
    <row r="1516" ht="15" customHeight="1"/>
    <row r="1517" ht="15" customHeight="1"/>
    <row r="1518" ht="15" customHeight="1"/>
    <row r="1519" ht="15" customHeight="1"/>
    <row r="1520" ht="15" customHeight="1"/>
    <row r="1521" ht="15" customHeight="1"/>
    <row r="1522" ht="15" customHeight="1"/>
    <row r="1523" ht="15" customHeight="1"/>
    <row r="1524" ht="15" customHeight="1"/>
    <row r="1525" ht="15" customHeight="1"/>
    <row r="1526" ht="15" customHeight="1"/>
    <row r="1527" ht="15" customHeight="1"/>
    <row r="1528" ht="15" customHeight="1"/>
    <row r="1529" ht="15" customHeight="1"/>
    <row r="1530" ht="15" customHeight="1"/>
    <row r="1531" ht="15" customHeight="1"/>
    <row r="1532" ht="15" customHeight="1"/>
    <row r="1533" ht="15" customHeight="1"/>
    <row r="1534" ht="15" customHeight="1"/>
    <row r="1535" ht="15" customHeight="1"/>
    <row r="1536" ht="15" customHeight="1"/>
    <row r="1537" ht="15" customHeight="1"/>
    <row r="1538" ht="15" customHeight="1"/>
    <row r="1539" ht="15" customHeight="1"/>
    <row r="1540" ht="15" customHeight="1"/>
    <row r="1541" ht="15" customHeight="1"/>
    <row r="1542" ht="15" customHeight="1"/>
    <row r="1543" ht="15" customHeight="1"/>
    <row r="1544" ht="15" customHeight="1"/>
    <row r="1545" ht="15" customHeight="1"/>
    <row r="1546" ht="15" customHeight="1"/>
    <row r="1547" ht="15" customHeight="1"/>
    <row r="1548" ht="15" customHeight="1"/>
    <row r="1549" ht="15" customHeight="1"/>
    <row r="1550" ht="15" customHeight="1"/>
    <row r="1551" ht="15" customHeight="1"/>
    <row r="1552" ht="15" customHeight="1"/>
    <row r="1553" ht="15" customHeight="1"/>
    <row r="1554" ht="15" customHeight="1"/>
    <row r="1555" ht="15" customHeight="1"/>
    <row r="1556" ht="15" customHeight="1"/>
    <row r="1557" ht="15" customHeight="1"/>
    <row r="1558" ht="15" customHeight="1"/>
    <row r="1559" ht="15" customHeight="1"/>
    <row r="1560" ht="15" customHeight="1"/>
    <row r="1561" ht="15" customHeight="1"/>
    <row r="1562" ht="15" customHeight="1"/>
    <row r="1563" ht="15" customHeight="1"/>
    <row r="1564" ht="15" customHeight="1"/>
    <row r="1565" ht="15" customHeight="1"/>
    <row r="1566" ht="15" customHeight="1"/>
    <row r="1567" ht="15" customHeight="1"/>
    <row r="1568" ht="15" customHeight="1"/>
    <row r="1569" ht="15" customHeight="1"/>
    <row r="1570" ht="15" customHeight="1"/>
    <row r="1571" ht="15" customHeight="1"/>
    <row r="1572" ht="15" customHeight="1"/>
    <row r="1573" ht="15" customHeight="1"/>
    <row r="1574" ht="15" customHeight="1"/>
    <row r="1575" ht="15" customHeight="1"/>
    <row r="1576" ht="15" customHeight="1"/>
    <row r="1577" ht="15" customHeight="1"/>
    <row r="1578" ht="15" customHeight="1"/>
    <row r="1579" ht="15" customHeight="1"/>
    <row r="1580" ht="15" customHeight="1"/>
    <row r="1581" ht="15" customHeight="1"/>
    <row r="1582" ht="15" customHeight="1"/>
    <row r="1583" ht="15" customHeight="1"/>
    <row r="1584" ht="15" customHeight="1"/>
    <row r="1585" ht="15" customHeight="1"/>
    <row r="1586" ht="15" customHeight="1"/>
    <row r="1587" ht="15" customHeight="1"/>
    <row r="1588" ht="15" customHeight="1"/>
    <row r="1589" ht="15" customHeight="1"/>
    <row r="1590" ht="15" customHeight="1"/>
    <row r="1591" ht="15" customHeight="1"/>
    <row r="1592" ht="15" customHeight="1"/>
    <row r="1593" ht="15" customHeight="1"/>
    <row r="1594" ht="15" customHeight="1"/>
    <row r="1595" ht="15" customHeight="1"/>
    <row r="1596" ht="15" customHeight="1"/>
    <row r="1597" ht="15" customHeight="1"/>
    <row r="1598" ht="15" customHeight="1"/>
    <row r="1599" ht="15" customHeight="1"/>
    <row r="1600" ht="15" customHeight="1"/>
    <row r="1601" ht="15" customHeight="1"/>
    <row r="1602" ht="15" customHeight="1"/>
    <row r="1603" ht="15" customHeight="1"/>
    <row r="1604" ht="15" customHeight="1"/>
    <row r="1605" ht="15" customHeight="1"/>
    <row r="1606" ht="15" customHeight="1"/>
    <row r="1607" ht="15" customHeight="1"/>
    <row r="1608" ht="15" customHeight="1"/>
    <row r="1609" ht="15" customHeight="1"/>
    <row r="1610" ht="15" customHeight="1"/>
    <row r="1611" ht="15" customHeight="1"/>
    <row r="1612" ht="15" customHeight="1"/>
    <row r="1613" ht="15" customHeight="1"/>
    <row r="1614" ht="15" customHeight="1"/>
    <row r="1615" ht="15" customHeight="1"/>
    <row r="1616" ht="15" customHeight="1"/>
    <row r="1617" ht="15" customHeight="1"/>
    <row r="1618" ht="15" customHeight="1"/>
    <row r="1619" ht="15" customHeight="1"/>
    <row r="1620" ht="15" customHeight="1"/>
    <row r="1621" ht="15" customHeight="1"/>
    <row r="1622" ht="15" customHeight="1"/>
    <row r="1623" ht="15" customHeight="1"/>
    <row r="1624" ht="15" customHeight="1"/>
    <row r="1625" ht="15" customHeight="1"/>
    <row r="1626" ht="15" customHeight="1"/>
    <row r="1627" ht="15" customHeight="1"/>
    <row r="1628" ht="15" customHeight="1"/>
    <row r="1629" ht="15" customHeight="1"/>
    <row r="1630" ht="15" customHeight="1"/>
    <row r="1631" ht="15" customHeight="1"/>
    <row r="1632" ht="15" customHeight="1"/>
    <row r="1633" ht="15" customHeight="1"/>
    <row r="1634" ht="15" customHeight="1"/>
    <row r="1635" ht="15" customHeight="1"/>
    <row r="1636" ht="15" customHeight="1"/>
    <row r="1637" ht="15" customHeight="1"/>
    <row r="1638" ht="15" customHeight="1"/>
    <row r="1639" ht="15" customHeight="1"/>
    <row r="1640" ht="15" customHeight="1"/>
    <row r="1641" ht="15" customHeight="1"/>
    <row r="1642" ht="15" customHeight="1"/>
    <row r="1643" ht="15" customHeight="1"/>
    <row r="1644" ht="15" customHeight="1"/>
    <row r="1645" ht="15" customHeight="1"/>
    <row r="1646" ht="15" customHeight="1"/>
    <row r="1647" ht="15" customHeight="1"/>
    <row r="1648" ht="15" customHeight="1"/>
    <row r="1649" ht="15" customHeight="1"/>
    <row r="1650" ht="15" customHeight="1"/>
    <row r="1651" ht="15" customHeight="1"/>
    <row r="1652" ht="15" customHeight="1"/>
    <row r="1653" ht="15" customHeight="1"/>
    <row r="1654" ht="15" customHeight="1"/>
    <row r="1655" ht="15" customHeight="1"/>
    <row r="1656" ht="15" customHeight="1"/>
    <row r="1657" ht="15" customHeight="1"/>
    <row r="1658" ht="15" customHeight="1"/>
    <row r="1659" ht="15" customHeight="1"/>
    <row r="1660" ht="15" customHeight="1"/>
    <row r="1661" ht="15" customHeight="1"/>
    <row r="1662" ht="15" customHeight="1"/>
    <row r="1663" ht="15" customHeight="1"/>
    <row r="1664" ht="15" customHeight="1"/>
    <row r="1665" ht="15" customHeight="1"/>
    <row r="1666" ht="15" customHeight="1"/>
    <row r="1667" ht="15" customHeight="1"/>
    <row r="1668" ht="15" customHeight="1"/>
  </sheetData>
  <pageMargins left="0.39370078740157483" right="0.39370078740157483" top="0.39370078740157483" bottom="0.39370078740157483" header="0.11811023622047245" footer="0.11811023622047245"/>
  <pageSetup paperSize="9" scale="70" fitToWidth="2" orientation="portrait" verticalDpi="300" r:id="rId1"/>
  <headerFooter alignWithMargins="0">
    <oddHeader>&amp;R&amp;"MetaNormalLF-Roman,Standard"Teil 2</oddHeader>
    <oddFooter>&amp;L&amp;"MetaNormalLF-Roman,Standard"Statistisches Bundesamt, Umwelt, Nutzung und Wirtschaft, Tabellenband, 2012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</sheetPr>
  <dimension ref="A1:AN28"/>
  <sheetViews>
    <sheetView showGridLines="0" zoomScale="90" zoomScaleNormal="9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S26" sqref="S25:S26"/>
    </sheetView>
  </sheetViews>
  <sheetFormatPr baseColWidth="10" defaultColWidth="11.42578125" defaultRowHeight="12.75"/>
  <cols>
    <col min="1" max="1" width="19" style="3" customWidth="1"/>
    <col min="2" max="2" width="42" style="3" customWidth="1"/>
    <col min="3" max="23" width="10.140625" style="3" customWidth="1"/>
    <col min="24" max="25" width="11.42578125" style="2"/>
    <col min="26" max="16384" width="11.42578125" style="3"/>
  </cols>
  <sheetData>
    <row r="1" spans="1:40">
      <c r="A1" s="1" t="s">
        <v>10</v>
      </c>
      <c r="B1" s="142" t="s">
        <v>138</v>
      </c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4"/>
    </row>
    <row r="2" spans="1:40" ht="15.95" customHeight="1">
      <c r="A2" s="1" t="s">
        <v>1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spans="1:40" ht="12.75" customHeight="1">
      <c r="A3" s="1" t="s">
        <v>0</v>
      </c>
      <c r="B3" s="142" t="s">
        <v>161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4"/>
      <c r="AN3" s="4" t="str">
        <f>"Quelle: "&amp;Daten!B3</f>
        <v>Quelle: Statistisches Bundesamt 2025, Statistischer Bericht: Umweltökonomische Gesamtrechnungen. Energiegesamtrechnung. Berichtszeitraum 2010-2023. Tab. 85121-06, Wiesbaden</v>
      </c>
    </row>
    <row r="4" spans="1:40">
      <c r="A4" s="1" t="s">
        <v>2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5"/>
      <c r="R4" s="145"/>
      <c r="S4" s="145"/>
      <c r="T4" s="145"/>
      <c r="U4" s="145"/>
      <c r="V4" s="145"/>
      <c r="W4" s="145"/>
    </row>
    <row r="5" spans="1:40">
      <c r="A5" s="1" t="s">
        <v>7</v>
      </c>
      <c r="B5" s="145" t="s">
        <v>160</v>
      </c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</row>
    <row r="6" spans="1:40">
      <c r="A6" s="5" t="s">
        <v>8</v>
      </c>
      <c r="B6" s="141"/>
      <c r="C6" s="141"/>
      <c r="D6" s="141"/>
      <c r="E6" s="141"/>
      <c r="F6" s="141"/>
      <c r="G6" s="141"/>
      <c r="H6" s="141"/>
      <c r="I6" s="141"/>
      <c r="J6" s="141"/>
      <c r="K6" s="14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</row>
    <row r="8" spans="1:40">
      <c r="A8" s="6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7"/>
      <c r="R8" s="7"/>
      <c r="S8" s="7"/>
      <c r="T8" s="7"/>
      <c r="U8" s="7"/>
      <c r="V8" s="7"/>
      <c r="W8" s="7"/>
    </row>
    <row r="9" spans="1:40" ht="36.75" customHeight="1">
      <c r="A9" s="2"/>
      <c r="B9" s="8"/>
      <c r="C9" s="9">
        <v>2010</v>
      </c>
      <c r="D9" s="9">
        <v>2011</v>
      </c>
      <c r="E9" s="9">
        <v>2012</v>
      </c>
      <c r="F9" s="9">
        <v>2013</v>
      </c>
      <c r="G9" s="9">
        <v>2014</v>
      </c>
      <c r="H9" s="9">
        <v>2015</v>
      </c>
      <c r="I9" s="9">
        <v>2016</v>
      </c>
      <c r="J9" s="9">
        <v>2017</v>
      </c>
      <c r="K9" s="9">
        <v>2018</v>
      </c>
      <c r="L9" s="9">
        <v>2019</v>
      </c>
      <c r="M9" s="9">
        <v>2020</v>
      </c>
      <c r="N9" s="9">
        <v>2021</v>
      </c>
      <c r="O9" s="9">
        <v>2022</v>
      </c>
      <c r="P9" s="9">
        <v>2023</v>
      </c>
      <c r="Q9" s="10"/>
      <c r="R9" s="10"/>
      <c r="S9" s="10"/>
      <c r="T9" s="10"/>
      <c r="U9" s="10"/>
      <c r="V9" s="10"/>
      <c r="W9" s="10"/>
      <c r="X9" s="10"/>
      <c r="Y9" s="10"/>
    </row>
    <row r="10" spans="1:40" ht="26.25" customHeight="1">
      <c r="A10" s="2"/>
      <c r="B10" s="75" t="s">
        <v>44</v>
      </c>
      <c r="C10" s="135">
        <f>Vorberechnung!T22/1000</f>
        <v>1403.1579525193226</v>
      </c>
      <c r="D10" s="135">
        <f>Vorberechnung!U22/1000</f>
        <v>1372.0378435282946</v>
      </c>
      <c r="E10" s="135">
        <f>Vorberechnung!V22/1000</f>
        <v>1352.7405954363967</v>
      </c>
      <c r="F10" s="135">
        <f>Vorberechnung!W22/1000</f>
        <v>1376.0283295569182</v>
      </c>
      <c r="G10" s="135">
        <f>Vorberechnung!X22/1000</f>
        <v>1350.3628425861132</v>
      </c>
      <c r="H10" s="135">
        <f>Vorberechnung!Y22/1000</f>
        <v>1314.765184008123</v>
      </c>
      <c r="I10" s="135">
        <f>Vorberechnung!Z22/1000</f>
        <v>1460.5170220329403</v>
      </c>
      <c r="J10" s="135">
        <f>Vorberechnung!AA22/1000</f>
        <v>1271.424187085621</v>
      </c>
      <c r="K10" s="135">
        <f>Vorberechnung!AB22/1000</f>
        <v>1272.9644916211491</v>
      </c>
      <c r="L10" s="135">
        <f>Vorberechnung!AC22/1000</f>
        <v>1268.7836134348399</v>
      </c>
      <c r="M10" s="135">
        <f>Vorberechnung!AD22/1000</f>
        <v>1485.269037</v>
      </c>
      <c r="N10" s="135">
        <f>Vorberechnung!AE22/1000</f>
        <v>1559.1152609999999</v>
      </c>
      <c r="O10" s="135">
        <f>Vorberechnung!AF22/1000</f>
        <v>1344.6240859999998</v>
      </c>
      <c r="P10" s="135">
        <f>Vorberechnung!AG22/1000</f>
        <v>1159.125953</v>
      </c>
      <c r="Q10" s="10"/>
      <c r="R10" s="10"/>
      <c r="S10" s="10"/>
      <c r="T10" s="10"/>
      <c r="U10" s="10"/>
      <c r="V10" s="10"/>
      <c r="W10" s="10"/>
      <c r="X10" s="10"/>
      <c r="Y10" s="10"/>
    </row>
    <row r="11" spans="1:40" ht="26.25" customHeight="1">
      <c r="A11" s="2"/>
      <c r="B11" s="76" t="s">
        <v>11</v>
      </c>
      <c r="C11" s="136">
        <f>Vorberechnung!T28/1000</f>
        <v>691.04293908047373</v>
      </c>
      <c r="D11" s="136">
        <f>Vorberechnung!U28/1000</f>
        <v>691.27366759101972</v>
      </c>
      <c r="E11" s="136">
        <f>Vorberechnung!V28/1000</f>
        <v>661.51505200952977</v>
      </c>
      <c r="F11" s="136">
        <f>Vorberechnung!W28/1000</f>
        <v>649.54392891422435</v>
      </c>
      <c r="G11" s="136">
        <f>Vorberechnung!X28/1000</f>
        <v>682.5860568389777</v>
      </c>
      <c r="H11" s="136">
        <f>Vorberechnung!Y28/1000</f>
        <v>688.1061220220173</v>
      </c>
      <c r="I11" s="136">
        <f>Vorberechnung!Z28/1000</f>
        <v>680.95631448380914</v>
      </c>
      <c r="J11" s="136">
        <f>Vorberechnung!AA28/1000</f>
        <v>691.20438671627051</v>
      </c>
      <c r="K11" s="136">
        <f>Vorberechnung!AB28/1000</f>
        <v>654.30172153963838</v>
      </c>
      <c r="L11" s="136">
        <f>Vorberechnung!AC28/1000</f>
        <v>534.92844431340666</v>
      </c>
      <c r="M11" s="136">
        <f>Vorberechnung!AD28/1000</f>
        <v>616.33286600000008</v>
      </c>
      <c r="N11" s="136">
        <f>Vorberechnung!AE28/1000</f>
        <v>742.85422699999992</v>
      </c>
      <c r="O11" s="136">
        <f>Vorberechnung!AF28/1000</f>
        <v>654.21706099999994</v>
      </c>
      <c r="P11" s="136">
        <f>Vorberechnung!AG28/1000</f>
        <v>626.91416700000002</v>
      </c>
      <c r="Q11" s="10"/>
      <c r="R11" s="10"/>
      <c r="S11" s="10"/>
      <c r="T11" s="10"/>
      <c r="U11" s="10"/>
      <c r="V11" s="10"/>
      <c r="W11" s="10"/>
      <c r="X11" s="10"/>
      <c r="Y11" s="10"/>
    </row>
    <row r="12" spans="1:40" ht="26.25" customHeight="1">
      <c r="A12" s="2"/>
      <c r="B12" s="75" t="s">
        <v>9</v>
      </c>
      <c r="C12" s="135">
        <f>Vorberechnung!T19/1000</f>
        <v>348.41304347752867</v>
      </c>
      <c r="D12" s="135">
        <f>Vorberechnung!U19/1000</f>
        <v>336.72570382486515</v>
      </c>
      <c r="E12" s="135">
        <f>Vorberechnung!V19/1000</f>
        <v>377.16165046157619</v>
      </c>
      <c r="F12" s="135">
        <f>Vorberechnung!W19/1000</f>
        <v>357.57537542173776</v>
      </c>
      <c r="G12" s="135">
        <f>Vorberechnung!X19/1000</f>
        <v>428.84291780658833</v>
      </c>
      <c r="H12" s="135">
        <f>Vorberechnung!Y19/1000</f>
        <v>409.95423335011458</v>
      </c>
      <c r="I12" s="135">
        <f>Vorberechnung!Z19/1000</f>
        <v>427.96913847726876</v>
      </c>
      <c r="J12" s="135">
        <f>Vorberechnung!AA19/1000</f>
        <v>558.80230593385807</v>
      </c>
      <c r="K12" s="135">
        <f>Vorberechnung!AB19/1000</f>
        <v>556.05730230526672</v>
      </c>
      <c r="L12" s="135">
        <f>Vorberechnung!AC19/1000</f>
        <v>545.26617690662988</v>
      </c>
      <c r="M12" s="135">
        <f>Vorberechnung!AD19/1000</f>
        <v>353.97250099999997</v>
      </c>
      <c r="N12" s="135">
        <f>Vorberechnung!AE19/1000</f>
        <v>366.739799</v>
      </c>
      <c r="O12" s="135">
        <f>Vorberechnung!AF19/1000</f>
        <v>345.60645400000004</v>
      </c>
      <c r="P12" s="135">
        <f>Vorberechnung!AG19/1000</f>
        <v>317.67226799999997</v>
      </c>
      <c r="Q12" s="10"/>
      <c r="R12" s="10"/>
      <c r="S12" s="10"/>
      <c r="T12" s="10"/>
      <c r="U12" s="10"/>
      <c r="V12" s="10"/>
      <c r="W12" s="10"/>
      <c r="X12" s="10"/>
      <c r="Y12" s="10"/>
    </row>
    <row r="13" spans="1:40" ht="26.25" customHeight="1">
      <c r="A13" s="2"/>
      <c r="B13" s="76" t="s">
        <v>136</v>
      </c>
      <c r="C13" s="136">
        <f>Vorberechnung!T25/1000</f>
        <v>292.25456357637472</v>
      </c>
      <c r="D13" s="136">
        <f>Vorberechnung!U25/1000</f>
        <v>280.07898340208919</v>
      </c>
      <c r="E13" s="136">
        <f>Vorberechnung!V25/1000</f>
        <v>277.73262441136978</v>
      </c>
      <c r="F13" s="136">
        <f>Vorberechnung!W25/1000</f>
        <v>280.18646815538312</v>
      </c>
      <c r="G13" s="136">
        <f>Vorberechnung!X25/1000</f>
        <v>278.79338677389433</v>
      </c>
      <c r="H13" s="136">
        <f>Vorberechnung!Y25/1000</f>
        <v>277.38931722540497</v>
      </c>
      <c r="I13" s="136">
        <f>Vorberechnung!Z25/1000</f>
        <v>288.33125663596826</v>
      </c>
      <c r="J13" s="136">
        <f>Vorberechnung!AA25/1000</f>
        <v>291.7878606912351</v>
      </c>
      <c r="K13" s="136">
        <f>Vorberechnung!AB25/1000</f>
        <v>285.17276160369079</v>
      </c>
      <c r="L13" s="136">
        <f>Vorberechnung!AC25/1000</f>
        <v>305.04572387508415</v>
      </c>
      <c r="M13" s="136">
        <f>Vorberechnung!AD25/1000</f>
        <v>304.63095099999998</v>
      </c>
      <c r="N13" s="136">
        <f>Vorberechnung!AE25/1000</f>
        <v>289.231944</v>
      </c>
      <c r="O13" s="136">
        <f>Vorberechnung!AF25/1000</f>
        <v>274.87306800000005</v>
      </c>
      <c r="P13" s="136">
        <f>Vorberechnung!AG25/1000</f>
        <v>236.636684</v>
      </c>
      <c r="Q13" s="10"/>
      <c r="R13" s="10"/>
      <c r="S13" s="10"/>
      <c r="T13" s="10"/>
      <c r="U13" s="10"/>
      <c r="V13" s="10"/>
      <c r="W13" s="10"/>
      <c r="X13" s="10"/>
      <c r="Y13" s="10"/>
    </row>
    <row r="14" spans="1:40" ht="26.25" customHeight="1">
      <c r="A14" s="2"/>
      <c r="B14" s="75" t="s">
        <v>131</v>
      </c>
      <c r="C14" s="135">
        <f>Vorberechnung!T17/1000</f>
        <v>236.60701410806553</v>
      </c>
      <c r="D14" s="135">
        <f>Vorberechnung!U17/1000</f>
        <v>227.84162275279115</v>
      </c>
      <c r="E14" s="135">
        <f>Vorberechnung!V17/1000</f>
        <v>241.0906030244746</v>
      </c>
      <c r="F14" s="135">
        <f>Vorberechnung!W17/1000</f>
        <v>234.39043495736186</v>
      </c>
      <c r="G14" s="135">
        <f>Vorberechnung!X17/1000</f>
        <v>232.73815460775182</v>
      </c>
      <c r="H14" s="135">
        <f>Vorberechnung!Y17/1000</f>
        <v>225.54611337287946</v>
      </c>
      <c r="I14" s="135">
        <f>Vorberechnung!Z17/1000</f>
        <v>237.90777091562029</v>
      </c>
      <c r="J14" s="135">
        <f>Vorberechnung!AA17/1000</f>
        <v>225.03871659525871</v>
      </c>
      <c r="K14" s="135">
        <f>Vorberechnung!AB17/1000</f>
        <v>221.94430758211087</v>
      </c>
      <c r="L14" s="135">
        <f>Vorberechnung!AC17/1000</f>
        <v>221.31641993859452</v>
      </c>
      <c r="M14" s="135">
        <f>Vorberechnung!AD17/1000</f>
        <v>251.59628499999999</v>
      </c>
      <c r="N14" s="135">
        <f>Vorberechnung!AE17/1000</f>
        <v>262.61166700000001</v>
      </c>
      <c r="O14" s="135">
        <f>Vorberechnung!AF17/1000</f>
        <v>246.453337</v>
      </c>
      <c r="P14" s="135">
        <f>Vorberechnung!AG17/1000</f>
        <v>227.331232</v>
      </c>
      <c r="Q14" s="10"/>
      <c r="R14" s="10"/>
      <c r="S14" s="10"/>
      <c r="T14" s="10"/>
      <c r="U14" s="10"/>
      <c r="V14" s="10"/>
      <c r="W14" s="10"/>
      <c r="X14" s="10"/>
      <c r="Y14" s="10"/>
    </row>
    <row r="15" spans="1:40" ht="26.25" customHeight="1">
      <c r="B15" s="76" t="s">
        <v>128</v>
      </c>
      <c r="C15" s="136">
        <f>Vorberechnung!T14/1000</f>
        <v>223.37057883776131</v>
      </c>
      <c r="D15" s="136">
        <f>Vorberechnung!U14/1000</f>
        <v>227.00493501964152</v>
      </c>
      <c r="E15" s="136">
        <f>Vorberechnung!V14/1000</f>
        <v>225.99686702089508</v>
      </c>
      <c r="F15" s="136">
        <f>Vorberechnung!W14/1000</f>
        <v>228.92808647078138</v>
      </c>
      <c r="G15" s="136">
        <f>Vorberechnung!X14/1000</f>
        <v>222.29183753024958</v>
      </c>
      <c r="H15" s="136">
        <f>Vorberechnung!Y14/1000</f>
        <v>228.82752869151739</v>
      </c>
      <c r="I15" s="136">
        <f>Vorberechnung!Z14/1000</f>
        <v>229.55153531014651</v>
      </c>
      <c r="J15" s="136">
        <f>Vorberechnung!AA14/1000</f>
        <v>228.6961649511241</v>
      </c>
      <c r="K15" s="136">
        <f>Vorberechnung!AB14/1000</f>
        <v>225.07294895257337</v>
      </c>
      <c r="L15" s="136">
        <f>Vorberechnung!AC14/1000</f>
        <v>226.43729795677419</v>
      </c>
      <c r="M15" s="136">
        <f>Vorberechnung!AD14/1000</f>
        <v>235.68937100000002</v>
      </c>
      <c r="N15" s="136">
        <f>Vorberechnung!AE14/1000</f>
        <v>239.72948000000002</v>
      </c>
      <c r="O15" s="136">
        <f>Vorberechnung!AF14/1000</f>
        <v>233.44383400000001</v>
      </c>
      <c r="P15" s="136">
        <f>Vorberechnung!AG14/1000</f>
        <v>223.168994</v>
      </c>
      <c r="X15" s="3"/>
      <c r="Y15" s="3"/>
    </row>
    <row r="16" spans="1:40" ht="26.25" customHeight="1">
      <c r="B16" s="75" t="s">
        <v>61</v>
      </c>
      <c r="C16" s="135">
        <f>Vorberechnung!T36/1000</f>
        <v>123.00777508162412</v>
      </c>
      <c r="D16" s="135">
        <f>Vorberechnung!U36/1000</f>
        <v>128.14231734374229</v>
      </c>
      <c r="E16" s="135">
        <f>Vorberechnung!V36/1000</f>
        <v>132.02123031809001</v>
      </c>
      <c r="F16" s="135">
        <f>Vorberechnung!W36/1000</f>
        <v>119.98267352140918</v>
      </c>
      <c r="G16" s="135">
        <f>Vorberechnung!X36/1000</f>
        <v>119.73723190482619</v>
      </c>
      <c r="H16" s="135">
        <f>Vorberechnung!Y36/1000</f>
        <v>125.89709091140277</v>
      </c>
      <c r="I16" s="135">
        <f>Vorberechnung!Z36/1000</f>
        <v>125.34150014752068</v>
      </c>
      <c r="J16" s="135">
        <f>Vorberechnung!AA36/1000</f>
        <v>121.24142748228472</v>
      </c>
      <c r="K16" s="135">
        <f>Vorberechnung!AB36/1000</f>
        <v>120.92563860251646</v>
      </c>
      <c r="L16" s="135">
        <f>Vorberechnung!AC36/1000</f>
        <v>108.42721320179774</v>
      </c>
      <c r="M16" s="135">
        <f>Vorberechnung!AD36/1000</f>
        <v>133.19376099999999</v>
      </c>
      <c r="N16" s="135">
        <f>Vorberechnung!AE36/1000</f>
        <v>135.16978700000001</v>
      </c>
      <c r="O16" s="135">
        <f>Vorberechnung!AF36/1000</f>
        <v>123.643694</v>
      </c>
      <c r="P16" s="135">
        <f>Vorberechnung!AG36/1000</f>
        <v>113.64407399999999</v>
      </c>
      <c r="X16" s="3"/>
      <c r="Y16" s="3"/>
    </row>
    <row r="17" spans="2:25" s="134" customFormat="1" ht="26.25" customHeight="1">
      <c r="B17" s="75" t="s">
        <v>57</v>
      </c>
      <c r="C17" s="137">
        <f>Vorberechnung!T32/1000</f>
        <v>111.68903891453107</v>
      </c>
      <c r="D17" s="137">
        <f>Vorberechnung!U32/1000</f>
        <v>108.63823568943558</v>
      </c>
      <c r="E17" s="137">
        <f>Vorberechnung!V32/1000</f>
        <v>114.74321371737135</v>
      </c>
      <c r="F17" s="137">
        <f>Vorberechnung!W32/1000</f>
        <v>113.71578505920805</v>
      </c>
      <c r="G17" s="137">
        <f>Vorberechnung!X32/1000</f>
        <v>99.925878628253059</v>
      </c>
      <c r="H17" s="137">
        <f>Vorberechnung!Y32/1000</f>
        <v>106.75261042281736</v>
      </c>
      <c r="I17" s="137">
        <f>Vorberechnung!Z32/1000</f>
        <v>106.169322952906</v>
      </c>
      <c r="J17" s="137">
        <f>Vorberechnung!AA32/1000</f>
        <v>99.878563616636384</v>
      </c>
      <c r="K17" s="137">
        <f>Vorberechnung!AB32/1000</f>
        <v>97.519545966166746</v>
      </c>
      <c r="L17" s="137">
        <f>Vorberechnung!AC32/1000</f>
        <v>88.49038841199922</v>
      </c>
      <c r="M17" s="137">
        <f>Vorberechnung!AD32/1000</f>
        <v>89.111716999999999</v>
      </c>
      <c r="N17" s="137">
        <f>Vorberechnung!AE32/1000</f>
        <v>94.769335999999996</v>
      </c>
      <c r="O17" s="137">
        <f>Vorberechnung!AF32/1000</f>
        <v>90.172076000000004</v>
      </c>
      <c r="P17" s="137">
        <f>Vorberechnung!AG32/1000</f>
        <v>84.851214000000013</v>
      </c>
    </row>
    <row r="18" spans="2:25" ht="26.25" customHeight="1">
      <c r="B18" s="75" t="s">
        <v>133</v>
      </c>
      <c r="C18" s="135">
        <f>Vorberechnung!T24/1000</f>
        <v>92.000250468746501</v>
      </c>
      <c r="D18" s="135">
        <f>Vorberechnung!U24/1000</f>
        <v>91.631961397902373</v>
      </c>
      <c r="E18" s="135">
        <f>Vorberechnung!V24/1000</f>
        <v>92.128755835337031</v>
      </c>
      <c r="F18" s="135">
        <f>Vorberechnung!W24/1000</f>
        <v>91.581705559128025</v>
      </c>
      <c r="G18" s="135">
        <f>Vorberechnung!X24/1000</f>
        <v>93.392516157840106</v>
      </c>
      <c r="H18" s="135">
        <f>Vorberechnung!Y24/1000</f>
        <v>94.975302129737173</v>
      </c>
      <c r="I18" s="135">
        <f>Vorberechnung!Z24/1000</f>
        <v>94.707075087189182</v>
      </c>
      <c r="J18" s="135">
        <f>Vorberechnung!AA24/1000</f>
        <v>91.938015811013884</v>
      </c>
      <c r="K18" s="135">
        <f>Vorberechnung!AB24/1000</f>
        <v>89.759944680430664</v>
      </c>
      <c r="L18" s="135">
        <f>Vorberechnung!AC24/1000</f>
        <v>83.530372017540373</v>
      </c>
      <c r="M18" s="135">
        <f>Vorberechnung!AD24/1000</f>
        <v>82.135720000000006</v>
      </c>
      <c r="N18" s="135">
        <f>Vorberechnung!AE24/1000</f>
        <v>85.345762000000008</v>
      </c>
      <c r="O18" s="135">
        <f>Vorberechnung!AF24/1000</f>
        <v>79.872520000000009</v>
      </c>
      <c r="P18" s="135">
        <f>Vorberechnung!AG24/1000</f>
        <v>72.543886999999998</v>
      </c>
      <c r="X18" s="3"/>
      <c r="Y18" s="3"/>
    </row>
    <row r="19" spans="2:25" ht="26.25" customHeight="1">
      <c r="B19" s="76" t="s">
        <v>60</v>
      </c>
      <c r="C19" s="136">
        <f>Vorberechnung!T35/1000</f>
        <v>88.928399953975898</v>
      </c>
      <c r="D19" s="136">
        <f>Vorberechnung!U35/1000</f>
        <v>91.508708006514667</v>
      </c>
      <c r="E19" s="136">
        <f>Vorberechnung!V35/1000</f>
        <v>89.059335560757916</v>
      </c>
      <c r="F19" s="136">
        <f>Vorberechnung!W35/1000</f>
        <v>81.212907171844819</v>
      </c>
      <c r="G19" s="136">
        <f>Vorberechnung!X35/1000</f>
        <v>78.83311657936467</v>
      </c>
      <c r="H19" s="136">
        <f>Vorberechnung!Y35/1000</f>
        <v>79.104008644840121</v>
      </c>
      <c r="I19" s="136">
        <f>Vorberechnung!Z35/1000</f>
        <v>82.667273672362356</v>
      </c>
      <c r="J19" s="136">
        <f>Vorberechnung!AA35/1000</f>
        <v>80.89717542956285</v>
      </c>
      <c r="K19" s="136">
        <f>Vorberechnung!AB35/1000</f>
        <v>79.316299494313924</v>
      </c>
      <c r="L19" s="136">
        <f>Vorberechnung!AC35/1000</f>
        <v>73.421484230633936</v>
      </c>
      <c r="M19" s="136">
        <f>Vorberechnung!AD35/1000</f>
        <v>78.016954999999996</v>
      </c>
      <c r="N19" s="136">
        <f>Vorberechnung!AE35/1000</f>
        <v>80.933998000000003</v>
      </c>
      <c r="O19" s="136">
        <f>Vorberechnung!AF35/1000</f>
        <v>76.093361999999999</v>
      </c>
      <c r="P19" s="136">
        <f>Vorberechnung!AG35/1000</f>
        <v>68.268457999999995</v>
      </c>
      <c r="X19" s="3"/>
      <c r="Y19" s="3"/>
    </row>
    <row r="20" spans="2:25" ht="26.25" customHeight="1">
      <c r="B20" s="75" t="s">
        <v>130</v>
      </c>
      <c r="C20" s="135">
        <f>Vorberechnung!T16/1000</f>
        <v>86.373123767385877</v>
      </c>
      <c r="D20" s="135">
        <f>Vorberechnung!U16/1000</f>
        <v>61.536248085585697</v>
      </c>
      <c r="E20" s="135">
        <f>Vorberechnung!V16/1000</f>
        <v>79.279271996874016</v>
      </c>
      <c r="F20" s="135">
        <f>Vorberechnung!W16/1000</f>
        <v>88.481397370970029</v>
      </c>
      <c r="G20" s="135">
        <f>Vorberechnung!X16/1000</f>
        <v>89.893930573246109</v>
      </c>
      <c r="H20" s="135">
        <f>Vorberechnung!Y16/1000</f>
        <v>94.653628144142019</v>
      </c>
      <c r="I20" s="135">
        <f>Vorberechnung!Z16/1000</f>
        <v>96.148054555939694</v>
      </c>
      <c r="J20" s="135">
        <f>Vorberechnung!AA16/1000</f>
        <v>91.940217040766825</v>
      </c>
      <c r="K20" s="135">
        <f>Vorberechnung!AB16/1000</f>
        <v>88.398301154835835</v>
      </c>
      <c r="L20" s="135">
        <f>Vorberechnung!AC16/1000</f>
        <v>93.306189108238726</v>
      </c>
      <c r="M20" s="135">
        <f>Vorberechnung!AD16/1000</f>
        <v>102.26739900000001</v>
      </c>
      <c r="N20" s="135">
        <f>Vorberechnung!AE16/1000</f>
        <v>113.210605</v>
      </c>
      <c r="O20" s="135">
        <f>Vorberechnung!AF16/1000</f>
        <v>107.79139599999999</v>
      </c>
      <c r="P20" s="135">
        <f>Vorberechnung!AG16/1000</f>
        <v>108.29800999999999</v>
      </c>
      <c r="X20" s="3"/>
      <c r="Y20" s="3"/>
    </row>
    <row r="21" spans="2:25" ht="26.25" customHeight="1">
      <c r="B21" s="76" t="s">
        <v>137</v>
      </c>
      <c r="C21" s="136">
        <f>Vorberechnung!T38/1000</f>
        <v>29.494686897351784</v>
      </c>
      <c r="D21" s="136">
        <f>Vorberechnung!U38/1000</f>
        <v>29.773324702552184</v>
      </c>
      <c r="E21" s="136">
        <f>Vorberechnung!V38/1000</f>
        <v>33.704725299166761</v>
      </c>
      <c r="F21" s="136">
        <f>Vorberechnung!W38/1000</f>
        <v>26.722585909858001</v>
      </c>
      <c r="G21" s="136">
        <f>Vorberechnung!X38/1000</f>
        <v>32.67311390783911</v>
      </c>
      <c r="H21" s="136">
        <f>Vorberechnung!Y38/1000</f>
        <v>28.064490872894527</v>
      </c>
      <c r="I21" s="136">
        <f>Vorberechnung!Z38/1000</f>
        <v>31.27337644815303</v>
      </c>
      <c r="J21" s="136">
        <f>Vorberechnung!AA38/1000</f>
        <v>28.625525603135422</v>
      </c>
      <c r="K21" s="136">
        <f>Vorberechnung!AB38/1000</f>
        <v>37.195259551229235</v>
      </c>
      <c r="L21" s="136">
        <f>Vorberechnung!AC38/1000</f>
        <v>25.487798654040901</v>
      </c>
      <c r="M21" s="136">
        <f>Vorberechnung!AD38/1000</f>
        <v>34.755847000000003</v>
      </c>
      <c r="N21" s="136">
        <f>Vorberechnung!AE38/1000</f>
        <v>36.755868999999997</v>
      </c>
      <c r="O21" s="136">
        <f>Vorberechnung!AF38/1000</f>
        <v>34.332754999999999</v>
      </c>
      <c r="P21" s="136">
        <f>Vorberechnung!AG38/1000</f>
        <v>33.903216</v>
      </c>
      <c r="X21" s="3"/>
      <c r="Y21" s="3"/>
    </row>
    <row r="22" spans="2:25" ht="26.25" customHeight="1">
      <c r="B22" s="75" t="s">
        <v>59</v>
      </c>
      <c r="C22" s="135">
        <f>Vorberechnung!T34/1000</f>
        <v>40.802003476361179</v>
      </c>
      <c r="D22" s="135">
        <f>Vorberechnung!U34/1000</f>
        <v>40.294459809506229</v>
      </c>
      <c r="E22" s="135">
        <f>Vorberechnung!V34/1000</f>
        <v>40.165224963820869</v>
      </c>
      <c r="F22" s="135">
        <f>Vorberechnung!W34/1000</f>
        <v>43.735590591403145</v>
      </c>
      <c r="G22" s="135">
        <f>Vorberechnung!X34/1000</f>
        <v>31.075997843990031</v>
      </c>
      <c r="H22" s="135">
        <f>Vorberechnung!Y34/1000</f>
        <v>32.575518864106755</v>
      </c>
      <c r="I22" s="135">
        <f>Vorberechnung!Z34/1000</f>
        <v>32.209045644055166</v>
      </c>
      <c r="J22" s="135">
        <f>Vorberechnung!AA34/1000</f>
        <v>31.526930809478198</v>
      </c>
      <c r="K22" s="135">
        <f>Vorberechnung!AB34/1000</f>
        <v>29.611223196052155</v>
      </c>
      <c r="L22" s="135">
        <f>Vorberechnung!AC34/1000</f>
        <v>28.438837387705405</v>
      </c>
      <c r="M22" s="135">
        <f>Vorberechnung!AD34/1000</f>
        <v>28.842378</v>
      </c>
      <c r="N22" s="135">
        <f>Vorberechnung!AE34/1000</f>
        <v>30.665537</v>
      </c>
      <c r="O22" s="135">
        <f>Vorberechnung!AF34/1000</f>
        <v>30.065115000000002</v>
      </c>
      <c r="P22" s="135">
        <f>Vorberechnung!AG34/1000</f>
        <v>28.366111</v>
      </c>
      <c r="X22" s="3"/>
      <c r="Y22" s="3"/>
    </row>
    <row r="23" spans="2:25" ht="26.25" customHeight="1">
      <c r="B23" s="76" t="s">
        <v>135</v>
      </c>
      <c r="C23" s="136">
        <f>Vorberechnung!T33/1000</f>
        <v>31.915191989870937</v>
      </c>
      <c r="D23" s="136">
        <f>Vorberechnung!U33/1000</f>
        <v>32.09896447298059</v>
      </c>
      <c r="E23" s="136">
        <f>Vorberechnung!V33/1000</f>
        <v>31.727579648103035</v>
      </c>
      <c r="F23" s="136">
        <f>Vorberechnung!W33/1000</f>
        <v>29.270709784982238</v>
      </c>
      <c r="G23" s="136">
        <f>Vorberechnung!X33/1000</f>
        <v>30.197449581120345</v>
      </c>
      <c r="H23" s="136">
        <f>Vorberechnung!Y33/1000</f>
        <v>31.074242929730826</v>
      </c>
      <c r="I23" s="136">
        <f>Vorberechnung!Z33/1000</f>
        <v>31.703221291549283</v>
      </c>
      <c r="J23" s="136">
        <f>Vorberechnung!AA33/1000</f>
        <v>30.939158321626188</v>
      </c>
      <c r="K23" s="136">
        <f>Vorberechnung!AB33/1000</f>
        <v>28.8594323308204</v>
      </c>
      <c r="L23" s="136">
        <f>Vorberechnung!AC33/1000</f>
        <v>30.802570902136186</v>
      </c>
      <c r="M23" s="136">
        <f>Vorberechnung!AD33/1000</f>
        <v>31.245559</v>
      </c>
      <c r="N23" s="136">
        <f>Vorberechnung!AE33/1000</f>
        <v>33.373563000000004</v>
      </c>
      <c r="O23" s="136">
        <f>Vorberechnung!AF33/1000</f>
        <v>27.59779</v>
      </c>
      <c r="P23" s="136">
        <f>Vorberechnung!AG33/1000</f>
        <v>27.136965</v>
      </c>
      <c r="X23" s="3"/>
      <c r="Y23" s="3"/>
    </row>
    <row r="24" spans="2:25" ht="26.25" customHeight="1">
      <c r="B24" s="75" t="s">
        <v>129</v>
      </c>
      <c r="C24" s="135">
        <v>26.606397999999999</v>
      </c>
      <c r="D24" s="135">
        <v>25.533473000000001</v>
      </c>
      <c r="E24" s="135">
        <v>25.654623999999998</v>
      </c>
      <c r="F24" s="135">
        <v>22.843654999999998</v>
      </c>
      <c r="G24" s="135">
        <v>44.073155</v>
      </c>
      <c r="H24" s="135">
        <v>45.057093000000002</v>
      </c>
      <c r="I24" s="135">
        <v>37.693517999999997</v>
      </c>
      <c r="J24" s="135">
        <v>37.836312</v>
      </c>
      <c r="K24" s="135">
        <v>33.783985000000001</v>
      </c>
      <c r="L24" s="135">
        <v>30.307956000000001</v>
      </c>
      <c r="M24" s="135">
        <v>27.326118000000001</v>
      </c>
      <c r="N24" s="135">
        <v>27.185775</v>
      </c>
      <c r="O24" s="135">
        <v>26.226092000000001</v>
      </c>
      <c r="P24" s="135">
        <f>Vorberechnung!AG15/1000</f>
        <v>21.715865000000001</v>
      </c>
      <c r="X24" s="3"/>
      <c r="Y24" s="3"/>
    </row>
    <row r="25" spans="2:25" ht="26.25" customHeight="1">
      <c r="B25" s="76" t="s">
        <v>132</v>
      </c>
      <c r="C25" s="136">
        <f>Vorberechnung!T18/1000</f>
        <v>19.332428891505582</v>
      </c>
      <c r="D25" s="136">
        <f>Vorberechnung!U18/1000</f>
        <v>23.135633556853247</v>
      </c>
      <c r="E25" s="136">
        <f>Vorberechnung!V18/1000</f>
        <v>19.582644735017176</v>
      </c>
      <c r="F25" s="136">
        <f>Vorberechnung!W18/1000</f>
        <v>19.443580264010858</v>
      </c>
      <c r="G25" s="136">
        <f>Vorberechnung!X18/1000</f>
        <v>18.41870809322819</v>
      </c>
      <c r="H25" s="136">
        <f>Vorberechnung!Y18/1000</f>
        <v>19.910740726390948</v>
      </c>
      <c r="I25" s="136">
        <f>Vorberechnung!Z18/1000</f>
        <v>19.881738588492766</v>
      </c>
      <c r="J25" s="136">
        <f>Vorberechnung!AA18/1000</f>
        <v>18.696807355452044</v>
      </c>
      <c r="K25" s="136">
        <f>Vorberechnung!AB18/1000</f>
        <v>16.031482194651961</v>
      </c>
      <c r="L25" s="136">
        <f>Vorberechnung!AC18/1000</f>
        <v>15.451170800985683</v>
      </c>
      <c r="M25" s="136">
        <f>Vorberechnung!AD18/1000</f>
        <v>15.905728</v>
      </c>
      <c r="N25" s="136">
        <f>Vorberechnung!AE18/1000</f>
        <v>14.305540000000001</v>
      </c>
      <c r="O25" s="136">
        <f>Vorberechnung!AF18/1000</f>
        <v>13.134105999999999</v>
      </c>
      <c r="P25" s="136">
        <f>Vorberechnung!AG18/1000</f>
        <v>11.582985000000001</v>
      </c>
      <c r="X25" s="3"/>
      <c r="Y25" s="3"/>
    </row>
    <row r="26" spans="2:25" ht="26.25" customHeight="1">
      <c r="B26" s="75" t="s">
        <v>45</v>
      </c>
      <c r="C26" s="135">
        <f>Vorberechnung!T23/1000</f>
        <v>75.037633953113811</v>
      </c>
      <c r="D26" s="135">
        <f>Vorberechnung!U23/1000</f>
        <v>71.872655750451514</v>
      </c>
      <c r="E26" s="135">
        <f>Vorberechnung!V23/1000</f>
        <v>76.142556828312706</v>
      </c>
      <c r="F26" s="135">
        <f>Vorberechnung!W23/1000</f>
        <v>65.196652647950316</v>
      </c>
      <c r="G26" s="135">
        <f>Vorberechnung!X23/1000</f>
        <v>64.907787125935059</v>
      </c>
      <c r="H26" s="135">
        <f>Vorberechnung!Y23/1000</f>
        <v>78.603604733287966</v>
      </c>
      <c r="I26" s="135">
        <f>Vorberechnung!Z23/1000</f>
        <v>71.366242281661357</v>
      </c>
      <c r="J26" s="135">
        <f>Vorberechnung!AA23/1000</f>
        <v>70.44026820437422</v>
      </c>
      <c r="K26" s="135">
        <f>Vorberechnung!AB23/1000</f>
        <v>24.02868931383744</v>
      </c>
      <c r="L26" s="135">
        <f>Vorberechnung!AC23/1000</f>
        <v>53.987310323793821</v>
      </c>
      <c r="M26" s="135">
        <f>Vorberechnung!AD23/1000</f>
        <v>25.000644999999999</v>
      </c>
      <c r="N26" s="135">
        <f>Vorberechnung!AE23/1000</f>
        <v>25.987026999999998</v>
      </c>
      <c r="O26" s="135">
        <f>Vorberechnung!AF23/1000</f>
        <v>24.916571000000001</v>
      </c>
      <c r="P26" s="135">
        <f>Vorberechnung!AG23/1000</f>
        <v>23.83999</v>
      </c>
      <c r="X26" s="3"/>
      <c r="Y26" s="3"/>
    </row>
    <row r="27" spans="2:25" ht="26.25" customHeight="1">
      <c r="B27" s="76" t="s">
        <v>134</v>
      </c>
      <c r="C27" s="136">
        <f>Vorberechnung!T39/1000</f>
        <v>15.983881843871576</v>
      </c>
      <c r="D27" s="136">
        <f>Vorberechnung!U39/1000</f>
        <v>17.191448053145955</v>
      </c>
      <c r="E27" s="136">
        <f>Vorberechnung!V39/1000</f>
        <v>17.129055942149073</v>
      </c>
      <c r="F27" s="136">
        <f>Vorberechnung!W39/1000</f>
        <v>15.945873612198131</v>
      </c>
      <c r="G27" s="136">
        <f>Vorberechnung!X39/1000</f>
        <v>18.667375632455229</v>
      </c>
      <c r="H27" s="136">
        <f>Vorberechnung!Y39/1000</f>
        <v>15.846751463462741</v>
      </c>
      <c r="I27" s="136">
        <f>Vorberechnung!Z39/1000</f>
        <v>15.654681649603976</v>
      </c>
      <c r="J27" s="136">
        <f>Vorberechnung!AA39/1000</f>
        <v>13.60374573422561</v>
      </c>
      <c r="K27" s="136">
        <f>Vorberechnung!AB39/1000</f>
        <v>13.838564355649437</v>
      </c>
      <c r="L27" s="136">
        <f>Vorberechnung!AC39/1000</f>
        <v>15.835990707574112</v>
      </c>
      <c r="M27" s="136">
        <f>Vorberechnung!AD39/1000</f>
        <v>11.421411000000001</v>
      </c>
      <c r="N27" s="136">
        <f>Vorberechnung!AE39/1000</f>
        <v>11.766003000000001</v>
      </c>
      <c r="O27" s="136">
        <f>Vorberechnung!AF39/1000</f>
        <v>10.858599</v>
      </c>
      <c r="P27" s="136">
        <f>Vorberechnung!AG39/1000</f>
        <v>9.8960129999999999</v>
      </c>
      <c r="X27" s="3"/>
      <c r="Y27" s="3"/>
    </row>
    <row r="28" spans="2:25" ht="26.25" customHeight="1">
      <c r="B28" s="77" t="s">
        <v>62</v>
      </c>
      <c r="C28" s="138">
        <f>Vorberechnung!T37/1000</f>
        <v>13.75380390897031</v>
      </c>
      <c r="D28" s="138">
        <f>Vorberechnung!U37/1000</f>
        <v>14.318778354626959</v>
      </c>
      <c r="E28" s="138">
        <f>Vorberechnung!V37/1000</f>
        <v>14.867146666586015</v>
      </c>
      <c r="F28" s="138">
        <f>Vorberechnung!W37/1000</f>
        <v>11.67000956468036</v>
      </c>
      <c r="G28" s="138">
        <f>Vorberechnung!X37/1000</f>
        <v>11.736582078830448</v>
      </c>
      <c r="H28" s="138">
        <f>Vorberechnung!Y37/1000</f>
        <v>10.689722793439504</v>
      </c>
      <c r="I28" s="138">
        <f>Vorberechnung!Z37/1000</f>
        <v>11.50784304338795</v>
      </c>
      <c r="J28" s="138">
        <f>Vorberechnung!AA37/1000</f>
        <v>12.753856417318357</v>
      </c>
      <c r="K28" s="138">
        <f>Vorberechnung!AB37/1000</f>
        <v>12.449694394360057</v>
      </c>
      <c r="L28" s="138">
        <f>Vorberechnung!AC37/1000</f>
        <v>12.453781704481727</v>
      </c>
      <c r="M28" s="138">
        <f>Vorberechnung!AD37/1000</f>
        <v>13.980868000000001</v>
      </c>
      <c r="N28" s="138">
        <f>Vorberechnung!AE37/1000</f>
        <v>13.742277</v>
      </c>
      <c r="O28" s="138">
        <f>Vorberechnung!AF37/1000</f>
        <v>13.149700000000001</v>
      </c>
      <c r="P28" s="138">
        <f>Vorberechnung!AG37/1000</f>
        <v>12.037615000000001</v>
      </c>
      <c r="X28" s="3"/>
      <c r="Y28" s="3"/>
    </row>
  </sheetData>
  <sheetProtection selectLockedCells="1"/>
  <mergeCells count="6">
    <mergeCell ref="B6:W6"/>
    <mergeCell ref="B1:W1"/>
    <mergeCell ref="B2:W2"/>
    <mergeCell ref="B3:W3"/>
    <mergeCell ref="B4:W4"/>
    <mergeCell ref="B5:W5"/>
  </mergeCells>
  <conditionalFormatting sqref="Q9:Y14">
    <cfRule type="cellIs" dxfId="0" priority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26"/>
  <sheetViews>
    <sheetView showGridLines="0" tabSelected="1" zoomScale="130" zoomScaleNormal="130" workbookViewId="0">
      <selection activeCell="S20" sqref="S20"/>
    </sheetView>
  </sheetViews>
  <sheetFormatPr baseColWidth="10" defaultColWidth="11.42578125" defaultRowHeight="12.75"/>
  <cols>
    <col min="1" max="1" width="3.28515625" style="50" customWidth="1"/>
    <col min="2" max="2" width="5.7109375" style="14" customWidth="1"/>
    <col min="3" max="3" width="4.28515625" style="14" customWidth="1"/>
    <col min="4" max="4" width="1.7109375" style="14" customWidth="1"/>
    <col min="5" max="5" width="14" style="14" customWidth="1"/>
    <col min="6" max="6" width="1.7109375" style="14" customWidth="1"/>
    <col min="7" max="7" width="14" style="14" customWidth="1"/>
    <col min="8" max="8" width="1.7109375" style="14" customWidth="1"/>
    <col min="9" max="9" width="14" style="14" customWidth="1"/>
    <col min="10" max="10" width="1.7109375" style="14" customWidth="1"/>
    <col min="11" max="11" width="14" style="14" customWidth="1"/>
    <col min="12" max="12" width="1.7109375" style="14" customWidth="1"/>
    <col min="13" max="13" width="14.7109375" style="14" customWidth="1"/>
    <col min="14" max="14" width="16.5703125" style="14" customWidth="1"/>
    <col min="15" max="15" width="1.42578125" style="14" customWidth="1"/>
    <col min="16" max="16" width="15.140625" style="14" customWidth="1"/>
    <col min="17" max="17" width="2.5703125" style="15" customWidth="1"/>
    <col min="18" max="20" width="11.7109375" style="15" customWidth="1"/>
    <col min="21" max="21" width="4" style="15" customWidth="1"/>
    <col min="22" max="23" width="11.7109375" style="15" customWidth="1"/>
    <col min="24" max="24" width="19.140625" style="15" customWidth="1"/>
    <col min="25" max="25" width="2.5703125" style="15" customWidth="1"/>
    <col min="26" max="16384" width="11.42578125" style="15"/>
  </cols>
  <sheetData>
    <row r="1" spans="1:25" ht="20.25" customHeight="1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25" ht="20.25" customHeight="1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  <c r="Q2" s="147" t="s">
        <v>6</v>
      </c>
      <c r="R2" s="148"/>
      <c r="S2" s="148"/>
      <c r="T2" s="148"/>
      <c r="U2" s="148"/>
      <c r="V2" s="148"/>
      <c r="W2" s="148"/>
      <c r="X2" s="148"/>
      <c r="Y2" s="149"/>
    </row>
    <row r="3" spans="1:25" s="27" customFormat="1" ht="18.75" customHeight="1">
      <c r="A3" s="19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1"/>
      <c r="O3" s="22"/>
      <c r="P3" s="22"/>
      <c r="Q3" s="23"/>
      <c r="R3" s="24"/>
      <c r="S3" s="25"/>
      <c r="T3" s="24"/>
      <c r="U3" s="24"/>
      <c r="V3" s="25"/>
      <c r="W3" s="24"/>
      <c r="X3" s="24"/>
      <c r="Y3" s="26"/>
    </row>
    <row r="4" spans="1:25" s="27" customFormat="1" ht="15.95" customHeight="1">
      <c r="A4" s="19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2"/>
      <c r="N4" s="21"/>
      <c r="O4" s="22"/>
      <c r="P4" s="22"/>
      <c r="Q4" s="23"/>
      <c r="R4" s="24"/>
      <c r="S4" s="24"/>
      <c r="T4" s="24"/>
      <c r="U4" s="24"/>
      <c r="V4" s="24"/>
      <c r="W4" s="24"/>
      <c r="X4" s="24"/>
      <c r="Y4" s="26"/>
    </row>
    <row r="5" spans="1:25" ht="7.5" customHeight="1">
      <c r="A5" s="16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18"/>
      <c r="Q5" s="30"/>
      <c r="R5" s="31"/>
      <c r="S5" s="31"/>
      <c r="T5" s="31"/>
      <c r="U5" s="31"/>
      <c r="V5" s="31"/>
      <c r="W5" s="31"/>
      <c r="X5" s="31"/>
      <c r="Y5" s="32"/>
    </row>
    <row r="6" spans="1:25" ht="16.5" customHeight="1">
      <c r="A6" s="16"/>
      <c r="C6" s="33"/>
      <c r="N6" s="18"/>
      <c r="Q6" s="30"/>
      <c r="R6" s="31"/>
      <c r="S6" s="31"/>
      <c r="T6" s="31"/>
      <c r="U6" s="31"/>
      <c r="V6" s="31"/>
      <c r="W6" s="31"/>
      <c r="X6" s="31"/>
      <c r="Y6" s="32"/>
    </row>
    <row r="7" spans="1:25" ht="16.5" customHeight="1">
      <c r="A7" s="16"/>
      <c r="C7" s="33"/>
      <c r="N7" s="18"/>
      <c r="Q7" s="30"/>
      <c r="R7" s="31"/>
      <c r="S7" s="31"/>
      <c r="T7" s="31"/>
      <c r="U7" s="31"/>
      <c r="V7" s="31"/>
      <c r="W7" s="31"/>
      <c r="X7" s="31"/>
      <c r="Y7" s="32"/>
    </row>
    <row r="8" spans="1:25" ht="16.5" customHeight="1">
      <c r="A8" s="16"/>
      <c r="C8" s="33"/>
      <c r="N8" s="18"/>
      <c r="Q8" s="30"/>
      <c r="R8" s="31"/>
      <c r="S8" s="31"/>
      <c r="T8" s="31"/>
      <c r="U8" s="31"/>
      <c r="V8" s="31"/>
      <c r="W8" s="31"/>
      <c r="X8" s="31"/>
      <c r="Y8" s="32"/>
    </row>
    <row r="9" spans="1:25" ht="16.5" customHeight="1">
      <c r="A9" s="16"/>
      <c r="C9" s="33"/>
      <c r="N9" s="18"/>
      <c r="Q9" s="30"/>
      <c r="R9" s="31"/>
      <c r="S9" s="31"/>
      <c r="T9" s="31"/>
      <c r="U9" s="31"/>
      <c r="V9" s="31"/>
      <c r="W9" s="31"/>
      <c r="X9" s="31"/>
      <c r="Y9" s="32"/>
    </row>
    <row r="10" spans="1:25" ht="16.5" customHeight="1">
      <c r="A10" s="16"/>
      <c r="C10" s="33"/>
      <c r="N10" s="18"/>
      <c r="Q10" s="30"/>
      <c r="R10" s="31"/>
      <c r="S10" s="31"/>
      <c r="T10" s="31"/>
      <c r="U10" s="31"/>
      <c r="V10" s="31"/>
      <c r="W10" s="31"/>
      <c r="X10" s="31"/>
      <c r="Y10" s="32"/>
    </row>
    <row r="11" spans="1:25" ht="16.5" customHeight="1">
      <c r="A11" s="16"/>
      <c r="C11" s="33"/>
      <c r="N11" s="18"/>
      <c r="Q11" s="30"/>
      <c r="R11" s="34" t="s">
        <v>3</v>
      </c>
      <c r="S11" s="31"/>
      <c r="T11" s="31"/>
      <c r="U11" s="31"/>
      <c r="V11" s="31"/>
      <c r="W11" s="31"/>
      <c r="X11" s="31"/>
      <c r="Y11" s="32"/>
    </row>
    <row r="12" spans="1:25" ht="16.5" customHeight="1">
      <c r="A12" s="16"/>
      <c r="C12" s="33"/>
      <c r="N12" s="18"/>
      <c r="Q12" s="30"/>
      <c r="R12" s="31"/>
      <c r="S12" s="31"/>
      <c r="T12" s="31"/>
      <c r="U12" s="31"/>
      <c r="V12" s="31"/>
      <c r="W12" s="31"/>
      <c r="X12" s="31"/>
      <c r="Y12" s="32"/>
    </row>
    <row r="13" spans="1:25" ht="17.25" customHeight="1">
      <c r="A13" s="16"/>
      <c r="C13" s="33"/>
      <c r="N13" s="18"/>
      <c r="Q13" s="30"/>
      <c r="R13" s="34" t="s">
        <v>4</v>
      </c>
      <c r="S13" s="31"/>
      <c r="T13" s="31"/>
      <c r="U13" s="31"/>
      <c r="V13" s="31"/>
      <c r="W13" s="31"/>
      <c r="X13" s="31"/>
      <c r="Y13" s="32"/>
    </row>
    <row r="14" spans="1:25" ht="16.5" customHeight="1">
      <c r="A14" s="16"/>
      <c r="C14" s="33"/>
      <c r="N14" s="18"/>
      <c r="Q14" s="30"/>
      <c r="R14" s="31"/>
      <c r="S14" s="31"/>
      <c r="T14" s="31"/>
      <c r="U14" s="31"/>
      <c r="V14" s="31"/>
      <c r="W14" s="31"/>
      <c r="X14" s="31"/>
      <c r="Y14" s="32"/>
    </row>
    <row r="15" spans="1:25" ht="16.5" customHeight="1">
      <c r="A15" s="16"/>
      <c r="C15" s="33"/>
      <c r="N15" s="18"/>
      <c r="Q15" s="30"/>
      <c r="R15" s="31"/>
      <c r="S15" s="34" t="s">
        <v>5</v>
      </c>
      <c r="T15" s="31"/>
      <c r="U15" s="31"/>
      <c r="V15" s="34" t="s">
        <v>5</v>
      </c>
      <c r="W15" s="31"/>
      <c r="X15" s="31"/>
      <c r="Y15" s="32"/>
    </row>
    <row r="16" spans="1:25" ht="16.5" customHeight="1">
      <c r="A16" s="16"/>
      <c r="C16" s="33"/>
      <c r="N16" s="18"/>
      <c r="Q16" s="30"/>
      <c r="R16" s="31"/>
      <c r="S16" s="31"/>
      <c r="T16" s="31"/>
      <c r="U16" s="31"/>
      <c r="V16" s="31"/>
      <c r="W16" s="31"/>
      <c r="X16" s="31"/>
      <c r="Y16" s="32"/>
    </row>
    <row r="17" spans="1:25" ht="16.5" customHeight="1">
      <c r="A17" s="16"/>
      <c r="B17" s="35"/>
      <c r="C17" s="36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7"/>
      <c r="O17" s="35"/>
      <c r="P17" s="35"/>
      <c r="Q17" s="30"/>
      <c r="R17" s="31"/>
      <c r="S17" s="31"/>
      <c r="T17" s="31"/>
      <c r="U17" s="31"/>
      <c r="V17" s="31"/>
      <c r="W17" s="31"/>
      <c r="X17" s="31"/>
      <c r="Y17" s="32"/>
    </row>
    <row r="18" spans="1:25" ht="22.5" customHeight="1">
      <c r="A18" s="16"/>
      <c r="B18" s="35"/>
      <c r="C18" s="36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7"/>
      <c r="O18" s="35"/>
      <c r="P18" s="35"/>
      <c r="Q18" s="30"/>
      <c r="R18" s="31"/>
      <c r="S18" s="31"/>
      <c r="T18" s="31"/>
      <c r="U18" s="31"/>
      <c r="V18" s="31"/>
      <c r="W18" s="31"/>
      <c r="X18" s="31"/>
      <c r="Y18" s="32"/>
    </row>
    <row r="19" spans="1:25" ht="87" customHeight="1">
      <c r="A19" s="16"/>
      <c r="B19" s="38"/>
      <c r="C19" s="39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40"/>
      <c r="O19" s="35"/>
      <c r="P19" s="35"/>
      <c r="Q19" s="41"/>
      <c r="R19" s="42"/>
      <c r="S19" s="42"/>
      <c r="T19" s="42"/>
      <c r="U19" s="42"/>
      <c r="V19" s="42"/>
      <c r="W19" s="42"/>
      <c r="X19" s="42"/>
      <c r="Y19" s="43"/>
    </row>
    <row r="20" spans="1:25" ht="39" customHeight="1">
      <c r="A20" s="46"/>
      <c r="B20" s="47"/>
      <c r="C20" s="47"/>
      <c r="D20" s="47"/>
      <c r="E20" s="48"/>
      <c r="F20" s="48"/>
      <c r="G20" s="48"/>
      <c r="H20" s="48"/>
      <c r="I20" s="48"/>
      <c r="J20" s="48"/>
      <c r="K20" s="48"/>
      <c r="L20" s="48"/>
      <c r="M20" s="48"/>
      <c r="N20" s="49"/>
      <c r="O20" s="45"/>
      <c r="P20" s="45"/>
    </row>
    <row r="21" spans="1:25" ht="6" customHeight="1">
      <c r="B21" s="44"/>
      <c r="C21" s="44"/>
      <c r="D21" s="44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25" ht="6.75" customHeight="1"/>
    <row r="23" spans="1:25" ht="4.5" customHeight="1">
      <c r="H23" s="51"/>
      <c r="I23" s="51"/>
      <c r="J23" s="51"/>
      <c r="K23" s="51"/>
      <c r="L23" s="51"/>
    </row>
    <row r="24" spans="1:25" ht="18" customHeight="1">
      <c r="B24" s="52"/>
      <c r="C24" s="52"/>
      <c r="D24" s="52"/>
      <c r="E24" s="52"/>
      <c r="F24" s="52"/>
      <c r="G24" s="78"/>
      <c r="H24" s="51"/>
      <c r="I24" s="51"/>
      <c r="J24" s="51"/>
      <c r="K24" s="51"/>
      <c r="L24" s="51"/>
    </row>
    <row r="25" spans="1:25">
      <c r="B25" s="52"/>
      <c r="C25" s="52"/>
      <c r="D25" s="52"/>
      <c r="E25" s="52"/>
      <c r="F25" s="52"/>
      <c r="G25" s="51"/>
      <c r="H25" s="51"/>
      <c r="I25" s="51"/>
      <c r="J25" s="51"/>
      <c r="K25" s="51"/>
      <c r="L25" s="51"/>
    </row>
    <row r="26" spans="1:25">
      <c r="B26" s="52"/>
      <c r="C26" s="52"/>
      <c r="D26" s="52"/>
      <c r="E26" s="52"/>
      <c r="F26" s="52"/>
      <c r="G26" s="51"/>
      <c r="H26" s="51"/>
      <c r="I26" s="51"/>
      <c r="J26" s="51"/>
      <c r="K26" s="51"/>
      <c r="L26" s="51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Vorberechnung</vt:lpstr>
      <vt:lpstr>Daten</vt:lpstr>
      <vt:lpstr>Diagramm</vt:lpstr>
      <vt:lpstr>A</vt:lpstr>
      <vt:lpstr>Diagramm!Print_Area</vt:lpstr>
      <vt:lpstr>Diagramm!ring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2018-05-03T06:31:14Z</cp:lastPrinted>
  <dcterms:created xsi:type="dcterms:W3CDTF">2010-08-25T11:28:54Z</dcterms:created>
  <dcterms:modified xsi:type="dcterms:W3CDTF">2026-01-20T13:39:21Z</dcterms:modified>
</cp:coreProperties>
</file>