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2_UMWELT-WIRTSCHAFT\12-8_Industrie\12-8-2_Energieverbrauch\"/>
    </mc:Choice>
  </mc:AlternateContent>
  <xr:revisionPtr revIDLastSave="0" documentId="13_ncr:1_{E1F26335-0C44-43C0-919A-DFCC3E4A836E}" xr6:coauthVersionLast="36" xr6:coauthVersionMax="36" xr10:uidLastSave="{00000000-0000-0000-0000-000000000000}"/>
  <bookViews>
    <workbookView xWindow="-15" yWindow="45" windowWidth="23640" windowHeight="9480" tabRatio="802" firstSheet="1" activeTab="2" xr2:uid="{00000000-000D-0000-FFFF-FFFF00000000}"/>
  </bookViews>
  <sheets>
    <sheet name="Vorberechnung" sheetId="10" state="hidden" r:id="rId1"/>
    <sheet name="Daten" sheetId="13" r:id="rId2"/>
    <sheet name="Diagramm" sheetId="12" r:id="rId3"/>
  </sheets>
  <definedNames>
    <definedName name="Beschriftung" localSheetId="1">OFFSET(Daten!#REF!,0,0,COUNTA(Daten!#REF!),-1)</definedName>
    <definedName name="Beschriftung" localSheetId="2">OFFSET(#REF!,0,0,COUNTA(#REF!),-1)</definedName>
    <definedName name="Beschriftung">OFFSET(#REF!,0,0,COUNTA(#REF!),-1)</definedName>
    <definedName name="Daten01" localSheetId="1">OFFSET(Daten!$B$10,0,0,COUNTA(Daten!$B$10:$B$10),-1)</definedName>
    <definedName name="Daten01">OFFSET(#REF!,0,0,COUNTA(#REF!),-1)</definedName>
    <definedName name="Daten02" localSheetId="1">OFFSET(Daten!#REF!,0,0,COUNTA(Daten!#REF!),-1)</definedName>
    <definedName name="Daten02" localSheetId="2">OFFSET(#REF!,0,0,COUNTA(#REF!),-1)</definedName>
    <definedName name="Daten02">OFFSET(#REF!,0,0,COUNTA(#REF!),-1)</definedName>
    <definedName name="Daten03" localSheetId="1">OFFSET(Daten!#REF!,0,0,COUNTA(Daten!#REF!),-1)</definedName>
    <definedName name="Daten03" localSheetId="2">OFFSET(#REF!,0,0,COUNTA(#REF!),-1)</definedName>
    <definedName name="Daten03">OFFSET(#REF!,0,0,COUNTA(#REF!),-1)</definedName>
    <definedName name="Daten04" localSheetId="1">OFFSET(Daten!#REF!,0,0,COUNTA(Daten!#REF!),-1)</definedName>
    <definedName name="Daten04" localSheetId="2">OFFSET(#REF!,0,0,COUNTA(#REF!),-1)</definedName>
    <definedName name="Daten04">OFFSET(#REF!,0,0,COUNTA(#REF!),-1)</definedName>
    <definedName name="Daten05" localSheetId="1">OFFSET(Daten!#REF!,0,0,COUNTA(Daten!#REF!),-1)</definedName>
    <definedName name="Daten05" localSheetId="2">OFFSET(#REF!,0,0,COUNTA(#REF!),-1)</definedName>
    <definedName name="Daten05">OFFSET(#REF!,0,0,COUNTA(#REF!),-1)</definedName>
    <definedName name="Daten06" localSheetId="1">OFFSET(Daten!#REF!,0,0,COUNTA(Daten!#REF!),-1)</definedName>
    <definedName name="Daten06" localSheetId="2">OFFSET(#REF!,0,0,COUNTA(#REF!),-1)</definedName>
    <definedName name="Daten06">OFFSET(#REF!,0,0,COUNTA(#REF!),-1)</definedName>
    <definedName name="Daten07" localSheetId="1">OFFSET(Daten!#REF!,0,0,COUNTA(Daten!#REF!),-1)</definedName>
    <definedName name="Daten07" localSheetId="2">OFFSET(#REF!,0,0,COUNTA(#REF!),-1)</definedName>
    <definedName name="Daten07">OFFSET(#REF!,0,0,COUNTA(#REF!),-1)</definedName>
    <definedName name="Daten08" localSheetId="1">OFFSET(Daten!#REF!,0,0,COUNTA(Daten!#REF!),-1)</definedName>
    <definedName name="Daten08" localSheetId="2">OFFSET(#REF!,0,0,COUNTA(#REF!),-1)</definedName>
    <definedName name="Daten08">OFFSET(#REF!,0,0,COUNTA(#REF!),-1)</definedName>
    <definedName name="Daten09" localSheetId="1">OFFSET(Daten!#REF!,0,0,COUNTA(Daten!#REF!),-1)</definedName>
    <definedName name="Daten09" localSheetId="2">OFFSET(#REF!,0,0,COUNTA(#REF!),-1)</definedName>
    <definedName name="Daten09">OFFSET(#REF!,0,0,COUNTA(#REF!),-1)</definedName>
    <definedName name="Daten10" localSheetId="1">OFFSET(Daten!#REF!,0,0,COUNTA(Daten!#REF!),-1)</definedName>
    <definedName name="Daten10" localSheetId="2">OFFSET(#REF!,0,0,COUNTA(#REF!),-1)</definedName>
    <definedName name="Daten10">OFFSET(#REF!,0,0,COUNTA(#REF!),-1)</definedName>
    <definedName name="Print_Area" localSheetId="2">Diagramm!$A$1:$N$26</definedName>
    <definedName name="run" localSheetId="2">Diagramm!$B$1:$N$30</definedName>
  </definedNames>
  <calcPr calcId="191029"/>
</workbook>
</file>

<file path=xl/calcChain.xml><?xml version="1.0" encoding="utf-8"?>
<calcChain xmlns="http://schemas.openxmlformats.org/spreadsheetml/2006/main">
  <c r="C29" i="13" l="1"/>
  <c r="AB73" i="10" l="1"/>
  <c r="AB75" i="10" s="1"/>
  <c r="AB82" i="10" s="1"/>
  <c r="AA73" i="10"/>
  <c r="AA75" i="10" s="1"/>
  <c r="AA82" i="10" s="1"/>
  <c r="Z73" i="10"/>
  <c r="Z75" i="10" s="1"/>
  <c r="Z82" i="10" s="1"/>
  <c r="Y73" i="10"/>
  <c r="Y75" i="10" s="1"/>
  <c r="Y82" i="10" s="1"/>
  <c r="X73" i="10"/>
  <c r="X75" i="10" s="1"/>
  <c r="X82" i="10" s="1"/>
  <c r="W73" i="10"/>
  <c r="W75" i="10" s="1"/>
  <c r="W82" i="10" s="1"/>
  <c r="V73" i="10"/>
  <c r="V75" i="10" s="1"/>
  <c r="V82" i="10" s="1"/>
  <c r="U73" i="10"/>
  <c r="U75" i="10" s="1"/>
  <c r="U82" i="10" s="1"/>
  <c r="T73" i="10"/>
  <c r="T75" i="10" s="1"/>
  <c r="T82" i="10" s="1"/>
  <c r="S73" i="10"/>
  <c r="S75" i="10" s="1"/>
  <c r="S82" i="10" s="1"/>
  <c r="R73" i="10"/>
  <c r="R75" i="10" s="1"/>
  <c r="R82" i="10" s="1"/>
  <c r="Q73" i="10"/>
  <c r="Q75" i="10" s="1"/>
  <c r="Q82" i="10" s="1"/>
  <c r="P73" i="10"/>
  <c r="P75" i="10" s="1"/>
  <c r="P82" i="10" s="1"/>
  <c r="O73" i="10"/>
  <c r="O75" i="10" s="1"/>
  <c r="O82" i="10" s="1"/>
  <c r="N73" i="10"/>
  <c r="N75" i="10" s="1"/>
  <c r="N82" i="10" s="1"/>
  <c r="M73" i="10"/>
  <c r="M75" i="10" s="1"/>
  <c r="M82" i="10" s="1"/>
  <c r="L73" i="10"/>
  <c r="L75" i="10" s="1"/>
  <c r="L82" i="10" s="1"/>
  <c r="K73" i="10"/>
  <c r="K75" i="10" s="1"/>
  <c r="K82" i="10" s="1"/>
  <c r="J73" i="10"/>
  <c r="J75" i="10" s="1"/>
  <c r="J82" i="10" s="1"/>
  <c r="I73" i="10"/>
  <c r="I75" i="10" s="1"/>
  <c r="I82" i="10" s="1"/>
  <c r="X3" i="13" l="1"/>
</calcChain>
</file>

<file path=xl/sharedStrings.xml><?xml version="1.0" encoding="utf-8"?>
<sst xmlns="http://schemas.openxmlformats.org/spreadsheetml/2006/main" count="170" uniqueCount="158">
  <si>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</si>
  <si>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</si>
  <si>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</si>
  <si>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</si>
  <si>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</si>
  <si>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</si>
  <si>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</si>
  <si>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</si>
  <si>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</si>
  <si>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Kokerei- und Mineralölerzeugnisse</t>
  </si>
  <si>
    <t>Hauptitel:</t>
  </si>
  <si>
    <t>Metalle</t>
  </si>
  <si>
    <t>Terajoule</t>
  </si>
  <si>
    <t>Produktionsbereiche</t>
  </si>
  <si>
    <t>A</t>
  </si>
  <si>
    <t>Erzeugnisse der Land-, Forstwirtschaft u. Fischerei</t>
  </si>
  <si>
    <t>01</t>
  </si>
  <si>
    <t>Erzeugnisse der Landwirtschaft, Jagd u. DL</t>
  </si>
  <si>
    <t>02</t>
  </si>
  <si>
    <t>Forstwirtschaftliche Erzeugnisse u. DL</t>
  </si>
  <si>
    <t>03</t>
  </si>
  <si>
    <t>Fische, Fischerei- u. Aquakulturerzeugnisse</t>
  </si>
  <si>
    <t>B</t>
  </si>
  <si>
    <t>Bergbauerzeugnisse, Steine u. Erden</t>
  </si>
  <si>
    <t>05</t>
  </si>
  <si>
    <t>Kohle</t>
  </si>
  <si>
    <t>06</t>
  </si>
  <si>
    <t>Erdöl und Erdgas</t>
  </si>
  <si>
    <t>07-09</t>
  </si>
  <si>
    <t>Erze, Steine u. Erden, sonst. Bergbauerzeugnisse u. DL</t>
  </si>
  <si>
    <t>C</t>
  </si>
  <si>
    <t>Hergestellte Waren</t>
  </si>
  <si>
    <t>10-12</t>
  </si>
  <si>
    <t>Nahrungs- u. Futtermittel, Getränke, Tabakerzeugnisse</t>
  </si>
  <si>
    <t>13-15</t>
  </si>
  <si>
    <t>Textilien, Bekleidung, Leder u. Lederwaren</t>
  </si>
  <si>
    <t>Holz, Holz-, Kork-, Flecht- u. Korbwaren (ohne Möbel)</t>
  </si>
  <si>
    <t>Papier, Pappe u. Waren daraus</t>
  </si>
  <si>
    <t>Druckereileistungen, bespielte Ton-, Bild- u. Datenträger</t>
  </si>
  <si>
    <t>Kokerei- u. Mineralölerzeugnisse</t>
  </si>
  <si>
    <t>19.1</t>
  </si>
  <si>
    <t>Kokereierzeugnisse</t>
  </si>
  <si>
    <t>19.2</t>
  </si>
  <si>
    <t>Mineralölerzeugnisse</t>
  </si>
  <si>
    <t>Chemische Erzeugnisse</t>
  </si>
  <si>
    <t>Pharmazeutische Erzeugnisse</t>
  </si>
  <si>
    <t>Gummi- u. Kunststoffwaren</t>
  </si>
  <si>
    <t>Glas, -waren, Keramik, verarbeitete Steine u. Erden</t>
  </si>
  <si>
    <t>Glas u. Glaswaren</t>
  </si>
  <si>
    <t>23.2-9</t>
  </si>
  <si>
    <t>Keramik, verarbeitete Steine u. Erden</t>
  </si>
  <si>
    <t>24.1-3</t>
  </si>
  <si>
    <t>Roheisen, Stahl, Erzeugn. der ersten Bearb. von Eisen u. Stahl</t>
  </si>
  <si>
    <t>24.4</t>
  </si>
  <si>
    <t>NE-Metalle u. Halbzeug daraus</t>
  </si>
  <si>
    <t>24.5</t>
  </si>
  <si>
    <t>Gießereierzeugnisse</t>
  </si>
  <si>
    <t>Metallerzeugnisse</t>
  </si>
  <si>
    <t>DV-geräte, elektronische u. optische Erzeugnisse</t>
  </si>
  <si>
    <t>Elektrische Ausrüstungen</t>
  </si>
  <si>
    <t>Maschinen</t>
  </si>
  <si>
    <t>Kraftwagen u. Kraftwagenteile</t>
  </si>
  <si>
    <t>Sonstige Fahrzeuge</t>
  </si>
  <si>
    <t>31-32</t>
  </si>
  <si>
    <t>Möbel u. Waren a.n.g.</t>
  </si>
  <si>
    <t>Rep., Instandh. u. Installation v. Maschinen u. Ausrüstungen</t>
  </si>
  <si>
    <t>D (35)</t>
  </si>
  <si>
    <t>Energie u. DL der Energieversorgung</t>
  </si>
  <si>
    <t>35.2</t>
  </si>
  <si>
    <t>Industriell erzeugte Gase; DL der Gasversorgung</t>
  </si>
  <si>
    <t>E</t>
  </si>
  <si>
    <t>Wasser, DL der Wasserversorgung u. Entsorgung</t>
  </si>
  <si>
    <t>Wasser, DL der Wasserversorgung</t>
  </si>
  <si>
    <t>37-39</t>
  </si>
  <si>
    <t>DL der Abwasser-, Abfallentsorgung u. Rückgewinnung</t>
  </si>
  <si>
    <t>DL der Abwasserentsorgung</t>
  </si>
  <si>
    <t>38-39</t>
  </si>
  <si>
    <t>DL der Abfallentsorgung, Rückgewinnung, sonstigen Entsorgung</t>
  </si>
  <si>
    <t>F</t>
  </si>
  <si>
    <t>Bauarbeiten</t>
  </si>
  <si>
    <t>41-42</t>
  </si>
  <si>
    <t>Hoch- u. Tiefbauarbeiten</t>
  </si>
  <si>
    <t>Vorb. Baustellen-, Bauinstallations- u. sonstige Ausbauarbeiten</t>
  </si>
  <si>
    <t>G</t>
  </si>
  <si>
    <t>Handelsleistungen, Instandhaltung- u. Reparaturarbeiten an Kfz</t>
  </si>
  <si>
    <t>Handelsleistungen mit Kfz, Instandhaltung u. Reparatur an Kfz</t>
  </si>
  <si>
    <t>Großhandelsleistungen (ohne Handelsleistungen mit Kfz)</t>
  </si>
  <si>
    <t>Einzelhandelsleistungen (ohne Handelsleistungen mit Kfz)</t>
  </si>
  <si>
    <t>H</t>
  </si>
  <si>
    <t>Verkehrs- u. Lagereileistungen</t>
  </si>
  <si>
    <t>49.1-2</t>
  </si>
  <si>
    <t>Eisenbahnleistungen (ohne Personennahverkehr)</t>
  </si>
  <si>
    <t>49.3-5</t>
  </si>
  <si>
    <t>Sonst. Landverkehrs- u. Transportleistungen in Rohrfernleitungen</t>
  </si>
  <si>
    <t>Schifffahrtsleistungen</t>
  </si>
  <si>
    <t>Luftfahrtsleistungen</t>
  </si>
  <si>
    <t>Lagereileistungen, sonst. DL für den Verkehr</t>
  </si>
  <si>
    <t>Post-, Kurier- u. Expressdienstleistungen</t>
  </si>
  <si>
    <t>I</t>
  </si>
  <si>
    <t>Beherbergungs- und Gastronomiedienstleistungen</t>
  </si>
  <si>
    <t>J</t>
  </si>
  <si>
    <t>Informations- u. Kommunikationsdienstleistungen</t>
  </si>
  <si>
    <t>K</t>
  </si>
  <si>
    <t>Finanz- u. Versicherungsdienstleistungen</t>
  </si>
  <si>
    <t>L</t>
  </si>
  <si>
    <t>DL des Grundstücks- u. Wohnungswesen</t>
  </si>
  <si>
    <t>M</t>
  </si>
  <si>
    <t>Freiberufliche, wissenschaftliche u. technische Dienstleistungen</t>
  </si>
  <si>
    <t>N</t>
  </si>
  <si>
    <t>Sonst. wirtschaftliche Dienstleistungen</t>
  </si>
  <si>
    <t>O</t>
  </si>
  <si>
    <t>DL der öffentl. Verwaltung, Verteidigung, Sozialversicherung</t>
  </si>
  <si>
    <t>P</t>
  </si>
  <si>
    <t>Erziehungs- u. Unterrichtsdienstleistungen</t>
  </si>
  <si>
    <t>Q</t>
  </si>
  <si>
    <t>DL des Gesundheits- u. Sozialwesens</t>
  </si>
  <si>
    <t>R-T</t>
  </si>
  <si>
    <t>Sonst. Dienstleistungen</t>
  </si>
  <si>
    <t>Alle Produktionsbereiche</t>
  </si>
  <si>
    <t>Alle Produktionsbereiche u. private Haushalte (Inländerkonzept)</t>
  </si>
  <si>
    <t>*) Keine Verteilung der Umwandlungsverluste und des  Eigenverbrauchs auf den Endverbraucher.</t>
  </si>
  <si>
    <t>1) Bereichsabgrenzung vergleichbar mit der Statistischen Güterklassifikation in Verbindung mit den Wirtschaftszweigen in der Europäischen Gemeinschaft (Ausgabe 2008).</t>
  </si>
  <si>
    <t>5) Fackel- und Leitungsverluste werden nicht dem Verbraucher zugeordnet.</t>
  </si>
  <si>
    <t>6) Primärenergieverbrauch im Inland der Energiebilanz.</t>
  </si>
  <si>
    <t>Nahrungs- und Futtermittel, Getränke, Tabakerzeugnisse</t>
  </si>
  <si>
    <t>Textilien, Bekleidung, Leder und Lederwaren</t>
  </si>
  <si>
    <t>Holz, Holz-, Kork-, Flecht- und Korbwaren (ohne Möbel)</t>
  </si>
  <si>
    <t>Papier, Pappe und Waren daraus</t>
  </si>
  <si>
    <t>Druckereileistungen, bespielte Ton-, Bild- und Datenträger</t>
  </si>
  <si>
    <t>Gummi- und Kunststoffwaren</t>
  </si>
  <si>
    <t>Reparatur, Instandhaltung und Installation von Maschinen und Ausrüstungen</t>
  </si>
  <si>
    <t>Möbel und sonstige Waren</t>
  </si>
  <si>
    <t>Glas, Glaswaren, Keramik, verarbeitete Steine und Erden</t>
  </si>
  <si>
    <t>DV-Geräte, elektronische und optische Erzeugnisse</t>
  </si>
  <si>
    <t>Kraftwagen und Kraftwagenteile</t>
  </si>
  <si>
    <t>Summe (Hergestellte Waren)</t>
  </si>
  <si>
    <t>____</t>
  </si>
  <si>
    <t>2) Bunkerungen gebietsansässiger Einheiten in der übrigen Welt abzüglich Bunkerungen gebietsfremder Einheiten.</t>
  </si>
  <si>
    <t>3) Differenz zwischen aufkommensseitiger und verwendungsseitiger Berechnung.</t>
  </si>
  <si>
    <t>4) Fackel- und Leitungsverluste werden nicht dem Verbraucher zugeordnet.</t>
  </si>
  <si>
    <t>Tabelle 3.3.4 bzw. 3.4: Primärenergieverbrauch im Inland - Kraftwerksverluste und Eigenverbrauch beim Energieerzeuger*)</t>
  </si>
  <si>
    <t>Lfd. Nr.</t>
  </si>
  <si>
    <r>
      <t xml:space="preserve">CPA </t>
    </r>
    <r>
      <rPr>
        <vertAlign val="superscript"/>
        <sz val="10"/>
        <rFont val="MetaNormalLF-Roman"/>
        <family val="2"/>
      </rPr>
      <t>1)</t>
    </r>
  </si>
  <si>
    <t>23.1</t>
  </si>
  <si>
    <t>35.1/.3</t>
  </si>
  <si>
    <t>Elektrischer Strom, DL der Elektrizitäts-, Wärme- u. Kälteversorgung 2)</t>
  </si>
  <si>
    <t>Private Haushalte (Inlandsverbrauch)</t>
  </si>
  <si>
    <t>Bunkerungssaldo 3)</t>
  </si>
  <si>
    <t>Statistische Differenz 4)</t>
  </si>
  <si>
    <r>
      <t xml:space="preserve">Fackel- u. Leitungsverluste </t>
    </r>
    <r>
      <rPr>
        <vertAlign val="superscript"/>
        <sz val="9"/>
        <rFont val="MetaNormalLF-Roman"/>
        <family val="2"/>
      </rPr>
      <t>5)</t>
    </r>
  </si>
  <si>
    <r>
      <t xml:space="preserve">Alle Produktionsbereiche u. private Haushalte (Inlandskonzept) </t>
    </r>
    <r>
      <rPr>
        <b/>
        <vertAlign val="superscript"/>
        <sz val="9"/>
        <rFont val="MetaNormalLF-Roman"/>
        <family val="2"/>
      </rPr>
      <t>6)</t>
    </r>
  </si>
  <si>
    <t>_____</t>
  </si>
  <si>
    <t>2) In den Jahren 1995, 1997 und 1998 wird in den nationalen Energiebilanzen der Umwandlungsausstoss insgesamt höher nachgewiesen als der Umwandlungseinsatz insgesamt.</t>
  </si>
  <si>
    <t>3) Bunkerungen inländischer Schiffe, Flugzeuge und Lkws in der übrigen Welt abzüglich Bunkerungen der Ausländer im Inland.</t>
  </si>
  <si>
    <t>4) Differenz zwischen aufkommensseitiger und verwendungsseitiger Berechnung.</t>
  </si>
  <si>
    <t>Petajoule</t>
  </si>
  <si>
    <t>Statistisches Bundesamt 2024, Statistischer Bericht: Umweltökonomische Gesamtrechnungen. Energiegesamtrechnung. Berichtszeitraum 2010-2022. Tab. 85121-06, Wiesbaden</t>
  </si>
  <si>
    <t>Anteile der Sektoren am Primärenergieverbrauch des verarbeitenden Gewerbes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</si>
</sst>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1" formatCode="_-* #,##0\ _€_-;\-* #,##0\ _€_-;_-* &quot;-&quot;\ _€_-;_-@_-"/>
    <numFmt numFmtId="164" formatCode="&quot;Quelle:&quot;\ @"/>
    <numFmt numFmtId="165" formatCode="0.0"/>
    <numFmt numFmtId="166" formatCode="0.0\ %"/>
    <numFmt numFmtId="167" formatCode="@*."/>
    <numFmt numFmtId="168" formatCode="###\ ##0.0;[Red]\-###\ ##0.0;\-"/>
    <numFmt numFmtId="169" formatCode="###\ ###\ ##0;[Red]\-###\ ###\ ##0;\-"/>
    <numFmt numFmtId="170" formatCode="###\ ###\ ##0\ \ \ ;[Red]\-###\ ###\ ##0\ \ \ ;\-\ \ \ "/>
    <numFmt numFmtId="171" formatCode="@*.\."/>
    <numFmt numFmtId="172" formatCode="_(* #,##0_);_(* \(#,##0\);_(* &quot;-&quot;_);_(@_)"/>
    <numFmt numFmtId="173" formatCode="_(&quot;$&quot;* #,##0_);_(&quot;$&quot;* \(#,##0\);_(&quot;$&quot;* &quot;-&quot;_);_(@_)"/>
    <numFmt numFmtId="174" formatCode="#\ ###\ ##0"/>
    <numFmt numFmtId="175" formatCode="@\ *."/>
    <numFmt numFmtId="176" formatCode="\ \ \ \ \ \ \ \ \ \ @\ *."/>
    <numFmt numFmtId="177" formatCode="\ \ \ \ \ \ \ \ \ \ \ \ @\ *."/>
    <numFmt numFmtId="178" formatCode="\ \ \ \ \ \ \ \ \ \ \ \ @"/>
    <numFmt numFmtId="179" formatCode="\ \ \ \ \ \ \ \ \ \ \ \ \ @\ *."/>
    <numFmt numFmtId="180" formatCode="\ @\ *."/>
    <numFmt numFmtId="181" formatCode="\ @"/>
    <numFmt numFmtId="182" formatCode="\ \ @\ *."/>
    <numFmt numFmtId="183" formatCode="\ \ @"/>
    <numFmt numFmtId="184" formatCode="\ \ \ @\ *."/>
    <numFmt numFmtId="185" formatCode="\ \ \ @"/>
    <numFmt numFmtId="186" formatCode="\ \ \ \ @\ *."/>
    <numFmt numFmtId="187" formatCode="\ \ \ \ @"/>
    <numFmt numFmtId="188" formatCode="\ \ \ \ \ \ @\ *."/>
    <numFmt numFmtId="189" formatCode="\ \ \ \ \ \ @"/>
    <numFmt numFmtId="190" formatCode="\ \ \ \ \ \ \ @\ *."/>
    <numFmt numFmtId="191" formatCode="\ \ \ \ \ \ \ \ \ @\ *."/>
    <numFmt numFmtId="192" formatCode="\ \ \ \ \ \ \ \ \ @"/>
    <numFmt numFmtId="193" formatCode="_-* #,##0.00\ _D_M_-;\-* #,##0.00\ _D_M_-;_-* &quot;-&quot;??\ _D_M_-;_-@_-"/>
    <numFmt numFmtId="194" formatCode="#,##0\ &quot;Petajoule&quot;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  <font>
      <sz val="10"/>
      <name val="Arial"/>
      <family val="2"/>
    </font>
    <font>
      <b/>
      <sz val="14"/>
      <name val="MetaNormalLF-Roman"/>
      <family val="2"/>
    </font>
    <font>
      <sz val="10"/>
      <name val="MetaNormalLF-Roman"/>
      <family val="2"/>
    </font>
    <font>
      <b/>
      <sz val="8"/>
      <name val="MetaNormalLF-Roman"/>
      <family val="2"/>
    </font>
    <font>
      <sz val="12"/>
      <name val="MetaNormalLF-Roman"/>
      <family val="2"/>
    </font>
    <font>
      <sz val="8"/>
      <name val="MetaNormalLF-Roman"/>
      <family val="2"/>
    </font>
    <font>
      <sz val="9"/>
      <name val="MetaNormalLF-Roman"/>
      <family val="2"/>
    </font>
    <font>
      <sz val="9"/>
      <color rgb="FF92D050"/>
      <name val="MetaNormalLF-Roman"/>
      <family val="2"/>
    </font>
    <font>
      <b/>
      <sz val="9"/>
      <name val="MetaNormalLF-Roman"/>
      <family val="2"/>
    </font>
    <font>
      <vertAlign val="superscript"/>
      <sz val="9"/>
      <name val="MetaNormalLF-Roman"/>
      <family val="2"/>
    </font>
    <font>
      <b/>
      <sz val="14"/>
      <color rgb="FFFF0000"/>
      <name val="Meta Offc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b/>
      <sz val="12"/>
      <name val="MetaNormalLF-Roman"/>
      <family val="2"/>
    </font>
    <font>
      <u/>
      <sz val="7.5"/>
      <color indexed="12"/>
      <name val="Arial"/>
      <family val="2"/>
    </font>
    <font>
      <sz val="9"/>
      <name val="Arial"/>
      <family val="2"/>
    </font>
    <font>
      <sz val="9"/>
      <color rgb="FFFF0000"/>
      <name val="MetaNormalLF-Roman"/>
      <family val="2"/>
    </font>
    <font>
      <sz val="14"/>
      <name val="MetaNormalLF-Roman"/>
      <family val="2"/>
    </font>
    <font>
      <sz val="9"/>
      <color theme="0"/>
      <name val="MetaNormalLF-Roman"/>
      <family val="2"/>
    </font>
    <font>
      <b/>
      <sz val="9"/>
      <color rgb="FFFF0000"/>
      <name val="MetaNormalLF-Roman"/>
      <family val="2"/>
    </font>
    <font>
      <vertAlign val="superscript"/>
      <sz val="10"/>
      <name val="MetaNormalLF-Roman"/>
      <family val="2"/>
    </font>
    <font>
      <b/>
      <sz val="9"/>
      <color rgb="FFFF0000"/>
      <name val="MetaNormalLF-Roman"/>
    </font>
    <font>
      <b/>
      <vertAlign val="superscript"/>
      <sz val="9"/>
      <name val="MetaNormalLF-Roman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168" fontId="39" fillId="0" borderId="11" applyFill="0" applyBorder="0">
      <alignment horizontal="right" indent="1"/>
    </xf>
    <xf numFmtId="169" fontId="35" fillId="0" borderId="0">
      <alignment horizontal="right" indent="1"/>
    </xf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1" fillId="0" borderId="0"/>
    <xf numFmtId="175" fontId="44" fillId="0" borderId="0"/>
    <xf numFmtId="49" fontId="44" fillId="0" borderId="0"/>
    <xf numFmtId="176" fontId="44" fillId="0" borderId="0">
      <alignment horizontal="center"/>
    </xf>
    <xf numFmtId="177" fontId="44" fillId="0" borderId="0"/>
    <xf numFmtId="178" fontId="44" fillId="0" borderId="0"/>
    <xf numFmtId="179" fontId="44" fillId="0" borderId="0"/>
    <xf numFmtId="180" fontId="44" fillId="0" borderId="0"/>
    <xf numFmtId="181" fontId="45" fillId="0" borderId="0"/>
    <xf numFmtId="182" fontId="46" fillId="0" borderId="0"/>
    <xf numFmtId="183" fontId="45" fillId="0" borderId="0"/>
    <xf numFmtId="184" fontId="44" fillId="0" borderId="0"/>
    <xf numFmtId="185" fontId="44" fillId="0" borderId="0"/>
    <xf numFmtId="186" fontId="44" fillId="0" borderId="0"/>
    <xf numFmtId="187" fontId="45" fillId="0" borderId="0"/>
    <xf numFmtId="49" fontId="47" fillId="0" borderId="29" applyNumberFormat="0" applyFont="0" applyFill="0" applyBorder="0" applyProtection="0">
      <alignment horizontal="left" vertical="center" indent="5"/>
    </xf>
    <xf numFmtId="188" fontId="44" fillId="0" borderId="0">
      <alignment horizontal="center"/>
    </xf>
    <xf numFmtId="189" fontId="44" fillId="0" borderId="0">
      <alignment horizontal="center"/>
    </xf>
    <xf numFmtId="190" fontId="44" fillId="0" borderId="0">
      <alignment horizontal="center"/>
    </xf>
    <xf numFmtId="191" fontId="44" fillId="0" borderId="0">
      <alignment horizontal="center"/>
    </xf>
    <xf numFmtId="192" fontId="44" fillId="0" borderId="0">
      <alignment horizontal="center"/>
    </xf>
    <xf numFmtId="4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47" fillId="0" borderId="30">
      <alignment horizontal="left" vertical="center" wrapText="1" indent="2"/>
    </xf>
    <xf numFmtId="0" fontId="44" fillId="0" borderId="23"/>
    <xf numFmtId="175" fontId="45" fillId="0" borderId="0"/>
    <xf numFmtId="49" fontId="45" fillId="0" borderId="0"/>
    <xf numFmtId="0" fontId="2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2" fillId="0" borderId="0"/>
  </cellStyleXfs>
  <cellXfs count="15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25" borderId="21" xfId="0" applyFont="1" applyFill="1" applyBorder="1" applyAlignment="1">
      <alignment horizontal="center" vertical="center" wrapText="1"/>
    </xf>
    <xf numFmtId="0" fontId="31" fillId="24" borderId="0" xfId="0" applyFont="1" applyFill="1" applyAlignment="1">
      <alignment horizontal="right"/>
    </xf>
    <xf numFmtId="0" fontId="0" fillId="0" borderId="0" xfId="0" applyFill="1"/>
    <xf numFmtId="0" fontId="29" fillId="25" borderId="21" xfId="0" applyFont="1" applyFill="1" applyBorder="1" applyAlignment="1">
      <alignment horizontal="left" vertical="center" wrapText="1" indent="1"/>
    </xf>
    <xf numFmtId="0" fontId="25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8" fillId="0" borderId="0" xfId="0" applyFont="1"/>
    <xf numFmtId="0" fontId="38" fillId="0" borderId="0" xfId="0" applyFont="1" applyFill="1"/>
    <xf numFmtId="0" fontId="39" fillId="0" borderId="0" xfId="0" applyFont="1"/>
    <xf numFmtId="0" fontId="39" fillId="0" borderId="0" xfId="0" applyFont="1" applyBorder="1"/>
    <xf numFmtId="0" fontId="39" fillId="0" borderId="0" xfId="0" applyFont="1" applyBorder="1" applyAlignment="1"/>
    <xf numFmtId="0" fontId="40" fillId="0" borderId="0" xfId="0" applyFont="1"/>
    <xf numFmtId="0" fontId="38" fillId="0" borderId="0" xfId="0" applyFont="1" applyAlignment="1"/>
    <xf numFmtId="3" fontId="38" fillId="0" borderId="0" xfId="0" applyNumberFormat="1" applyFont="1"/>
    <xf numFmtId="0" fontId="38" fillId="0" borderId="0" xfId="0" applyFont="1" applyAlignment="1">
      <alignment vertical="center"/>
    </xf>
    <xf numFmtId="165" fontId="38" fillId="0" borderId="0" xfId="0" applyNumberFormat="1" applyFont="1"/>
    <xf numFmtId="0" fontId="38" fillId="0" borderId="0" xfId="0" applyFont="1" applyAlignment="1">
      <alignment horizontal="justify" vertical="center"/>
    </xf>
    <xf numFmtId="165" fontId="39" fillId="0" borderId="0" xfId="44" applyNumberFormat="1" applyFont="1" applyFill="1" applyBorder="1" applyAlignment="1">
      <alignment horizontal="right" vertical="center" indent="1"/>
    </xf>
    <xf numFmtId="165" fontId="32" fillId="24" borderId="26" xfId="0" applyNumberFormat="1" applyFont="1" applyFill="1" applyBorder="1" applyAlignment="1">
      <alignment horizontal="left" vertical="center" wrapText="1" indent="1"/>
    </xf>
    <xf numFmtId="166" fontId="32" fillId="26" borderId="26" xfId="0" applyNumberFormat="1" applyFont="1" applyFill="1" applyBorder="1" applyAlignment="1">
      <alignment horizontal="left" vertical="center" wrapText="1" indent="1"/>
    </xf>
    <xf numFmtId="165" fontId="32" fillId="24" borderId="25" xfId="0" applyNumberFormat="1" applyFont="1" applyFill="1" applyBorder="1" applyAlignment="1">
      <alignment horizontal="left" vertical="center" wrapText="1" indent="1"/>
    </xf>
    <xf numFmtId="0" fontId="38" fillId="0" borderId="0" xfId="48" applyFont="1"/>
    <xf numFmtId="3" fontId="28" fillId="24" borderId="28" xfId="0" applyNumberFormat="1" applyFont="1" applyFill="1" applyBorder="1" applyAlignment="1">
      <alignment horizontal="right" vertical="center" wrapText="1" indent="6"/>
    </xf>
    <xf numFmtId="3" fontId="28" fillId="26" borderId="28" xfId="0" applyNumberFormat="1" applyFont="1" applyFill="1" applyBorder="1" applyAlignment="1">
      <alignment horizontal="right" vertical="center" wrapText="1" indent="6"/>
    </xf>
    <xf numFmtId="3" fontId="28" fillId="24" borderId="27" xfId="0" applyNumberFormat="1" applyFont="1" applyFill="1" applyBorder="1" applyAlignment="1">
      <alignment horizontal="right" vertical="center" wrapText="1" indent="6"/>
    </xf>
    <xf numFmtId="0" fontId="43" fillId="0" borderId="0" xfId="0" applyFont="1" applyBorder="1" applyAlignment="1">
      <alignment vertical="top"/>
    </xf>
    <xf numFmtId="0" fontId="1" fillId="0" borderId="0" xfId="49"/>
    <xf numFmtId="3" fontId="39" fillId="0" borderId="0" xfId="44" applyNumberFormat="1" applyFont="1" applyFill="1" applyBorder="1" applyAlignment="1">
      <alignment horizontal="right" vertical="center" indent="1"/>
    </xf>
    <xf numFmtId="3" fontId="41" fillId="0" borderId="0" xfId="44" applyNumberFormat="1" applyFont="1" applyFill="1" applyBorder="1" applyAlignment="1">
      <alignment horizontal="right" vertical="center" indent="1"/>
    </xf>
    <xf numFmtId="174" fontId="39" fillId="0" borderId="0" xfId="42" applyNumberFormat="1" applyFont="1" applyFill="1" applyBorder="1" applyAlignment="1">
      <alignment horizontal="right" vertical="center" indent="1"/>
    </xf>
    <xf numFmtId="174" fontId="41" fillId="0" borderId="0" xfId="42" applyNumberFormat="1" applyFont="1" applyFill="1" applyBorder="1" applyAlignment="1">
      <alignment horizontal="right" vertical="center" indent="1"/>
    </xf>
    <xf numFmtId="0" fontId="39" fillId="0" borderId="0" xfId="42" applyFont="1" applyBorder="1" applyAlignment="1"/>
    <xf numFmtId="0" fontId="38" fillId="0" borderId="0" xfId="42" applyFont="1" applyFill="1"/>
    <xf numFmtId="0" fontId="38" fillId="0" borderId="0" xfId="42" applyFont="1" applyAlignment="1">
      <alignment horizontal="left"/>
    </xf>
    <xf numFmtId="0" fontId="39" fillId="0" borderId="0" xfId="42" quotePrefix="1" applyFont="1" applyBorder="1" applyAlignment="1">
      <alignment horizontal="center"/>
    </xf>
    <xf numFmtId="0" fontId="38" fillId="0" borderId="0" xfId="42" applyFont="1" applyAlignment="1"/>
    <xf numFmtId="0" fontId="36" fillId="0" borderId="0" xfId="42" applyFont="1" applyAlignment="1">
      <alignment vertical="center"/>
    </xf>
    <xf numFmtId="0" fontId="36" fillId="0" borderId="0" xfId="42" applyFont="1" applyAlignment="1">
      <alignment horizontal="center" vertical="center"/>
    </xf>
    <xf numFmtId="167" fontId="39" fillId="0" borderId="0" xfId="42" applyNumberFormat="1" applyFont="1" applyBorder="1" applyAlignment="1">
      <alignment horizontal="left" vertical="center" wrapText="1" indent="1"/>
    </xf>
    <xf numFmtId="170" fontId="39" fillId="0" borderId="0" xfId="42" applyNumberFormat="1" applyFont="1" applyFill="1" applyBorder="1" applyAlignment="1">
      <alignment horizontal="right"/>
    </xf>
    <xf numFmtId="0" fontId="38" fillId="0" borderId="0" xfId="42" applyFont="1" applyAlignment="1">
      <alignment vertical="center"/>
    </xf>
    <xf numFmtId="0" fontId="34" fillId="0" borderId="0" xfId="42" applyFont="1" applyAlignment="1">
      <alignment vertical="center"/>
    </xf>
    <xf numFmtId="0" fontId="34" fillId="0" borderId="0" xfId="42" applyFont="1" applyAlignment="1">
      <alignment horizontal="center" vertical="center"/>
    </xf>
    <xf numFmtId="0" fontId="38" fillId="0" borderId="17" xfId="42" applyFont="1" applyBorder="1"/>
    <xf numFmtId="169" fontId="39" fillId="0" borderId="0" xfId="45" applyFont="1" applyFill="1" applyAlignment="1">
      <alignment horizontal="right" indent="1"/>
    </xf>
    <xf numFmtId="169" fontId="41" fillId="0" borderId="0" xfId="45" applyFont="1" applyFill="1" applyAlignment="1">
      <alignment horizontal="right" indent="1"/>
    </xf>
    <xf numFmtId="3" fontId="38" fillId="0" borderId="0" xfId="42" applyNumberFormat="1" applyFont="1"/>
    <xf numFmtId="0" fontId="38" fillId="0" borderId="0" xfId="42" applyFont="1" applyFill="1" applyAlignment="1">
      <alignment vertical="center"/>
    </xf>
    <xf numFmtId="0" fontId="38" fillId="0" borderId="0" xfId="42" applyFont="1" applyBorder="1" applyAlignment="1"/>
    <xf numFmtId="0" fontId="52" fillId="0" borderId="0" xfId="42" applyFont="1" applyAlignment="1">
      <alignment vertical="center"/>
    </xf>
    <xf numFmtId="0" fontId="37" fillId="0" borderId="0" xfId="42" applyFont="1" applyFill="1" applyAlignment="1">
      <alignment horizontal="left" vertical="center"/>
    </xf>
    <xf numFmtId="167" fontId="38" fillId="0" borderId="0" xfId="42" applyNumberFormat="1" applyFont="1" applyBorder="1" applyAlignment="1">
      <alignment horizontal="left" vertical="center" wrapText="1" indent="1"/>
    </xf>
    <xf numFmtId="170" fontId="38" fillId="0" borderId="0" xfId="42" applyNumberFormat="1" applyFont="1" applyFill="1" applyBorder="1" applyAlignment="1">
      <alignment horizontal="right"/>
    </xf>
    <xf numFmtId="0" fontId="48" fillId="0" borderId="0" xfId="42" applyFont="1" applyAlignment="1"/>
    <xf numFmtId="0" fontId="39" fillId="0" borderId="10" xfId="81" applyFont="1" applyFill="1" applyBorder="1" applyAlignment="1">
      <alignment horizontal="center" vertical="center" wrapText="1"/>
    </xf>
    <xf numFmtId="0" fontId="39" fillId="0" borderId="19" xfId="81" applyFont="1" applyFill="1" applyBorder="1" applyAlignment="1">
      <alignment horizontal="center" vertical="center" wrapText="1"/>
    </xf>
    <xf numFmtId="0" fontId="39" fillId="0" borderId="13" xfId="81" applyFont="1" applyFill="1" applyBorder="1" applyAlignment="1">
      <alignment horizontal="center" vertical="center" wrapText="1"/>
    </xf>
    <xf numFmtId="0" fontId="39" fillId="0" borderId="18" xfId="81" applyFont="1" applyFill="1" applyBorder="1" applyAlignment="1">
      <alignment horizontal="center" vertical="center" wrapText="1"/>
    </xf>
    <xf numFmtId="0" fontId="53" fillId="0" borderId="0" xfId="0" applyFont="1"/>
    <xf numFmtId="174" fontId="51" fillId="0" borderId="0" xfId="42" applyNumberFormat="1" applyFont="1" applyFill="1" applyBorder="1" applyAlignment="1">
      <alignment horizontal="right" vertical="center" indent="1"/>
    </xf>
    <xf numFmtId="3" fontId="51" fillId="0" borderId="0" xfId="44" applyNumberFormat="1" applyFont="1" applyFill="1" applyBorder="1" applyAlignment="1">
      <alignment horizontal="right" vertical="center" indent="1"/>
    </xf>
    <xf numFmtId="0" fontId="54" fillId="0" borderId="0" xfId="0" applyFont="1"/>
    <xf numFmtId="0" fontId="35" fillId="0" borderId="19" xfId="81" applyFont="1" applyFill="1" applyBorder="1" applyAlignment="1">
      <alignment horizontal="center" vertical="center" wrapText="1"/>
    </xf>
    <xf numFmtId="174" fontId="39" fillId="0" borderId="0" xfId="0" applyNumberFormat="1" applyFont="1" applyFill="1" applyBorder="1" applyAlignment="1">
      <alignment horizontal="right" indent="1"/>
    </xf>
    <xf numFmtId="174" fontId="41" fillId="0" borderId="0" xfId="0" applyNumberFormat="1" applyFont="1" applyFill="1" applyBorder="1" applyAlignment="1">
      <alignment horizontal="right" indent="1"/>
    </xf>
    <xf numFmtId="0" fontId="0" fillId="0" borderId="22" xfId="0" applyFill="1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11" xfId="0" applyFill="1" applyBorder="1" applyAlignment="1"/>
    <xf numFmtId="0" fontId="0" fillId="0" borderId="0" xfId="0" applyBorder="1" applyAlignment="1"/>
    <xf numFmtId="0" fontId="0" fillId="0" borderId="16" xfId="0" applyBorder="1" applyAlignment="1"/>
    <xf numFmtId="0" fontId="0" fillId="0" borderId="11" xfId="0" applyFill="1" applyBorder="1" applyAlignment="1" applyProtection="1"/>
    <xf numFmtId="0" fontId="0" fillId="0" borderId="0" xfId="0" applyBorder="1" applyAlignment="1" applyProtection="1"/>
    <xf numFmtId="0" fontId="0" fillId="0" borderId="16" xfId="0" applyBorder="1" applyAlignment="1" applyProtection="1"/>
    <xf numFmtId="0" fontId="20" fillId="0" borderId="0" xfId="0" applyFont="1" applyBorder="1" applyAlignment="1">
      <alignment horizontal="right"/>
    </xf>
    <xf numFmtId="0" fontId="0" fillId="24" borderId="0" xfId="0" applyFill="1" applyBorder="1" applyAlignment="1"/>
    <xf numFmtId="0" fontId="20" fillId="24" borderId="0" xfId="0" applyFont="1" applyFill="1" applyBorder="1" applyAlignment="1">
      <alignment horizontal="right"/>
    </xf>
    <xf numFmtId="0" fontId="0" fillId="24" borderId="16" xfId="0" applyFill="1" applyBorder="1" applyAlignment="1"/>
    <xf numFmtId="0" fontId="0" fillId="24" borderId="0" xfId="0" applyFill="1" applyBorder="1" applyAlignment="1" applyProtection="1"/>
    <xf numFmtId="0" fontId="20" fillId="24" borderId="0" xfId="0" applyFont="1" applyFill="1" applyBorder="1" applyAlignment="1" applyProtection="1">
      <alignment horizontal="right"/>
    </xf>
    <xf numFmtId="0" fontId="25" fillId="24" borderId="0" xfId="0" applyFont="1" applyFill="1" applyBorder="1" applyAlignment="1" applyProtection="1">
      <alignment horizontal="left" vertical="top"/>
    </xf>
    <xf numFmtId="0" fontId="0" fillId="0" borderId="12" xfId="0" applyFill="1" applyBorder="1" applyAlignment="1"/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8" fillId="0" borderId="17" xfId="0" applyFont="1" applyBorder="1" applyAlignment="1">
      <alignment horizontal="centerContinuous"/>
    </xf>
    <xf numFmtId="0" fontId="35" fillId="0" borderId="13" xfId="0" applyFont="1" applyFill="1" applyBorder="1" applyAlignment="1">
      <alignment horizontal="center" vertical="center" wrapText="1"/>
    </xf>
    <xf numFmtId="0" fontId="35" fillId="0" borderId="10" xfId="81" applyFont="1" applyFill="1" applyBorder="1" applyAlignment="1">
      <alignment horizontal="center" vertical="center" wrapText="1"/>
    </xf>
    <xf numFmtId="0" fontId="35" fillId="0" borderId="10" xfId="81" applyFont="1" applyFill="1" applyBorder="1" applyAlignment="1">
      <alignment horizontal="left" vertical="center" wrapText="1" indent="1"/>
    </xf>
    <xf numFmtId="0" fontId="39" fillId="0" borderId="16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167" fontId="39" fillId="0" borderId="16" xfId="0" applyNumberFormat="1" applyFont="1" applyBorder="1" applyAlignment="1">
      <alignment horizontal="left" indent="1"/>
    </xf>
    <xf numFmtId="49" fontId="39" fillId="0" borderId="0" xfId="0" applyNumberFormat="1" applyFont="1" applyAlignment="1">
      <alignment horizontal="center"/>
    </xf>
    <xf numFmtId="167" fontId="39" fillId="0" borderId="16" xfId="0" applyNumberFormat="1" applyFont="1" applyBorder="1" applyAlignment="1">
      <alignment horizontal="left" indent="2"/>
    </xf>
    <xf numFmtId="0" fontId="56" fillId="0" borderId="16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167" fontId="56" fillId="0" borderId="16" xfId="0" applyNumberFormat="1" applyFont="1" applyBorder="1" applyAlignment="1">
      <alignment horizontal="left" indent="1"/>
    </xf>
    <xf numFmtId="167" fontId="39" fillId="0" borderId="16" xfId="0" applyNumberFormat="1" applyFont="1" applyBorder="1" applyAlignment="1">
      <alignment horizontal="left" indent="3"/>
    </xf>
    <xf numFmtId="0" fontId="39" fillId="0" borderId="0" xfId="0" applyFont="1" applyBorder="1" applyAlignment="1">
      <alignment horizontal="center" vertical="center"/>
    </xf>
    <xf numFmtId="0" fontId="39" fillId="0" borderId="11" xfId="0" applyFont="1" applyBorder="1" applyAlignment="1">
      <alignment vertical="center"/>
    </xf>
    <xf numFmtId="171" fontId="41" fillId="0" borderId="16" xfId="0" applyNumberFormat="1" applyFont="1" applyBorder="1" applyAlignment="1">
      <alignment horizontal="left" vertical="center" indent="1"/>
    </xf>
    <xf numFmtId="171" fontId="39" fillId="0" borderId="16" xfId="0" applyNumberFormat="1" applyFont="1" applyBorder="1" applyAlignment="1">
      <alignment horizontal="left" vertical="center" indent="2"/>
    </xf>
    <xf numFmtId="0" fontId="39" fillId="0" borderId="0" xfId="0" applyFont="1" applyBorder="1" applyAlignment="1">
      <alignment horizontal="center"/>
    </xf>
    <xf numFmtId="167" fontId="39" fillId="0" borderId="0" xfId="0" applyNumberFormat="1" applyFont="1" applyBorder="1" applyAlignment="1">
      <alignment horizontal="left" vertical="center" wrapText="1" indent="1"/>
    </xf>
    <xf numFmtId="0" fontId="38" fillId="0" borderId="0" xfId="0" applyFont="1" applyBorder="1" applyAlignment="1">
      <alignment horizontal="center"/>
    </xf>
    <xf numFmtId="0" fontId="38" fillId="0" borderId="0" xfId="0" applyFont="1" applyBorder="1" applyAlignment="1"/>
    <xf numFmtId="167" fontId="38" fillId="0" borderId="0" xfId="0" applyNumberFormat="1" applyFont="1" applyBorder="1" applyAlignment="1">
      <alignment horizontal="left" vertical="center" wrapText="1" indent="1"/>
    </xf>
    <xf numFmtId="0" fontId="38" fillId="0" borderId="0" xfId="0" applyFont="1" applyAlignment="1">
      <alignment horizontal="left"/>
    </xf>
    <xf numFmtId="0" fontId="35" fillId="0" borderId="13" xfId="81" applyFont="1" applyFill="1" applyBorder="1" applyAlignment="1">
      <alignment horizontal="center" vertical="center" wrapText="1"/>
    </xf>
    <xf numFmtId="194" fontId="29" fillId="25" borderId="21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/>
    </xf>
  </cellXfs>
  <cellStyles count="82">
    <cellStyle name="0mitP" xfId="50" xr:uid="{00000000-0005-0000-0000-000000000000}"/>
    <cellStyle name="0ohneP" xfId="51" xr:uid="{00000000-0005-0000-0000-000001000000}"/>
    <cellStyle name="10mitP" xfId="52" xr:uid="{00000000-0005-0000-0000-000002000000}"/>
    <cellStyle name="12mitP" xfId="53" xr:uid="{00000000-0005-0000-0000-000003000000}"/>
    <cellStyle name="12ohneP" xfId="54" xr:uid="{00000000-0005-0000-0000-000004000000}"/>
    <cellStyle name="13mitP" xfId="55" xr:uid="{00000000-0005-0000-0000-000005000000}"/>
    <cellStyle name="1mitP" xfId="56" xr:uid="{00000000-0005-0000-0000-000006000000}"/>
    <cellStyle name="1ohneP" xfId="57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8" xr:uid="{00000000-0005-0000-0000-00000E000000}"/>
    <cellStyle name="2ohneP" xfId="59" xr:uid="{00000000-0005-0000-0000-00000F000000}"/>
    <cellStyle name="3mitP" xfId="60" xr:uid="{00000000-0005-0000-0000-000010000000}"/>
    <cellStyle name="3ohneP" xfId="61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62" xr:uid="{00000000-0005-0000-0000-000018000000}"/>
    <cellStyle name="4ohneP" xfId="63" xr:uid="{00000000-0005-0000-0000-000019000000}"/>
    <cellStyle name="5x indented GHG Textfiels" xfId="64" xr:uid="{00000000-0005-0000-0000-00001A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5" xr:uid="{00000000-0005-0000-0000-000021000000}"/>
    <cellStyle name="6ohneP" xfId="66" xr:uid="{00000000-0005-0000-0000-000022000000}"/>
    <cellStyle name="7mitP" xfId="67" xr:uid="{00000000-0005-0000-0000-000023000000}"/>
    <cellStyle name="9mitP" xfId="68" xr:uid="{00000000-0005-0000-0000-000024000000}"/>
    <cellStyle name="9ohneP" xfId="69" xr:uid="{00000000-0005-0000-0000-000025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46" xr:uid="{00000000-0005-0000-0000-00002E000000}"/>
    <cellStyle name="Comma [0] 2" xfId="70" xr:uid="{00000000-0005-0000-0000-00002F000000}"/>
    <cellStyle name="Currency [0]" xfId="47" xr:uid="{00000000-0005-0000-0000-000030000000}"/>
    <cellStyle name="Currency [0] 2" xfId="71" xr:uid="{00000000-0005-0000-0000-000031000000}"/>
    <cellStyle name="CustomizationCells" xfId="72" xr:uid="{00000000-0005-0000-0000-000032000000}"/>
    <cellStyle name="Eine_Nachkommastelle" xfId="44" xr:uid="{00000000-0005-0000-0000-000033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73" xr:uid="{00000000-0005-0000-0000-000037000000}"/>
    <cellStyle name="Gut" xfId="30" builtinId="26" customBuiltin="1"/>
    <cellStyle name="Hyperlink 2" xfId="77" xr:uid="{00000000-0005-0000-0000-000039000000}"/>
    <cellStyle name="Komma 2" xfId="79" xr:uid="{00000000-0005-0000-0000-00003A000000}"/>
    <cellStyle name="Komma 3" xfId="80" xr:uid="{00000000-0005-0000-0000-00003B000000}"/>
    <cellStyle name="mitP" xfId="74" xr:uid="{00000000-0005-0000-0000-00003C000000}"/>
    <cellStyle name="Neutral" xfId="31" builtinId="28" customBuiltin="1"/>
    <cellStyle name="Notiz" xfId="32" builtinId="10" customBuiltin="1"/>
    <cellStyle name="Ohne_Nachkomma" xfId="45" xr:uid="{00000000-0005-0000-0000-00003F000000}"/>
    <cellStyle name="ohneP" xfId="75" xr:uid="{00000000-0005-0000-0000-000040000000}"/>
    <cellStyle name="Prozent 2" xfId="43" xr:uid="{00000000-0005-0000-0000-000041000000}"/>
    <cellStyle name="Schlecht" xfId="33" builtinId="27" customBuiltin="1"/>
    <cellStyle name="Standard" xfId="0" builtinId="0"/>
    <cellStyle name="Standard 2" xfId="42" xr:uid="{00000000-0005-0000-0000-000044000000}"/>
    <cellStyle name="Standard 2 2" xfId="48" xr:uid="{00000000-0005-0000-0000-000045000000}"/>
    <cellStyle name="Standard 3" xfId="76" xr:uid="{00000000-0005-0000-0000-000046000000}"/>
    <cellStyle name="Standard 4" xfId="78" xr:uid="{00000000-0005-0000-0000-000047000000}"/>
    <cellStyle name="Standard 5" xfId="49" xr:uid="{00000000-0005-0000-0000-000048000000}"/>
    <cellStyle name="Standard_pres98t1 3" xfId="81" xr:uid="{00000000-0005-0000-0000-000049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22859426357467"/>
          <c:y val="0.16319065395598867"/>
          <c:w val="0.51056964969667629"/>
          <c:h val="0.76010834305164954"/>
        </c:manualLayout>
      </c:layout>
      <c:doughnutChart>
        <c:varyColors val="1"/>
        <c:ser>
          <c:idx val="4"/>
          <c:order val="0"/>
          <c:spPr>
            <a:solidFill>
              <a:schemeClr val="accent6"/>
            </a:solidFill>
            <a:ln>
              <a:solidFill>
                <a:srgbClr val="FFFFFF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65-4450-B438-D16ECF4DD70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9C65-4450-B438-D16ECF4DD707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9C65-4450-B438-D16ECF4DD7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9C65-4450-B438-D16ECF4DD707}"/>
              </c:ext>
            </c:extLst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9C65-4450-B438-D16ECF4DD707}"/>
              </c:ext>
            </c:extLst>
          </c:dPt>
          <c:dPt>
            <c:idx val="5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9C65-4450-B438-D16ECF4DD707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9C65-4450-B438-D16ECF4DD707}"/>
              </c:ext>
            </c:extLst>
          </c:dPt>
          <c:dPt>
            <c:idx val="7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9C65-4450-B438-D16ECF4DD707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9C65-4450-B438-D16ECF4DD707}"/>
              </c:ext>
            </c:extLst>
          </c:dPt>
          <c:dPt>
            <c:idx val="9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9C65-4450-B438-D16ECF4DD707}"/>
              </c:ext>
            </c:extLst>
          </c:dPt>
          <c:dPt>
            <c:idx val="10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9C65-4450-B438-D16ECF4DD707}"/>
              </c:ext>
            </c:extLst>
          </c:dPt>
          <c:dPt>
            <c:idx val="11"/>
            <c:bubble3D val="0"/>
            <c:spPr>
              <a:solidFill>
                <a:schemeClr val="bg1">
                  <a:lumMod val="60000"/>
                  <a:lumOff val="4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9C65-4450-B438-D16ECF4DD707}"/>
              </c:ext>
            </c:extLst>
          </c:dPt>
          <c:dPt>
            <c:idx val="12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9C65-4450-B438-D16ECF4DD707}"/>
              </c:ext>
            </c:extLst>
          </c:dPt>
          <c:dPt>
            <c:idx val="13"/>
            <c:bubble3D val="0"/>
            <c:spPr>
              <a:solidFill>
                <a:schemeClr val="tx1">
                  <a:lumMod val="5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A-9C65-4450-B438-D16ECF4DD707}"/>
              </c:ext>
            </c:extLst>
          </c:dPt>
          <c:dPt>
            <c:idx val="1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C-9C65-4450-B438-D16ECF4DD707}"/>
              </c:ext>
            </c:extLst>
          </c:dPt>
          <c:dPt>
            <c:idx val="15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9C65-4450-B438-D16ECF4DD707}"/>
              </c:ext>
            </c:extLst>
          </c:dPt>
          <c:dPt>
            <c:idx val="16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9C65-4450-B438-D16ECF4DD707}"/>
              </c:ext>
            </c:extLst>
          </c:dPt>
          <c:dPt>
            <c:idx val="17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22-9C65-4450-B438-D16ECF4DD707}"/>
              </c:ext>
            </c:extLst>
          </c:dPt>
          <c:dPt>
            <c:idx val="18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24-9C65-4450-B438-D16ECF4DD707}"/>
              </c:ext>
            </c:extLst>
          </c:dPt>
          <c:dLbls>
            <c:dLbl>
              <c:idx val="0"/>
              <c:layout>
                <c:manualLayout>
                  <c:x val="0.16301923831140108"/>
                  <c:y val="-9.121112220543410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65-4450-B438-D16ECF4DD707}"/>
                </c:ext>
              </c:extLst>
            </c:dLbl>
            <c:dLbl>
              <c:idx val="1"/>
              <c:layout>
                <c:manualLayout>
                  <c:x val="0.19142349318669213"/>
                  <c:y val="-0.2138870729052304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65-4450-B438-D16ECF4DD707}"/>
                </c:ext>
              </c:extLst>
            </c:dLbl>
            <c:dLbl>
              <c:idx val="2"/>
              <c:layout>
                <c:manualLayout>
                  <c:x val="0.20536315911347724"/>
                  <c:y val="-1.739009244176386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Holz, Holz-, Kork-, Flecht- und Korbwaren</a:t>
                    </a:r>
                  </a:p>
                  <a:p>
                    <a:r>
                      <a:rPr lang="en-US"/>
                      <a:t>(ohne Möbel)
1,8 %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65-4450-B438-D16ECF4DD707}"/>
                </c:ext>
              </c:extLst>
            </c:dLbl>
            <c:dLbl>
              <c:idx val="3"/>
              <c:layout>
                <c:manualLayout>
                  <c:x val="0.25868535076227273"/>
                  <c:y val="-0.1756966130567586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Papier, Pappe </a:t>
                    </a:r>
                  </a:p>
                  <a:p>
                    <a:r>
                      <a:rPr lang="en-US"/>
                      <a:t>und Waren daraus
6,3 %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65-4450-B438-D16ECF4DD707}"/>
                </c:ext>
              </c:extLst>
            </c:dLbl>
            <c:dLbl>
              <c:idx val="4"/>
              <c:layout>
                <c:manualLayout>
                  <c:x val="0.191126324431382"/>
                  <c:y val="2.657245644894071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65-4450-B438-D16ECF4DD707}"/>
                </c:ext>
              </c:extLst>
            </c:dLbl>
            <c:dLbl>
              <c:idx val="5"/>
              <c:layout>
                <c:manualLayout>
                  <c:x val="0.17260077130715448"/>
                  <c:y val="0.119099858260683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65-4450-B438-D16ECF4DD707}"/>
                </c:ext>
              </c:extLst>
            </c:dLbl>
            <c:dLbl>
              <c:idx val="6"/>
              <c:layout>
                <c:manualLayout>
                  <c:x val="0.17419269290464695"/>
                  <c:y val="7.00204045821796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65-4450-B438-D16ECF4DD707}"/>
                </c:ext>
              </c:extLst>
            </c:dLbl>
            <c:dLbl>
              <c:idx val="7"/>
              <c:layout>
                <c:manualLayout>
                  <c:x val="-5.1330330511893028E-2"/>
                  <c:y val="0.1788792172597831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C65-4450-B438-D16ECF4DD707}"/>
                </c:ext>
              </c:extLst>
            </c:dLbl>
            <c:dLbl>
              <c:idx val="8"/>
              <c:layout>
                <c:manualLayout>
                  <c:x val="-0.13796311760821395"/>
                  <c:y val="0.1191186802274642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C65-4450-B438-D16ECF4DD707}"/>
                </c:ext>
              </c:extLst>
            </c:dLbl>
            <c:dLbl>
              <c:idx val="9"/>
              <c:layout>
                <c:manualLayout>
                  <c:x val="-0.14962217493051955"/>
                  <c:y val="8.046113422360576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C65-4450-B438-D16ECF4DD707}"/>
                </c:ext>
              </c:extLst>
            </c:dLbl>
            <c:dLbl>
              <c:idx val="10"/>
              <c:layout>
                <c:manualLayout>
                  <c:x val="-0.15215700856983119"/>
                  <c:y val="8.273502926364925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C65-4450-B438-D16ECF4DD707}"/>
                </c:ext>
              </c:extLst>
            </c:dLbl>
            <c:dLbl>
              <c:idx val="11"/>
              <c:layout>
                <c:manualLayout>
                  <c:x val="-0.22157397111958543"/>
                  <c:y val="0.1132372785815554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C65-4450-B438-D16ECF4DD707}"/>
                </c:ext>
              </c:extLst>
            </c:dLbl>
            <c:dLbl>
              <c:idx val="12"/>
              <c:layout>
                <c:manualLayout>
                  <c:x val="-0.21278170608065822"/>
                  <c:y val="3.204715104515251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C65-4450-B438-D16ECF4DD707}"/>
                </c:ext>
              </c:extLst>
            </c:dLbl>
            <c:dLbl>
              <c:idx val="13"/>
              <c:layout>
                <c:manualLayout>
                  <c:x val="-0.19377938838775358"/>
                  <c:y val="-5.176886298028023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C65-4450-B438-D16ECF4DD707}"/>
                </c:ext>
              </c:extLst>
            </c:dLbl>
            <c:dLbl>
              <c:idx val="14"/>
              <c:layout>
                <c:manualLayout>
                  <c:x val="-4.5504802276387514E-2"/>
                  <c:y val="-0.1232582732505866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C65-4450-B438-D16ECF4DD707}"/>
                </c:ext>
              </c:extLst>
            </c:dLbl>
            <c:dLbl>
              <c:idx val="15"/>
              <c:layout>
                <c:manualLayout>
                  <c:x val="-0.20160186270746586"/>
                  <c:y val="-0.1183279423205631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C65-4450-B438-D16ECF4DD707}"/>
                </c:ext>
              </c:extLst>
            </c:dLbl>
            <c:dLbl>
              <c:idx val="16"/>
              <c:layout>
                <c:manualLayout>
                  <c:x val="-4.2492688106542942E-2"/>
                  <c:y val="-0.162700920690774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Sonstige </a:t>
                    </a:r>
                  </a:p>
                  <a:p>
                    <a:r>
                      <a:rPr lang="en-US"/>
                      <a:t>Fahrzeuge
0,4 %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C65-4450-B438-D16ECF4DD707}"/>
                </c:ext>
              </c:extLst>
            </c:dLbl>
            <c:dLbl>
              <c:idx val="17"/>
              <c:layout>
                <c:manualLayout>
                  <c:x val="-0.17406322232328375"/>
                  <c:y val="-0.1972132372009385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C65-4450-B438-D16ECF4DD707}"/>
                </c:ext>
              </c:extLst>
            </c:dLbl>
            <c:dLbl>
              <c:idx val="18"/>
              <c:layout>
                <c:manualLayout>
                  <c:x val="5.2167778227455171E-2"/>
                  <c:y val="-0.182422244410868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Reparatur, Instandhaltung und Installation von Maschinen und</a:t>
                    </a:r>
                  </a:p>
                  <a:p>
                    <a:r>
                      <a:rPr lang="en-US"/>
                      <a:t>Ausrüstungen
0,4 %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C65-4450-B438-D16ECF4DD707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Daten!$B$10:$B$28</c:f>
              <c:strCache>
                <c:ptCount val="19"/>
                <c:pt idx="0">
                  <c:v>Nahrungs- und Futtermittel, Getränke, Tabakerzeugnisse</c:v>
                </c:pt>
                <c:pt idx="1">
                  <c:v>Textilien, Bekleidung, Leder und Lederwaren</c:v>
                </c:pt>
                <c:pt idx="2">
                  <c:v>Holz, Holz-, Kork-, Flecht- und Korbwaren (ohne Möbel)</c:v>
                </c:pt>
                <c:pt idx="3">
                  <c:v>Papier, Pappe und Waren daraus</c:v>
                </c:pt>
                <c:pt idx="4">
                  <c:v>Druckereileistungen, bespielte Ton-, Bild- und Datenträger</c:v>
                </c:pt>
                <c:pt idx="5">
                  <c:v>Kokerei- und Mineralölerzeugnisse</c:v>
                </c:pt>
                <c:pt idx="6">
                  <c:v>Chemische Erzeugnisse</c:v>
                </c:pt>
                <c:pt idx="7">
                  <c:v>Pharmazeutische Erzeugnisse</c:v>
                </c:pt>
                <c:pt idx="8">
                  <c:v>Gummi- und Kunststoffwaren</c:v>
                </c:pt>
                <c:pt idx="9">
                  <c:v>Glas, Glaswaren, Keramik, verarbeitete Steine und Erden</c:v>
                </c:pt>
                <c:pt idx="10">
                  <c:v>Metalle</c:v>
                </c:pt>
                <c:pt idx="11">
                  <c:v>Metallerzeugnisse</c:v>
                </c:pt>
                <c:pt idx="12">
                  <c:v>DV-Geräte, elektronische und optische Erzeugnisse</c:v>
                </c:pt>
                <c:pt idx="13">
                  <c:v>Elektrische Ausrüstungen</c:v>
                </c:pt>
                <c:pt idx="14">
                  <c:v>Maschinen</c:v>
                </c:pt>
                <c:pt idx="15">
                  <c:v>Kraftwagen und Kraftwagenteile</c:v>
                </c:pt>
                <c:pt idx="16">
                  <c:v>Sonstige Fahrzeuge</c:v>
                </c:pt>
                <c:pt idx="17">
                  <c:v>Möbel und sonstige Waren</c:v>
                </c:pt>
                <c:pt idx="18">
                  <c:v>Reparatur, Instandhaltung und Installation von Maschinen und Ausrüstungen</c:v>
                </c:pt>
              </c:strCache>
            </c:strRef>
          </c:cat>
          <c:val>
            <c:numRef>
              <c:f>Daten!$C$10:$C$28</c:f>
              <c:numCache>
                <c:formatCode>#,##0</c:formatCode>
                <c:ptCount val="19"/>
                <c:pt idx="0">
                  <c:v>233</c:v>
                </c:pt>
                <c:pt idx="1">
                  <c:v>26</c:v>
                </c:pt>
                <c:pt idx="2">
                  <c:v>109</c:v>
                </c:pt>
                <c:pt idx="3">
                  <c:v>248</c:v>
                </c:pt>
                <c:pt idx="4">
                  <c:v>13</c:v>
                </c:pt>
                <c:pt idx="5">
                  <c:v>105</c:v>
                </c:pt>
                <c:pt idx="6">
                  <c:v>1592</c:v>
                </c:pt>
                <c:pt idx="7">
                  <c:v>25</c:v>
                </c:pt>
                <c:pt idx="8">
                  <c:v>81</c:v>
                </c:pt>
                <c:pt idx="9">
                  <c:v>276</c:v>
                </c:pt>
                <c:pt idx="10">
                  <c:v>657</c:v>
                </c:pt>
                <c:pt idx="11">
                  <c:v>89</c:v>
                </c:pt>
                <c:pt idx="12">
                  <c:v>29</c:v>
                </c:pt>
                <c:pt idx="13">
                  <c:v>29</c:v>
                </c:pt>
                <c:pt idx="14">
                  <c:v>75</c:v>
                </c:pt>
                <c:pt idx="15">
                  <c:v>123</c:v>
                </c:pt>
                <c:pt idx="16">
                  <c:v>13</c:v>
                </c:pt>
                <c:pt idx="17">
                  <c:v>34</c:v>
                </c:pt>
                <c:pt idx="1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9C65-4450-B438-D16ECF4D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16564</xdr:colOff>
      <xdr:row>2</xdr:row>
      <xdr:rowOff>99390</xdr:rowOff>
    </xdr:from>
    <xdr:to>
      <xdr:col>16</xdr:col>
      <xdr:colOff>596348</xdr:colOff>
      <xdr:row>25</xdr:row>
      <xdr:rowOff>43961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36372" y="612275"/>
          <a:ext cx="7540361" cy="5058763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32</xdr:row>
      <xdr:rowOff>55367</xdr:rowOff>
    </xdr:to>
    <xdr:sp macro="" textlink="#REF!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1876" y="5566358"/>
          <a:ext cx="1676814" cy="1188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886239</xdr:colOff>
      <xdr:row>2</xdr:row>
      <xdr:rowOff>115956</xdr:rowOff>
    </xdr:to>
    <xdr:sp macro="" textlink="Daten!B1:C1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7370" y="258417"/>
          <a:ext cx="5919994" cy="37188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639519D-265E-4CEB-B410-741D6597833E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Anteile der Sektoren am Primärenergieverbrauch des verarbeitenden Gewerbes 2022</a:t>
          </a:fld>
          <a:endParaRPr lang="en-US" sz="2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#REF!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75502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24853</xdr:colOff>
      <xdr:row>1</xdr:row>
      <xdr:rowOff>3483</xdr:rowOff>
    </xdr:from>
    <xdr:to>
      <xdr:col>16</xdr:col>
      <xdr:colOff>592897</xdr:colOff>
      <xdr:row>1</xdr:row>
      <xdr:rowOff>3483</xdr:rowOff>
    </xdr:to>
    <xdr:cxnSp macro="">
      <xdr:nvCxnSpPr>
        <xdr:cNvPr id="6" name="Gerade Verbindung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40201" y="260244"/>
          <a:ext cx="754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5501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98227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00736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0" name="Textfeld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04482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53200</xdr:colOff>
      <xdr:row>2</xdr:row>
      <xdr:rowOff>140167</xdr:rowOff>
    </xdr:from>
    <xdr:to>
      <xdr:col>17</xdr:col>
      <xdr:colOff>318244</xdr:colOff>
      <xdr:row>25</xdr:row>
      <xdr:rowOff>73269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8282</xdr:colOff>
      <xdr:row>24</xdr:row>
      <xdr:rowOff>2</xdr:rowOff>
    </xdr:from>
    <xdr:to>
      <xdr:col>6</xdr:col>
      <xdr:colOff>811696</xdr:colOff>
      <xdr:row>25</xdr:row>
      <xdr:rowOff>204137</xdr:rowOff>
    </xdr:to>
    <xdr:sp macro="" textlink="#REF!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27357" y="5505452"/>
          <a:ext cx="2632214" cy="280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7</xdr:col>
      <xdr:colOff>16565</xdr:colOff>
      <xdr:row>25</xdr:row>
      <xdr:rowOff>69507</xdr:rowOff>
    </xdr:from>
    <xdr:to>
      <xdr:col>16</xdr:col>
      <xdr:colOff>601520</xdr:colOff>
      <xdr:row>25</xdr:row>
      <xdr:rowOff>348186</xdr:rowOff>
    </xdr:to>
    <xdr:sp macro="" textlink="Daten!X3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998623" y="5696584"/>
          <a:ext cx="4783282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732501C5-E0D0-425A-BD71-623A55DB292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2024, Statistischer Bericht: Umweltökonomische Gesamtrechnungen. Energiegesamtrechnung. Berichtszeitraum 2010-2022. Tab. 85121-06, Wiesbaden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190499</xdr:colOff>
      <xdr:row>2</xdr:row>
      <xdr:rowOff>132521</xdr:rowOff>
    </xdr:from>
    <xdr:to>
      <xdr:col>3</xdr:col>
      <xdr:colOff>41413</xdr:colOff>
      <xdr:row>3</xdr:row>
      <xdr:rowOff>171005</xdr:rowOff>
    </xdr:to>
    <xdr:sp macro="" textlink="#REF!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09574" y="646871"/>
          <a:ext cx="517664" cy="276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7504306-341F-49DD-9DC4-788138853AB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24852</xdr:colOff>
      <xdr:row>25</xdr:row>
      <xdr:rowOff>52081</xdr:rowOff>
    </xdr:from>
    <xdr:to>
      <xdr:col>16</xdr:col>
      <xdr:colOff>592896</xdr:colOff>
      <xdr:row>25</xdr:row>
      <xdr:rowOff>52081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244660" y="5679158"/>
          <a:ext cx="752862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180665</xdr:colOff>
      <xdr:row>15</xdr:row>
      <xdr:rowOff>21025</xdr:rowOff>
    </xdr:from>
    <xdr:ext cx="1207575" cy="330004"/>
    <xdr:sp macro="" textlink="Daten!C29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279953" y="3200910"/>
          <a:ext cx="1207575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9C352E82-30D0-4C53-A48D-477E930F455A}" type="TxLink">
            <a:rPr lang="en-US" sz="900" b="1" i="0" u="none" strike="noStrike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3.768 Petajoule</a:t>
          </a:fld>
          <a:endParaRPr lang="en-US" sz="9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68"/>
  <sheetViews>
    <sheetView topLeftCell="A13" zoomScaleNormal="100" workbookViewId="0">
      <pane xSplit="3" topLeftCell="N1" activePane="topRight" state="frozen"/>
      <selection pane="topRight" activeCell="I4" sqref="I4:AB82"/>
    </sheetView>
  </sheetViews>
  <sheetFormatPr baseColWidth="10" defaultColWidth="11.42578125" defaultRowHeight="11.25"/>
  <cols>
    <col min="1" max="1" width="3.85546875" style="39" customWidth="1"/>
    <col min="2" max="2" width="9.42578125" style="39" customWidth="1"/>
    <col min="3" max="3" width="61.7109375" style="39" customWidth="1"/>
    <col min="4" max="8" width="11.85546875" style="39" customWidth="1"/>
    <col min="9" max="15" width="11.7109375" style="39" customWidth="1"/>
    <col min="16" max="19" width="12" style="39" customWidth="1"/>
    <col min="20" max="20" width="11.42578125" style="39"/>
    <col min="21" max="21" width="11.5703125" style="39" bestFit="1" customWidth="1"/>
    <col min="22" max="16384" width="11.42578125" style="39"/>
  </cols>
  <sheetData>
    <row r="1" spans="1:28" s="38" customFormat="1" ht="19.5" customHeight="1">
      <c r="A1" s="115" t="s">
        <v>140</v>
      </c>
      <c r="B1" s="116"/>
      <c r="C1" s="116"/>
      <c r="E1" s="86"/>
      <c r="F1" s="82"/>
      <c r="G1" s="82"/>
      <c r="H1" s="74"/>
      <c r="I1" s="75"/>
      <c r="J1" s="75"/>
      <c r="K1" s="75"/>
      <c r="L1" s="74"/>
      <c r="M1" s="74"/>
      <c r="N1" s="82"/>
      <c r="O1" s="74"/>
      <c r="P1" s="75"/>
      <c r="Q1" s="75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spans="1:28" s="38" customFormat="1" ht="15" customHeight="1">
      <c r="A2" s="117" t="s">
        <v>12</v>
      </c>
      <c r="B2" s="118"/>
      <c r="C2" s="119"/>
      <c r="D2" s="69"/>
      <c r="E2" s="70"/>
      <c r="F2" s="70"/>
      <c r="G2" s="70"/>
      <c r="H2" s="69"/>
      <c r="I2" s="69"/>
      <c r="J2" s="70"/>
      <c r="K2" s="69"/>
      <c r="L2" s="70"/>
      <c r="M2" s="70"/>
      <c r="N2" s="69"/>
      <c r="O2" s="69"/>
      <c r="P2" s="69"/>
      <c r="Q2" s="69"/>
      <c r="R2" s="83"/>
      <c r="S2" s="69"/>
      <c r="T2" s="69"/>
      <c r="U2" s="69"/>
      <c r="V2" s="69"/>
      <c r="W2" s="69"/>
    </row>
    <row r="3" spans="1:28" ht="12" customHeight="1">
      <c r="C3" s="120"/>
      <c r="D3" s="76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8" s="40" customFormat="1" ht="30" customHeight="1">
      <c r="A4" s="121" t="s">
        <v>141</v>
      </c>
      <c r="B4" s="122" t="s">
        <v>142</v>
      </c>
      <c r="C4" s="123" t="s">
        <v>13</v>
      </c>
      <c r="D4" s="90">
        <v>1995</v>
      </c>
      <c r="E4" s="89">
        <v>1996</v>
      </c>
      <c r="F4" s="87">
        <v>1997</v>
      </c>
      <c r="G4" s="88">
        <v>1998</v>
      </c>
      <c r="H4" s="88">
        <v>1999</v>
      </c>
      <c r="I4" s="143">
        <v>2000</v>
      </c>
      <c r="J4" s="122">
        <v>2001</v>
      </c>
      <c r="K4" s="95">
        <v>2002</v>
      </c>
      <c r="L4" s="122">
        <v>2003</v>
      </c>
      <c r="M4" s="122">
        <v>2004</v>
      </c>
      <c r="N4" s="95">
        <v>2005</v>
      </c>
      <c r="O4" s="122">
        <v>2006</v>
      </c>
      <c r="P4" s="95">
        <v>2007</v>
      </c>
      <c r="Q4" s="122">
        <v>2008</v>
      </c>
      <c r="R4" s="95">
        <v>2009</v>
      </c>
      <c r="S4" s="122">
        <v>2010</v>
      </c>
      <c r="T4" s="95">
        <v>2011</v>
      </c>
      <c r="U4" s="122">
        <v>2012</v>
      </c>
      <c r="V4" s="122">
        <v>2013</v>
      </c>
      <c r="W4" s="122">
        <v>2014</v>
      </c>
      <c r="X4" s="95">
        <v>2015</v>
      </c>
      <c r="Y4" s="122">
        <v>2016</v>
      </c>
      <c r="Z4" s="143">
        <v>2017</v>
      </c>
      <c r="AA4" s="122">
        <v>2018</v>
      </c>
      <c r="AB4" s="95">
        <v>2019</v>
      </c>
    </row>
    <row r="5" spans="1:28" s="41" customFormat="1" ht="12.75" customHeight="1">
      <c r="A5" s="124">
        <v>1</v>
      </c>
      <c r="B5" s="125" t="s">
        <v>14</v>
      </c>
      <c r="C5" s="126" t="s">
        <v>15</v>
      </c>
      <c r="D5" s="62">
        <v>206731.5148965127</v>
      </c>
      <c r="E5" s="60">
        <v>213501.53997617381</v>
      </c>
      <c r="F5" s="60">
        <v>190880.81830307387</v>
      </c>
      <c r="G5" s="60">
        <v>186917.78710173265</v>
      </c>
      <c r="H5" s="60">
        <v>176031.18891442331</v>
      </c>
      <c r="I5" s="96">
        <v>161907.74986364986</v>
      </c>
      <c r="J5" s="96">
        <v>166473.08617704557</v>
      </c>
      <c r="K5" s="96">
        <v>168607.99692537804</v>
      </c>
      <c r="L5" s="96">
        <v>160912.26210959864</v>
      </c>
      <c r="M5" s="96">
        <v>158018.61133554793</v>
      </c>
      <c r="N5" s="96">
        <v>116288.87769109993</v>
      </c>
      <c r="O5" s="96">
        <v>118965.78896211338</v>
      </c>
      <c r="P5" s="96">
        <v>111562.65491246372</v>
      </c>
      <c r="Q5" s="96">
        <v>121659.87173715334</v>
      </c>
      <c r="R5" s="96">
        <v>122096.28506051785</v>
      </c>
      <c r="S5" s="96">
        <v>134156.1028774594</v>
      </c>
      <c r="T5" s="96">
        <v>134615.98092316423</v>
      </c>
      <c r="U5" s="96">
        <v>171466.06087630583</v>
      </c>
      <c r="V5" s="96">
        <v>163654.57198083031</v>
      </c>
      <c r="W5" s="96">
        <v>155296.30318229643</v>
      </c>
      <c r="X5" s="96">
        <v>172048.47011780509</v>
      </c>
      <c r="Y5" s="96">
        <v>168836.97715171229</v>
      </c>
      <c r="Z5" s="96">
        <v>173419.28039638686</v>
      </c>
      <c r="AA5" s="96">
        <v>154843.78802193294</v>
      </c>
      <c r="AB5" s="96">
        <v>155261.69233404828</v>
      </c>
    </row>
    <row r="6" spans="1:28" s="41" customFormat="1" ht="12.75" customHeight="1">
      <c r="A6" s="124">
        <v>2</v>
      </c>
      <c r="B6" s="127" t="s">
        <v>16</v>
      </c>
      <c r="C6" s="128" t="s">
        <v>17</v>
      </c>
      <c r="D6" s="62">
        <v>197240.50958819682</v>
      </c>
      <c r="E6" s="60">
        <v>204259.46161718032</v>
      </c>
      <c r="F6" s="60">
        <v>182093.69035107939</v>
      </c>
      <c r="G6" s="60">
        <v>178245.99316886041</v>
      </c>
      <c r="H6" s="60">
        <v>166731.58224646508</v>
      </c>
      <c r="I6" s="96">
        <v>152327.03846599106</v>
      </c>
      <c r="J6" s="96">
        <v>158151.26200002339</v>
      </c>
      <c r="K6" s="96">
        <v>160301.70516453759</v>
      </c>
      <c r="L6" s="96">
        <v>151978.73326369119</v>
      </c>
      <c r="M6" s="96">
        <v>148911.4452926188</v>
      </c>
      <c r="N6" s="96">
        <v>107964.10725382574</v>
      </c>
      <c r="O6" s="96">
        <v>110284.32293118435</v>
      </c>
      <c r="P6" s="96">
        <v>101812.6862659679</v>
      </c>
      <c r="Q6" s="96">
        <v>113556.97301210195</v>
      </c>
      <c r="R6" s="96">
        <v>115440.59654490421</v>
      </c>
      <c r="S6" s="96">
        <v>127055.19296606166</v>
      </c>
      <c r="T6" s="96">
        <v>127572.29252102194</v>
      </c>
      <c r="U6" s="96">
        <v>166804.16780261009</v>
      </c>
      <c r="V6" s="96">
        <v>157800.62957418873</v>
      </c>
      <c r="W6" s="96">
        <v>149596.3656107506</v>
      </c>
      <c r="X6" s="96">
        <v>164758.4543154792</v>
      </c>
      <c r="Y6" s="96">
        <v>161419.48548136311</v>
      </c>
      <c r="Z6" s="96">
        <v>165749.97503588468</v>
      </c>
      <c r="AA6" s="96">
        <v>146665.16565135319</v>
      </c>
      <c r="AB6" s="96">
        <v>146937.62438284067</v>
      </c>
    </row>
    <row r="7" spans="1:28" s="41" customFormat="1" ht="12.75" customHeight="1">
      <c r="A7" s="124">
        <v>3</v>
      </c>
      <c r="B7" s="127" t="s">
        <v>18</v>
      </c>
      <c r="C7" s="128" t="s">
        <v>19</v>
      </c>
      <c r="D7" s="62">
        <v>6765.5904941808922</v>
      </c>
      <c r="E7" s="60">
        <v>6524.8225118529299</v>
      </c>
      <c r="F7" s="60">
        <v>6387.9734839093362</v>
      </c>
      <c r="G7" s="60">
        <v>6194.4140781035394</v>
      </c>
      <c r="H7" s="60">
        <v>7073.6337105702341</v>
      </c>
      <c r="I7" s="96">
        <v>7562.3477146116857</v>
      </c>
      <c r="J7" s="96">
        <v>6342.1062934409147</v>
      </c>
      <c r="K7" s="96">
        <v>6344.199968986808</v>
      </c>
      <c r="L7" s="96">
        <v>6985.3345222061253</v>
      </c>
      <c r="M7" s="96">
        <v>7177.844986455395</v>
      </c>
      <c r="N7" s="96">
        <v>6583.4575835499036</v>
      </c>
      <c r="O7" s="96">
        <v>6961.4460321297493</v>
      </c>
      <c r="P7" s="96">
        <v>8130.0853797310065</v>
      </c>
      <c r="Q7" s="96">
        <v>6492.713185481537</v>
      </c>
      <c r="R7" s="96">
        <v>5033.6856957117579</v>
      </c>
      <c r="S7" s="96">
        <v>5489.5006751383335</v>
      </c>
      <c r="T7" s="96">
        <v>5549.4128462300732</v>
      </c>
      <c r="U7" s="96">
        <v>3691.605045326356</v>
      </c>
      <c r="V7" s="96">
        <v>4336.1838458752636</v>
      </c>
      <c r="W7" s="96">
        <v>4381.3397182076251</v>
      </c>
      <c r="X7" s="96">
        <v>5964.7539209788847</v>
      </c>
      <c r="Y7" s="96">
        <v>5960.2481822388318</v>
      </c>
      <c r="Z7" s="96">
        <v>6642.9037601213386</v>
      </c>
      <c r="AA7" s="96">
        <v>7181.8276830708683</v>
      </c>
      <c r="AB7" s="96">
        <v>7344.885499538218</v>
      </c>
    </row>
    <row r="8" spans="1:28" s="41" customFormat="1" ht="12.75" customHeight="1">
      <c r="A8" s="124">
        <v>4</v>
      </c>
      <c r="B8" s="127" t="s">
        <v>20</v>
      </c>
      <c r="C8" s="128" t="s">
        <v>21</v>
      </c>
      <c r="D8" s="62">
        <v>2725.4148141350097</v>
      </c>
      <c r="E8" s="60">
        <v>2717.2558471405605</v>
      </c>
      <c r="F8" s="60">
        <v>2399.1544680851434</v>
      </c>
      <c r="G8" s="60">
        <v>2477.3798547687024</v>
      </c>
      <c r="H8" s="60">
        <v>2225.9729573879918</v>
      </c>
      <c r="I8" s="96">
        <v>2018.363683047136</v>
      </c>
      <c r="J8" s="96">
        <v>1979.7178835812786</v>
      </c>
      <c r="K8" s="96">
        <v>1962.0917918536506</v>
      </c>
      <c r="L8" s="96">
        <v>1948.1943237013061</v>
      </c>
      <c r="M8" s="96">
        <v>1929.3210564737492</v>
      </c>
      <c r="N8" s="96">
        <v>1741.3128537242951</v>
      </c>
      <c r="O8" s="96">
        <v>1720.0199987992783</v>
      </c>
      <c r="P8" s="96">
        <v>1619.8832667648107</v>
      </c>
      <c r="Q8" s="96">
        <v>1610.1855395698544</v>
      </c>
      <c r="R8" s="96">
        <v>1622.0028199018909</v>
      </c>
      <c r="S8" s="96">
        <v>1611.4092362594074</v>
      </c>
      <c r="T8" s="96">
        <v>1494.2755559122152</v>
      </c>
      <c r="U8" s="96">
        <v>970.28802836940804</v>
      </c>
      <c r="V8" s="96">
        <v>1517.7585607663077</v>
      </c>
      <c r="W8" s="96">
        <v>1318.5978533381997</v>
      </c>
      <c r="X8" s="96">
        <v>1325.2618813469944</v>
      </c>
      <c r="Y8" s="96">
        <v>1457.2434881103522</v>
      </c>
      <c r="Z8" s="96">
        <v>1026.401600380844</v>
      </c>
      <c r="AA8" s="96">
        <v>996.79468750886554</v>
      </c>
      <c r="AB8" s="96">
        <v>979.18245166939619</v>
      </c>
    </row>
    <row r="9" spans="1:28" s="41" customFormat="1" ht="12.75" customHeight="1">
      <c r="A9" s="124">
        <v>5</v>
      </c>
      <c r="B9" s="125" t="s">
        <v>22</v>
      </c>
      <c r="C9" s="126" t="s">
        <v>23</v>
      </c>
      <c r="D9" s="62">
        <v>151144.28070927056</v>
      </c>
      <c r="E9" s="60">
        <v>140035.44800284039</v>
      </c>
      <c r="F9" s="60">
        <v>119540.7333481204</v>
      </c>
      <c r="G9" s="60">
        <v>108747.17766522226</v>
      </c>
      <c r="H9" s="60">
        <v>101665.64543987717</v>
      </c>
      <c r="I9" s="96">
        <v>83023.914045096753</v>
      </c>
      <c r="J9" s="96">
        <v>80903.256900089706</v>
      </c>
      <c r="K9" s="96">
        <v>76397.31502196996</v>
      </c>
      <c r="L9" s="96">
        <v>67349.255917002651</v>
      </c>
      <c r="M9" s="96">
        <v>82788.698579237098</v>
      </c>
      <c r="N9" s="96">
        <v>72642.073855646449</v>
      </c>
      <c r="O9" s="96">
        <v>73170.90934925621</v>
      </c>
      <c r="P9" s="96">
        <v>61232.209996845508</v>
      </c>
      <c r="Q9" s="96">
        <v>72109.222595859785</v>
      </c>
      <c r="R9" s="96">
        <v>67190.003988315002</v>
      </c>
      <c r="S9" s="96">
        <v>66748.120146573361</v>
      </c>
      <c r="T9" s="96">
        <v>68641.495367402764</v>
      </c>
      <c r="U9" s="96">
        <v>58281.505823408712</v>
      </c>
      <c r="V9" s="96">
        <v>59151.99960104638</v>
      </c>
      <c r="W9" s="96">
        <v>56647.417097829712</v>
      </c>
      <c r="X9" s="96">
        <v>60905.196096927932</v>
      </c>
      <c r="Y9" s="96">
        <v>60213.883068402705</v>
      </c>
      <c r="Z9" s="96">
        <v>59113.234460237181</v>
      </c>
      <c r="AA9" s="96">
        <v>58067.257447556331</v>
      </c>
      <c r="AB9" s="96">
        <v>51890.349066226125</v>
      </c>
    </row>
    <row r="10" spans="1:28" s="41" customFormat="1" ht="12.75" customHeight="1">
      <c r="A10" s="124">
        <v>6</v>
      </c>
      <c r="B10" s="127" t="s">
        <v>24</v>
      </c>
      <c r="C10" s="128" t="s">
        <v>25</v>
      </c>
      <c r="D10" s="62">
        <v>87866.663458541821</v>
      </c>
      <c r="E10" s="60">
        <v>76847.056257104472</v>
      </c>
      <c r="F10" s="60">
        <v>71505.518912681844</v>
      </c>
      <c r="G10" s="60">
        <v>60657.89175801845</v>
      </c>
      <c r="H10" s="60">
        <v>52096.986214114295</v>
      </c>
      <c r="I10" s="96">
        <v>36337.22779877235</v>
      </c>
      <c r="J10" s="96">
        <v>34736.297063859427</v>
      </c>
      <c r="K10" s="96">
        <v>33933.667374304438</v>
      </c>
      <c r="L10" s="96">
        <v>35823.023585145551</v>
      </c>
      <c r="M10" s="96">
        <v>42513.804539759047</v>
      </c>
      <c r="N10" s="96">
        <v>34174.552711303164</v>
      </c>
      <c r="O10" s="96">
        <v>41507.144323798471</v>
      </c>
      <c r="P10" s="96">
        <v>30602.57860016324</v>
      </c>
      <c r="Q10" s="96">
        <v>36203.858699591474</v>
      </c>
      <c r="R10" s="96">
        <v>36078.85462795163</v>
      </c>
      <c r="S10" s="96">
        <v>35063.547756687934</v>
      </c>
      <c r="T10" s="96">
        <v>39280.287335448018</v>
      </c>
      <c r="U10" s="96">
        <v>30781.87831393602</v>
      </c>
      <c r="V10" s="96">
        <v>29409.088181359912</v>
      </c>
      <c r="W10" s="96">
        <v>28940.781497175336</v>
      </c>
      <c r="X10" s="96">
        <v>32346.385351263576</v>
      </c>
      <c r="Y10" s="96">
        <v>32187.164169919612</v>
      </c>
      <c r="Z10" s="96">
        <v>31677.950996412688</v>
      </c>
      <c r="AA10" s="96">
        <v>31809.194449823724</v>
      </c>
      <c r="AB10" s="96">
        <v>25625.920386773352</v>
      </c>
    </row>
    <row r="11" spans="1:28" s="41" customFormat="1" ht="12.75" customHeight="1">
      <c r="A11" s="124">
        <v>7</v>
      </c>
      <c r="B11" s="127" t="s">
        <v>26</v>
      </c>
      <c r="C11" s="128" t="s">
        <v>27</v>
      </c>
      <c r="D11" s="62">
        <v>21592.557706881144</v>
      </c>
      <c r="E11" s="60">
        <v>26457.042398969257</v>
      </c>
      <c r="F11" s="60">
        <v>24265.135300932816</v>
      </c>
      <c r="G11" s="60">
        <v>25023.32950385621</v>
      </c>
      <c r="H11" s="60">
        <v>24370.184156800013</v>
      </c>
      <c r="I11" s="96">
        <v>23672.298700871364</v>
      </c>
      <c r="J11" s="96">
        <v>22582.489150562775</v>
      </c>
      <c r="K11" s="96">
        <v>20300.317365684499</v>
      </c>
      <c r="L11" s="96">
        <v>10232.027463548167</v>
      </c>
      <c r="M11" s="96">
        <v>11518.561221494881</v>
      </c>
      <c r="N11" s="96">
        <v>17123.854079880253</v>
      </c>
      <c r="O11" s="96">
        <v>11298.094947086118</v>
      </c>
      <c r="P11" s="96">
        <v>10469.426532370089</v>
      </c>
      <c r="Q11" s="96">
        <v>10514.268088145633</v>
      </c>
      <c r="R11" s="96">
        <v>10917.908059042265</v>
      </c>
      <c r="S11" s="96">
        <v>11338.772143134513</v>
      </c>
      <c r="T11" s="96">
        <v>11554.688568436837</v>
      </c>
      <c r="U11" s="96">
        <v>11226.017402450017</v>
      </c>
      <c r="V11" s="96">
        <v>11835.913509336784</v>
      </c>
      <c r="W11" s="96">
        <v>11333.392196586592</v>
      </c>
      <c r="X11" s="96">
        <v>11327.102625068335</v>
      </c>
      <c r="Y11" s="96">
        <v>10133.510129582752</v>
      </c>
      <c r="Z11" s="96">
        <v>10904.758165164072</v>
      </c>
      <c r="AA11" s="96">
        <v>9436.4878188678249</v>
      </c>
      <c r="AB11" s="96">
        <v>9645.6061962575968</v>
      </c>
    </row>
    <row r="12" spans="1:28" s="41" customFormat="1" ht="12.75" customHeight="1">
      <c r="A12" s="124">
        <v>8</v>
      </c>
      <c r="B12" s="127" t="s">
        <v>28</v>
      </c>
      <c r="C12" s="128" t="s">
        <v>29</v>
      </c>
      <c r="D12" s="62">
        <v>41685.059543847594</v>
      </c>
      <c r="E12" s="60">
        <v>36731.349346766641</v>
      </c>
      <c r="F12" s="60">
        <v>23770.079134505737</v>
      </c>
      <c r="G12" s="60">
        <v>23065.956403347598</v>
      </c>
      <c r="H12" s="60">
        <v>25198.475068962864</v>
      </c>
      <c r="I12" s="96">
        <v>23014.387545453028</v>
      </c>
      <c r="J12" s="96">
        <v>23584.4706856675</v>
      </c>
      <c r="K12" s="96">
        <v>22163.330281981012</v>
      </c>
      <c r="L12" s="96">
        <v>21294.204868308931</v>
      </c>
      <c r="M12" s="96">
        <v>28756.332817983173</v>
      </c>
      <c r="N12" s="96">
        <v>21343.667064463039</v>
      </c>
      <c r="O12" s="96">
        <v>20365.670078371619</v>
      </c>
      <c r="P12" s="96">
        <v>20160.204864312174</v>
      </c>
      <c r="Q12" s="96">
        <v>25391.095808122674</v>
      </c>
      <c r="R12" s="96">
        <v>20193.241301321112</v>
      </c>
      <c r="S12" s="96">
        <v>20345.800246750914</v>
      </c>
      <c r="T12" s="96">
        <v>17806.5194635179</v>
      </c>
      <c r="U12" s="96">
        <v>16273.61010702267</v>
      </c>
      <c r="V12" s="96">
        <v>17906.997910349684</v>
      </c>
      <c r="W12" s="96">
        <v>16373.243404067785</v>
      </c>
      <c r="X12" s="96">
        <v>17231.70812059602</v>
      </c>
      <c r="Y12" s="96">
        <v>17893.208768900338</v>
      </c>
      <c r="Z12" s="96">
        <v>16530.525298660425</v>
      </c>
      <c r="AA12" s="96">
        <v>16821.575178864779</v>
      </c>
      <c r="AB12" s="96">
        <v>16618.822483195177</v>
      </c>
    </row>
    <row r="13" spans="1:28" s="94" customFormat="1" ht="12.75" customHeight="1">
      <c r="A13" s="129">
        <v>9</v>
      </c>
      <c r="B13" s="130" t="s">
        <v>30</v>
      </c>
      <c r="C13" s="131" t="s">
        <v>31</v>
      </c>
      <c r="D13" s="92">
        <v>3743773.2630823776</v>
      </c>
      <c r="E13" s="93">
        <v>3725979.4375445102</v>
      </c>
      <c r="F13" s="93">
        <v>3758272.7221420626</v>
      </c>
      <c r="G13" s="93">
        <v>3762636.1520030871</v>
      </c>
      <c r="H13" s="93">
        <v>3705125.4571480476</v>
      </c>
      <c r="I13" s="96">
        <v>3816363.9190956755</v>
      </c>
      <c r="J13" s="96">
        <v>3715979.6503351568</v>
      </c>
      <c r="K13" s="96">
        <v>3687125.618414891</v>
      </c>
      <c r="L13" s="96">
        <v>3868954.5429531592</v>
      </c>
      <c r="M13" s="96">
        <v>3974238.234799922</v>
      </c>
      <c r="N13" s="96">
        <v>4014227.2483839048</v>
      </c>
      <c r="O13" s="96">
        <v>3963014.7603057646</v>
      </c>
      <c r="P13" s="96">
        <v>3996031.9470497896</v>
      </c>
      <c r="Q13" s="96">
        <v>3927198.4776965557</v>
      </c>
      <c r="R13" s="96">
        <v>3534935.6139732697</v>
      </c>
      <c r="S13" s="96">
        <v>3907718.4979442754</v>
      </c>
      <c r="T13" s="96">
        <v>3948668.7638799031</v>
      </c>
      <c r="U13" s="96">
        <v>3870824.8114838428</v>
      </c>
      <c r="V13" s="96">
        <v>3899299.8634717851</v>
      </c>
      <c r="W13" s="96">
        <v>3857009.9713357068</v>
      </c>
      <c r="X13" s="96">
        <v>3906942.8058345192</v>
      </c>
      <c r="Y13" s="96">
        <v>3885647.5663615409</v>
      </c>
      <c r="Z13" s="96">
        <v>4066685.7207372752</v>
      </c>
      <c r="AA13" s="96">
        <v>3982898.9264018303</v>
      </c>
      <c r="AB13" s="96">
        <v>3874146.4683878012</v>
      </c>
    </row>
    <row r="14" spans="1:28" s="41" customFormat="1" ht="12.75" customHeight="1">
      <c r="A14" s="124">
        <v>10</v>
      </c>
      <c r="B14" s="127" t="s">
        <v>32</v>
      </c>
      <c r="C14" s="128" t="s">
        <v>33</v>
      </c>
      <c r="D14" s="62">
        <v>227662.91630079589</v>
      </c>
      <c r="E14" s="60">
        <v>232145.1797775726</v>
      </c>
      <c r="F14" s="60">
        <v>226217.80587139295</v>
      </c>
      <c r="G14" s="60">
        <v>227901.3936889082</v>
      </c>
      <c r="H14" s="60">
        <v>228808.41217785602</v>
      </c>
      <c r="I14" s="96">
        <v>222160.70598578217</v>
      </c>
      <c r="J14" s="96">
        <v>226687.28713244121</v>
      </c>
      <c r="K14" s="96">
        <v>223104.83180209406</v>
      </c>
      <c r="L14" s="96">
        <v>227524.47373651175</v>
      </c>
      <c r="M14" s="96">
        <v>224811.68706559273</v>
      </c>
      <c r="N14" s="96">
        <v>224376.8903399478</v>
      </c>
      <c r="O14" s="96">
        <v>224642.13289200308</v>
      </c>
      <c r="P14" s="96">
        <v>223980.41956260544</v>
      </c>
      <c r="Q14" s="96">
        <v>220409.28741870332</v>
      </c>
      <c r="R14" s="96">
        <v>218114.89751317893</v>
      </c>
      <c r="S14" s="96">
        <v>228235.50666530294</v>
      </c>
      <c r="T14" s="96">
        <v>223370.57883776131</v>
      </c>
      <c r="U14" s="96">
        <v>227004.93501964153</v>
      </c>
      <c r="V14" s="96">
        <v>225996.86702089509</v>
      </c>
      <c r="W14" s="96">
        <v>228928.08647078139</v>
      </c>
      <c r="X14" s="96">
        <v>222291.83753024958</v>
      </c>
      <c r="Y14" s="96">
        <v>228827.52869151739</v>
      </c>
      <c r="Z14" s="96">
        <v>229551.53531014652</v>
      </c>
      <c r="AA14" s="96">
        <v>228696.16495112411</v>
      </c>
      <c r="AB14" s="96">
        <v>225072.94895257338</v>
      </c>
    </row>
    <row r="15" spans="1:28" s="41" customFormat="1" ht="12.75" customHeight="1">
      <c r="A15" s="124">
        <v>11</v>
      </c>
      <c r="B15" s="125" t="s">
        <v>34</v>
      </c>
      <c r="C15" s="128" t="s">
        <v>35</v>
      </c>
      <c r="D15" s="62">
        <v>60630.835660001183</v>
      </c>
      <c r="E15" s="60">
        <v>59403.494059896242</v>
      </c>
      <c r="F15" s="60">
        <v>56101.265864013752</v>
      </c>
      <c r="G15" s="60">
        <v>54441.340759828068</v>
      </c>
      <c r="H15" s="60">
        <v>49767.124785672218</v>
      </c>
      <c r="I15" s="96">
        <v>50508.726316626409</v>
      </c>
      <c r="J15" s="96">
        <v>51173.26681655227</v>
      </c>
      <c r="K15" s="96">
        <v>41769.880929840823</v>
      </c>
      <c r="L15" s="96">
        <v>40273.046049761506</v>
      </c>
      <c r="M15" s="96">
        <v>35905.058920837349</v>
      </c>
      <c r="N15" s="96">
        <v>33637.161707402127</v>
      </c>
      <c r="O15" s="96">
        <v>30354.778048366778</v>
      </c>
      <c r="P15" s="96">
        <v>30301.647056607701</v>
      </c>
      <c r="Q15" s="96">
        <v>26190.803172392109</v>
      </c>
      <c r="R15" s="96">
        <v>22676.4174306772</v>
      </c>
      <c r="S15" s="96">
        <v>26181.562000407459</v>
      </c>
      <c r="T15" s="96">
        <v>25504.453133068775</v>
      </c>
      <c r="U15" s="96">
        <v>25719.320141843858</v>
      </c>
      <c r="V15" s="96">
        <v>22511.729595956458</v>
      </c>
      <c r="W15" s="96">
        <v>23397.876801656581</v>
      </c>
      <c r="X15" s="96">
        <v>21867.921584017051</v>
      </c>
      <c r="Y15" s="96">
        <v>22911.355055231539</v>
      </c>
      <c r="Z15" s="96">
        <v>22823.307518699581</v>
      </c>
      <c r="AA15" s="96">
        <v>23463.612602587767</v>
      </c>
      <c r="AB15" s="96">
        <v>20698.859548508222</v>
      </c>
    </row>
    <row r="16" spans="1:28" s="41" customFormat="1" ht="12.75" customHeight="1">
      <c r="A16" s="124">
        <v>12</v>
      </c>
      <c r="B16" s="125">
        <v>16</v>
      </c>
      <c r="C16" s="128" t="s">
        <v>36</v>
      </c>
      <c r="D16" s="62">
        <v>39748.35366330501</v>
      </c>
      <c r="E16" s="60">
        <v>39323.659750041297</v>
      </c>
      <c r="F16" s="60">
        <v>37626.12750818186</v>
      </c>
      <c r="G16" s="60">
        <v>40120.664928190105</v>
      </c>
      <c r="H16" s="60">
        <v>41247.462786561475</v>
      </c>
      <c r="I16" s="96">
        <v>43850.749090288227</v>
      </c>
      <c r="J16" s="96">
        <v>43296.362766241298</v>
      </c>
      <c r="K16" s="96">
        <v>39054.753884698141</v>
      </c>
      <c r="L16" s="96">
        <v>48337.517763775555</v>
      </c>
      <c r="M16" s="96">
        <v>58314.303765106088</v>
      </c>
      <c r="N16" s="96">
        <v>60969.759952357424</v>
      </c>
      <c r="O16" s="96">
        <v>59449.327684775679</v>
      </c>
      <c r="P16" s="96">
        <v>58600.999848364736</v>
      </c>
      <c r="Q16" s="96">
        <v>58607.281266895501</v>
      </c>
      <c r="R16" s="96">
        <v>64761.337645071064</v>
      </c>
      <c r="S16" s="96">
        <v>78225.740282200117</v>
      </c>
      <c r="T16" s="96">
        <v>86373.12376738587</v>
      </c>
      <c r="U16" s="96">
        <v>61536.248085585699</v>
      </c>
      <c r="V16" s="96">
        <v>79279.271996874013</v>
      </c>
      <c r="W16" s="96">
        <v>88481.397370970022</v>
      </c>
      <c r="X16" s="96">
        <v>89893.930573246107</v>
      </c>
      <c r="Y16" s="96">
        <v>94653.628144142014</v>
      </c>
      <c r="Z16" s="96">
        <v>96148.0545559397</v>
      </c>
      <c r="AA16" s="96">
        <v>91940.217040766831</v>
      </c>
      <c r="AB16" s="96">
        <v>88398.301154835834</v>
      </c>
    </row>
    <row r="17" spans="1:28" s="41" customFormat="1" ht="12.75" customHeight="1">
      <c r="A17" s="124">
        <v>13</v>
      </c>
      <c r="B17" s="125">
        <v>17</v>
      </c>
      <c r="C17" s="128" t="s">
        <v>37</v>
      </c>
      <c r="D17" s="62">
        <v>176122.6958611208</v>
      </c>
      <c r="E17" s="60">
        <v>168256.39471122611</v>
      </c>
      <c r="F17" s="60">
        <v>170969.04397988814</v>
      </c>
      <c r="G17" s="60">
        <v>163671.86546305986</v>
      </c>
      <c r="H17" s="60">
        <v>175590.19165264929</v>
      </c>
      <c r="I17" s="96">
        <v>180823.49208262807</v>
      </c>
      <c r="J17" s="96">
        <v>177080.28753453097</v>
      </c>
      <c r="K17" s="96">
        <v>170613.84228613216</v>
      </c>
      <c r="L17" s="96">
        <v>198172.07879892437</v>
      </c>
      <c r="M17" s="96">
        <v>199244.3453175335</v>
      </c>
      <c r="N17" s="96">
        <v>303912.96330308868</v>
      </c>
      <c r="O17" s="96">
        <v>225443.19420111371</v>
      </c>
      <c r="P17" s="96">
        <v>244280.25720664402</v>
      </c>
      <c r="Q17" s="96">
        <v>235395.93361870729</v>
      </c>
      <c r="R17" s="96">
        <v>226988.03543825555</v>
      </c>
      <c r="S17" s="96">
        <v>246144.57611533333</v>
      </c>
      <c r="T17" s="96">
        <v>236607.01410806552</v>
      </c>
      <c r="U17" s="96">
        <v>227841.62275279115</v>
      </c>
      <c r="V17" s="96">
        <v>241090.60302447461</v>
      </c>
      <c r="W17" s="96">
        <v>234390.43495736187</v>
      </c>
      <c r="X17" s="96">
        <v>232738.15460775181</v>
      </c>
      <c r="Y17" s="96">
        <v>225546.11337287945</v>
      </c>
      <c r="Z17" s="96">
        <v>237907.77091562029</v>
      </c>
      <c r="AA17" s="96">
        <v>225038.71659525871</v>
      </c>
      <c r="AB17" s="96">
        <v>221944.30758211087</v>
      </c>
    </row>
    <row r="18" spans="1:28" s="41" customFormat="1" ht="12.75" customHeight="1">
      <c r="A18" s="124">
        <v>14</v>
      </c>
      <c r="B18" s="125">
        <v>18</v>
      </c>
      <c r="C18" s="128" t="s">
        <v>38</v>
      </c>
      <c r="D18" s="62">
        <v>20691.422205365194</v>
      </c>
      <c r="E18" s="60">
        <v>21532.082449057696</v>
      </c>
      <c r="F18" s="60">
        <v>21178.390677960568</v>
      </c>
      <c r="G18" s="60">
        <v>22262.603189406971</v>
      </c>
      <c r="H18" s="60">
        <v>23224.786786318269</v>
      </c>
      <c r="I18" s="96">
        <v>28077.56924042225</v>
      </c>
      <c r="J18" s="96">
        <v>28917.213333883326</v>
      </c>
      <c r="K18" s="96">
        <v>28417.122100426703</v>
      </c>
      <c r="L18" s="96">
        <v>25295.323044218869</v>
      </c>
      <c r="M18" s="96">
        <v>34276.996641109494</v>
      </c>
      <c r="N18" s="96">
        <v>33443.475460069189</v>
      </c>
      <c r="O18" s="96">
        <v>32544.605986855524</v>
      </c>
      <c r="P18" s="96">
        <v>27768.103042793809</v>
      </c>
      <c r="Q18" s="96">
        <v>23863.569267405783</v>
      </c>
      <c r="R18" s="96">
        <v>22398.317036803215</v>
      </c>
      <c r="S18" s="96">
        <v>23336.861907591021</v>
      </c>
      <c r="T18" s="96">
        <v>19332.428891505584</v>
      </c>
      <c r="U18" s="96">
        <v>23135.633556853245</v>
      </c>
      <c r="V18" s="96">
        <v>19582.644735017177</v>
      </c>
      <c r="W18" s="96">
        <v>19443.58026401086</v>
      </c>
      <c r="X18" s="96">
        <v>18418.70809322819</v>
      </c>
      <c r="Y18" s="96">
        <v>19910.740726390948</v>
      </c>
      <c r="Z18" s="96">
        <v>19881.738588492764</v>
      </c>
      <c r="AA18" s="96">
        <v>18696.807355452045</v>
      </c>
      <c r="AB18" s="96">
        <v>16031.482194651961</v>
      </c>
    </row>
    <row r="19" spans="1:28" s="41" customFormat="1" ht="12.75" customHeight="1">
      <c r="A19" s="124">
        <v>15</v>
      </c>
      <c r="B19" s="125">
        <v>19</v>
      </c>
      <c r="C19" s="128" t="s">
        <v>39</v>
      </c>
      <c r="D19" s="62">
        <v>361567.45489287656</v>
      </c>
      <c r="E19" s="60">
        <v>381416.48538213095</v>
      </c>
      <c r="F19" s="60">
        <v>353128.57619396533</v>
      </c>
      <c r="G19" s="60">
        <v>359896.56430358021</v>
      </c>
      <c r="H19" s="60">
        <v>336977.81297347869</v>
      </c>
      <c r="I19" s="96">
        <v>375247.06204609206</v>
      </c>
      <c r="J19" s="96">
        <v>351433.04015530791</v>
      </c>
      <c r="K19" s="96">
        <v>365585.45079581148</v>
      </c>
      <c r="L19" s="96">
        <v>365029.46113560261</v>
      </c>
      <c r="M19" s="96">
        <v>422314.99999775062</v>
      </c>
      <c r="N19" s="96">
        <v>445853.11117377994</v>
      </c>
      <c r="O19" s="96">
        <v>433796.70538230636</v>
      </c>
      <c r="P19" s="96">
        <v>403949.72712992295</v>
      </c>
      <c r="Q19" s="96">
        <v>398988.02196670347</v>
      </c>
      <c r="R19" s="96">
        <v>346467.03605780593</v>
      </c>
      <c r="S19" s="96">
        <v>357756.03683274001</v>
      </c>
      <c r="T19" s="96">
        <v>348413.04347752867</v>
      </c>
      <c r="U19" s="96">
        <v>336725.70382486517</v>
      </c>
      <c r="V19" s="96">
        <v>377161.65046157618</v>
      </c>
      <c r="W19" s="96">
        <v>357575.37542173779</v>
      </c>
      <c r="X19" s="96">
        <v>428842.91780658835</v>
      </c>
      <c r="Y19" s="96">
        <v>409954.23335011461</v>
      </c>
      <c r="Z19" s="96">
        <v>427969.13847726875</v>
      </c>
      <c r="AA19" s="96">
        <v>558802.30593385804</v>
      </c>
      <c r="AB19" s="96">
        <v>556057.30230526673</v>
      </c>
    </row>
    <row r="20" spans="1:28" s="41" customFormat="1" ht="12.75" customHeight="1">
      <c r="A20" s="124">
        <v>16</v>
      </c>
      <c r="B20" s="127" t="s">
        <v>40</v>
      </c>
      <c r="C20" s="132" t="s">
        <v>41</v>
      </c>
      <c r="D20" s="62">
        <v>77505.339661524151</v>
      </c>
      <c r="E20" s="60">
        <v>74685.336594749082</v>
      </c>
      <c r="F20" s="60">
        <v>58961.320200467722</v>
      </c>
      <c r="G20" s="60">
        <v>39645.304868373714</v>
      </c>
      <c r="H20" s="60">
        <v>35590.339985894694</v>
      </c>
      <c r="I20" s="96">
        <v>53650.835262260916</v>
      </c>
      <c r="J20" s="96">
        <v>47401.809576328342</v>
      </c>
      <c r="K20" s="96">
        <v>47910.420838036196</v>
      </c>
      <c r="L20" s="96">
        <v>37135.793114691289</v>
      </c>
      <c r="M20" s="96">
        <v>51399.871446581143</v>
      </c>
      <c r="N20" s="96">
        <v>50253.608337424121</v>
      </c>
      <c r="O20" s="96">
        <v>55815.711154207813</v>
      </c>
      <c r="P20" s="96">
        <v>39794.951168486907</v>
      </c>
      <c r="Q20" s="96">
        <v>44654.86467315552</v>
      </c>
      <c r="R20" s="96">
        <v>39052.817919070323</v>
      </c>
      <c r="S20" s="96">
        <v>69734.744406359488</v>
      </c>
      <c r="T20" s="96">
        <v>42890.344510416828</v>
      </c>
      <c r="U20" s="96">
        <v>33124.378893827015</v>
      </c>
      <c r="V20" s="96">
        <v>62272.025154957279</v>
      </c>
      <c r="W20" s="96">
        <v>59431.051324258035</v>
      </c>
      <c r="X20" s="96">
        <v>55608.396357720943</v>
      </c>
      <c r="Y20" s="96">
        <v>59587.696311606829</v>
      </c>
      <c r="Z20" s="96">
        <v>68223.245319034337</v>
      </c>
      <c r="AA20" s="96">
        <v>74110.793674144355</v>
      </c>
      <c r="AB20" s="96">
        <v>69486.99550653639</v>
      </c>
    </row>
    <row r="21" spans="1:28" s="41" customFormat="1" ht="12.75" customHeight="1">
      <c r="A21" s="124">
        <v>17</v>
      </c>
      <c r="B21" s="127" t="s">
        <v>42</v>
      </c>
      <c r="C21" s="132" t="s">
        <v>43</v>
      </c>
      <c r="D21" s="62">
        <v>284062.11523135239</v>
      </c>
      <c r="E21" s="60">
        <v>306731.14878738188</v>
      </c>
      <c r="F21" s="60">
        <v>294167.25599349762</v>
      </c>
      <c r="G21" s="60">
        <v>320251.25943520648</v>
      </c>
      <c r="H21" s="60">
        <v>301387.47298758401</v>
      </c>
      <c r="I21" s="96">
        <v>321596.22678383114</v>
      </c>
      <c r="J21" s="96">
        <v>304031.23057897959</v>
      </c>
      <c r="K21" s="96">
        <v>317675.02995777532</v>
      </c>
      <c r="L21" s="96">
        <v>327893.66802091134</v>
      </c>
      <c r="M21" s="96">
        <v>370915.12855116947</v>
      </c>
      <c r="N21" s="96">
        <v>395599.50283635582</v>
      </c>
      <c r="O21" s="96">
        <v>377980.99422809854</v>
      </c>
      <c r="P21" s="96">
        <v>364154.77596143604</v>
      </c>
      <c r="Q21" s="96">
        <v>354333.15729354793</v>
      </c>
      <c r="R21" s="96">
        <v>307414.21813873562</v>
      </c>
      <c r="S21" s="96">
        <v>288021.2924263805</v>
      </c>
      <c r="T21" s="96">
        <v>305522.69896711182</v>
      </c>
      <c r="U21" s="96">
        <v>303601.32493103814</v>
      </c>
      <c r="V21" s="96">
        <v>314889.62530661892</v>
      </c>
      <c r="W21" s="96">
        <v>298144.32409747975</v>
      </c>
      <c r="X21" s="96">
        <v>373234.5214488674</v>
      </c>
      <c r="Y21" s="96">
        <v>350366.53703850775</v>
      </c>
      <c r="Z21" s="96">
        <v>359745.89315823442</v>
      </c>
      <c r="AA21" s="96">
        <v>484691.51225971372</v>
      </c>
      <c r="AB21" s="96">
        <v>486570.30679873034</v>
      </c>
    </row>
    <row r="22" spans="1:28" s="41" customFormat="1" ht="12.75" customHeight="1">
      <c r="A22" s="124">
        <v>18</v>
      </c>
      <c r="B22" s="125">
        <v>20</v>
      </c>
      <c r="C22" s="128" t="s">
        <v>44</v>
      </c>
      <c r="D22" s="62">
        <v>1248996.3552631286</v>
      </c>
      <c r="E22" s="60">
        <v>1240390.2017718386</v>
      </c>
      <c r="F22" s="60">
        <v>1298163.9017175767</v>
      </c>
      <c r="G22" s="60">
        <v>1272923.2106431455</v>
      </c>
      <c r="H22" s="60">
        <v>1266623.2687684093</v>
      </c>
      <c r="I22" s="96">
        <v>1313167.8421587604</v>
      </c>
      <c r="J22" s="96">
        <v>1279706.1972430411</v>
      </c>
      <c r="K22" s="96">
        <v>1321233.2578723086</v>
      </c>
      <c r="L22" s="96">
        <v>1279414.8661446399</v>
      </c>
      <c r="M22" s="96">
        <v>1330955.8665102585</v>
      </c>
      <c r="N22" s="96">
        <v>1360404.9208400061</v>
      </c>
      <c r="O22" s="96">
        <v>1317148.0150494527</v>
      </c>
      <c r="P22" s="96">
        <v>1356280.7008524516</v>
      </c>
      <c r="Q22" s="96">
        <v>1335919.6384866443</v>
      </c>
      <c r="R22" s="96">
        <v>1246272.5121673991</v>
      </c>
      <c r="S22" s="96">
        <v>1392297.4943186664</v>
      </c>
      <c r="T22" s="96">
        <v>1403157.9525193227</v>
      </c>
      <c r="U22" s="96">
        <v>1372037.8435282947</v>
      </c>
      <c r="V22" s="96">
        <v>1352740.5954363968</v>
      </c>
      <c r="W22" s="96">
        <v>1376028.3295569182</v>
      </c>
      <c r="X22" s="96">
        <v>1350362.8425861131</v>
      </c>
      <c r="Y22" s="96">
        <v>1314765.1840081231</v>
      </c>
      <c r="Z22" s="96">
        <v>1460517.0220329403</v>
      </c>
      <c r="AA22" s="96">
        <v>1271424.1870856211</v>
      </c>
      <c r="AB22" s="96">
        <v>1272964.4916211492</v>
      </c>
    </row>
    <row r="23" spans="1:28" s="41" customFormat="1" ht="12.75" customHeight="1">
      <c r="A23" s="124">
        <v>19</v>
      </c>
      <c r="B23" s="125">
        <v>21</v>
      </c>
      <c r="C23" s="128" t="s">
        <v>45</v>
      </c>
      <c r="D23" s="62">
        <v>38404.106365683474</v>
      </c>
      <c r="E23" s="60">
        <v>40383.777814712426</v>
      </c>
      <c r="F23" s="60">
        <v>40627.354880090526</v>
      </c>
      <c r="G23" s="60">
        <v>59688.373717068243</v>
      </c>
      <c r="H23" s="60">
        <v>56939.237311712888</v>
      </c>
      <c r="I23" s="96">
        <v>55645.33688817051</v>
      </c>
      <c r="J23" s="96">
        <v>56650.048371896301</v>
      </c>
      <c r="K23" s="96">
        <v>37106.175289399609</v>
      </c>
      <c r="L23" s="96">
        <v>67327.813948538824</v>
      </c>
      <c r="M23" s="96">
        <v>62638.611339840165</v>
      </c>
      <c r="N23" s="96">
        <v>70927.101394594371</v>
      </c>
      <c r="O23" s="96">
        <v>78828.735510945728</v>
      </c>
      <c r="P23" s="96">
        <v>70601.413589762757</v>
      </c>
      <c r="Q23" s="96">
        <v>73823.392747944396</v>
      </c>
      <c r="R23" s="96">
        <v>79258.766460598592</v>
      </c>
      <c r="S23" s="96">
        <v>73944.850729531056</v>
      </c>
      <c r="T23" s="96">
        <v>75037.633953113807</v>
      </c>
      <c r="U23" s="96">
        <v>71872.655750451508</v>
      </c>
      <c r="V23" s="96">
        <v>76142.556828312707</v>
      </c>
      <c r="W23" s="96">
        <v>65196.652647950315</v>
      </c>
      <c r="X23" s="96">
        <v>64907.787125935058</v>
      </c>
      <c r="Y23" s="96">
        <v>78603.604733287968</v>
      </c>
      <c r="Z23" s="96">
        <v>71366.242281661354</v>
      </c>
      <c r="AA23" s="96">
        <v>70440.268204374224</v>
      </c>
      <c r="AB23" s="96">
        <v>24028.68931383744</v>
      </c>
    </row>
    <row r="24" spans="1:28" s="41" customFormat="1" ht="12.75" customHeight="1">
      <c r="A24" s="124">
        <v>20</v>
      </c>
      <c r="B24" s="125">
        <v>22</v>
      </c>
      <c r="C24" s="128" t="s">
        <v>46</v>
      </c>
      <c r="D24" s="62">
        <v>78242.84563703998</v>
      </c>
      <c r="E24" s="60">
        <v>77800.877940955514</v>
      </c>
      <c r="F24" s="60">
        <v>74985.852133162058</v>
      </c>
      <c r="G24" s="60">
        <v>78769.186371352436</v>
      </c>
      <c r="H24" s="60">
        <v>80143.012602016621</v>
      </c>
      <c r="I24" s="96">
        <v>82152.296719921229</v>
      </c>
      <c r="J24" s="96">
        <v>80651.938829204722</v>
      </c>
      <c r="K24" s="96">
        <v>78009.130075519395</v>
      </c>
      <c r="L24" s="96">
        <v>87250.02977486467</v>
      </c>
      <c r="M24" s="96">
        <v>90493.873081843136</v>
      </c>
      <c r="N24" s="96">
        <v>88572.888664246202</v>
      </c>
      <c r="O24" s="96">
        <v>91636.058766446527</v>
      </c>
      <c r="P24" s="96">
        <v>90760.083901376624</v>
      </c>
      <c r="Q24" s="96">
        <v>93967.616647339775</v>
      </c>
      <c r="R24" s="96">
        <v>86579.00414695029</v>
      </c>
      <c r="S24" s="96">
        <v>98386.26550534158</v>
      </c>
      <c r="T24" s="96">
        <v>92000.250468746497</v>
      </c>
      <c r="U24" s="96">
        <v>91631.961397902371</v>
      </c>
      <c r="V24" s="96">
        <v>92128.755835337026</v>
      </c>
      <c r="W24" s="96">
        <v>91581.705559128022</v>
      </c>
      <c r="X24" s="96">
        <v>93392.516157840102</v>
      </c>
      <c r="Y24" s="96">
        <v>94975.302129737174</v>
      </c>
      <c r="Z24" s="96">
        <v>94707.07508718918</v>
      </c>
      <c r="AA24" s="96">
        <v>91938.015811013887</v>
      </c>
      <c r="AB24" s="96">
        <v>89759.944680430664</v>
      </c>
    </row>
    <row r="25" spans="1:28" s="41" customFormat="1" ht="12.75" customHeight="1">
      <c r="A25" s="124">
        <v>21</v>
      </c>
      <c r="B25" s="125">
        <v>23</v>
      </c>
      <c r="C25" s="128" t="s">
        <v>47</v>
      </c>
      <c r="D25" s="62">
        <v>336447.14058757474</v>
      </c>
      <c r="E25" s="60">
        <v>331527.61383067165</v>
      </c>
      <c r="F25" s="60">
        <v>334330.51073770109</v>
      </c>
      <c r="G25" s="60">
        <v>328165.62847893365</v>
      </c>
      <c r="H25" s="60">
        <v>324568.57412225008</v>
      </c>
      <c r="I25" s="96">
        <v>311257.3553395457</v>
      </c>
      <c r="J25" s="96">
        <v>281835.39128386101</v>
      </c>
      <c r="K25" s="96">
        <v>265470.19606394309</v>
      </c>
      <c r="L25" s="96">
        <v>290123.11761911522</v>
      </c>
      <c r="M25" s="96">
        <v>293892.96641557169</v>
      </c>
      <c r="N25" s="96">
        <v>254600.87028409605</v>
      </c>
      <c r="O25" s="96">
        <v>273460.4468762335</v>
      </c>
      <c r="P25" s="96">
        <v>310651.79405472521</v>
      </c>
      <c r="Q25" s="96">
        <v>296378.82538256119</v>
      </c>
      <c r="R25" s="96">
        <v>272274.77507097856</v>
      </c>
      <c r="S25" s="96">
        <v>279845.06431196316</v>
      </c>
      <c r="T25" s="96">
        <v>292254.56357637473</v>
      </c>
      <c r="U25" s="96">
        <v>280078.98340208922</v>
      </c>
      <c r="V25" s="96">
        <v>277732.62441136979</v>
      </c>
      <c r="W25" s="96">
        <v>280186.46815538313</v>
      </c>
      <c r="X25" s="96">
        <v>278793.38677389431</v>
      </c>
      <c r="Y25" s="96">
        <v>277389.31722540496</v>
      </c>
      <c r="Z25" s="96">
        <v>288331.25663596828</v>
      </c>
      <c r="AA25" s="96">
        <v>291787.86069123511</v>
      </c>
      <c r="AB25" s="96">
        <v>285172.7616036908</v>
      </c>
    </row>
    <row r="26" spans="1:28" s="41" customFormat="1" ht="12.75" customHeight="1">
      <c r="A26" s="124">
        <v>22</v>
      </c>
      <c r="B26" s="127" t="s">
        <v>143</v>
      </c>
      <c r="C26" s="132" t="s">
        <v>48</v>
      </c>
      <c r="D26" s="62">
        <v>104865.72507519985</v>
      </c>
      <c r="E26" s="60">
        <v>104171.77687786496</v>
      </c>
      <c r="F26" s="60">
        <v>103824.66241084915</v>
      </c>
      <c r="G26" s="60">
        <v>105318.01384619936</v>
      </c>
      <c r="H26" s="60">
        <v>102282.71308541416</v>
      </c>
      <c r="I26" s="96">
        <v>100005.52480071726</v>
      </c>
      <c r="J26" s="96">
        <v>97710.322523145674</v>
      </c>
      <c r="K26" s="96">
        <v>96706.674647138396</v>
      </c>
      <c r="L26" s="96">
        <v>97773.253616651928</v>
      </c>
      <c r="M26" s="96">
        <v>94520.273920010746</v>
      </c>
      <c r="N26" s="96">
        <v>88039.010625646493</v>
      </c>
      <c r="O26" s="96">
        <v>83401.836852475783</v>
      </c>
      <c r="P26" s="96">
        <v>86602.967731059965</v>
      </c>
      <c r="Q26" s="96">
        <v>91265.643650646089</v>
      </c>
      <c r="R26" s="96">
        <v>83691.28683176593</v>
      </c>
      <c r="S26" s="96">
        <v>87759.455195303235</v>
      </c>
      <c r="T26" s="96">
        <v>89943.457160368562</v>
      </c>
      <c r="U26" s="96">
        <v>83126.828149222158</v>
      </c>
      <c r="V26" s="96">
        <v>84044.445992763707</v>
      </c>
      <c r="W26" s="96">
        <v>86059.338153048942</v>
      </c>
      <c r="X26" s="96">
        <v>85984.037890289503</v>
      </c>
      <c r="Y26" s="96">
        <v>86592.958649793916</v>
      </c>
      <c r="Z26" s="96">
        <v>86388.912192268224</v>
      </c>
      <c r="AA26" s="96">
        <v>86144.424040786063</v>
      </c>
      <c r="AB26" s="96">
        <v>67709.469543617277</v>
      </c>
    </row>
    <row r="27" spans="1:28" s="41" customFormat="1" ht="12.75" customHeight="1">
      <c r="A27" s="124">
        <v>23</v>
      </c>
      <c r="B27" s="127" t="s">
        <v>49</v>
      </c>
      <c r="C27" s="132" t="s">
        <v>50</v>
      </c>
      <c r="D27" s="62">
        <v>231581.41551237489</v>
      </c>
      <c r="E27" s="60">
        <v>227355.83695280668</v>
      </c>
      <c r="F27" s="60">
        <v>230505.8483268519</v>
      </c>
      <c r="G27" s="60">
        <v>222847.61463273427</v>
      </c>
      <c r="H27" s="60">
        <v>222285.86103683594</v>
      </c>
      <c r="I27" s="96">
        <v>211251.83053882845</v>
      </c>
      <c r="J27" s="96">
        <v>184125.06876071537</v>
      </c>
      <c r="K27" s="96">
        <v>168763.52141680472</v>
      </c>
      <c r="L27" s="96">
        <v>192349.86400246329</v>
      </c>
      <c r="M27" s="96">
        <v>199372.69249556094</v>
      </c>
      <c r="N27" s="96">
        <v>166561.85965844954</v>
      </c>
      <c r="O27" s="96">
        <v>190058.61002375773</v>
      </c>
      <c r="P27" s="96">
        <v>224048.82632366527</v>
      </c>
      <c r="Q27" s="96">
        <v>205113.18173191513</v>
      </c>
      <c r="R27" s="96">
        <v>188583.4882392126</v>
      </c>
      <c r="S27" s="96">
        <v>192085.60911665994</v>
      </c>
      <c r="T27" s="96">
        <v>202311.10641600617</v>
      </c>
      <c r="U27" s="96">
        <v>196952.15525286709</v>
      </c>
      <c r="V27" s="96">
        <v>193688.17841860608</v>
      </c>
      <c r="W27" s="96">
        <v>194127.13000233416</v>
      </c>
      <c r="X27" s="96">
        <v>192809.34888360481</v>
      </c>
      <c r="Y27" s="96">
        <v>190796.35857561106</v>
      </c>
      <c r="Z27" s="96">
        <v>201942.34444370007</v>
      </c>
      <c r="AA27" s="96">
        <v>205643.43665044903</v>
      </c>
      <c r="AB27" s="96">
        <v>217463.29206007355</v>
      </c>
    </row>
    <row r="28" spans="1:28" s="41" customFormat="1" ht="12.75" customHeight="1">
      <c r="A28" s="124">
        <v>24</v>
      </c>
      <c r="B28" s="125">
        <v>24</v>
      </c>
      <c r="C28" s="128" t="s">
        <v>11</v>
      </c>
      <c r="D28" s="62">
        <v>714561.66778220329</v>
      </c>
      <c r="E28" s="60">
        <v>693204.16058985633</v>
      </c>
      <c r="F28" s="60">
        <v>727056.68834877713</v>
      </c>
      <c r="G28" s="60">
        <v>731788.28095734562</v>
      </c>
      <c r="H28" s="60">
        <v>705482.42191976472</v>
      </c>
      <c r="I28" s="96">
        <v>749189.73002252157</v>
      </c>
      <c r="J28" s="96">
        <v>719222.85827181011</v>
      </c>
      <c r="K28" s="96">
        <v>711728.61616609141</v>
      </c>
      <c r="L28" s="96">
        <v>770673.17123357439</v>
      </c>
      <c r="M28" s="96">
        <v>762431.98925350409</v>
      </c>
      <c r="N28" s="96">
        <v>682586.52586445701</v>
      </c>
      <c r="O28" s="96">
        <v>733488.5615350341</v>
      </c>
      <c r="P28" s="96">
        <v>709192.4706839401</v>
      </c>
      <c r="Q28" s="96">
        <v>695881.19115198718</v>
      </c>
      <c r="R28" s="96">
        <v>537361.50828352838</v>
      </c>
      <c r="S28" s="96">
        <v>655055.75639715244</v>
      </c>
      <c r="T28" s="96">
        <v>691042.93908047373</v>
      </c>
      <c r="U28" s="96">
        <v>691273.66759101977</v>
      </c>
      <c r="V28" s="96">
        <v>661515.05200952978</v>
      </c>
      <c r="W28" s="96">
        <v>649543.92891422438</v>
      </c>
      <c r="X28" s="96">
        <v>682586.05683897773</v>
      </c>
      <c r="Y28" s="96">
        <v>688106.12202201725</v>
      </c>
      <c r="Z28" s="96">
        <v>680956.31448380917</v>
      </c>
      <c r="AA28" s="96">
        <v>691204.38671627047</v>
      </c>
      <c r="AB28" s="96">
        <v>654301.72153963835</v>
      </c>
    </row>
    <row r="29" spans="1:28" s="41" customFormat="1" ht="12.75" customHeight="1">
      <c r="A29" s="124">
        <v>25</v>
      </c>
      <c r="B29" s="127" t="s">
        <v>51</v>
      </c>
      <c r="C29" s="132" t="s">
        <v>52</v>
      </c>
      <c r="D29" s="62">
        <v>593731.76245022425</v>
      </c>
      <c r="E29" s="60">
        <v>571604.07010767167</v>
      </c>
      <c r="F29" s="60">
        <v>597007.68895642494</v>
      </c>
      <c r="G29" s="60">
        <v>597094.7082029389</v>
      </c>
      <c r="H29" s="60">
        <v>570874.95410719828</v>
      </c>
      <c r="I29" s="96">
        <v>612254.28734124242</v>
      </c>
      <c r="J29" s="96">
        <v>579902.1647430521</v>
      </c>
      <c r="K29" s="96">
        <v>573488.46572781622</v>
      </c>
      <c r="L29" s="96">
        <v>634974.18360130489</v>
      </c>
      <c r="M29" s="96">
        <v>622331.93312222464</v>
      </c>
      <c r="N29" s="96">
        <v>543422.83720364876</v>
      </c>
      <c r="O29" s="96">
        <v>597692.70403264381</v>
      </c>
      <c r="P29" s="96">
        <v>573046.67588350794</v>
      </c>
      <c r="Q29" s="96">
        <v>555368.12055818294</v>
      </c>
      <c r="R29" s="96">
        <v>432863.25887676456</v>
      </c>
      <c r="S29" s="96">
        <v>530051.49365660513</v>
      </c>
      <c r="T29" s="96">
        <v>567023.03748950199</v>
      </c>
      <c r="U29" s="96">
        <v>571808.62764986733</v>
      </c>
      <c r="V29" s="96">
        <v>547436.9047474385</v>
      </c>
      <c r="W29" s="96">
        <v>534543.73733567004</v>
      </c>
      <c r="X29" s="96">
        <v>553579.84338726976</v>
      </c>
      <c r="Y29" s="96">
        <v>557440.15921404283</v>
      </c>
      <c r="Z29" s="96">
        <v>549378.26904244896</v>
      </c>
      <c r="AA29" s="96">
        <v>560794.41663875</v>
      </c>
      <c r="AB29" s="96">
        <v>529283.79186188593</v>
      </c>
    </row>
    <row r="30" spans="1:28" s="41" customFormat="1" ht="12.75" customHeight="1">
      <c r="A30" s="124">
        <v>26</v>
      </c>
      <c r="B30" s="127" t="s">
        <v>53</v>
      </c>
      <c r="C30" s="132" t="s">
        <v>54</v>
      </c>
      <c r="D30" s="62">
        <v>89850.218082363644</v>
      </c>
      <c r="E30" s="60">
        <v>88965.760166596578</v>
      </c>
      <c r="F30" s="60">
        <v>96367.70640577405</v>
      </c>
      <c r="G30" s="60">
        <v>98986.45529314797</v>
      </c>
      <c r="H30" s="60">
        <v>98581.041484761488</v>
      </c>
      <c r="I30" s="96">
        <v>99167.996857116043</v>
      </c>
      <c r="J30" s="96">
        <v>101352.75689349113</v>
      </c>
      <c r="K30" s="96">
        <v>100706.5748380734</v>
      </c>
      <c r="L30" s="96">
        <v>106785.39769390543</v>
      </c>
      <c r="M30" s="96">
        <v>108848.24381113962</v>
      </c>
      <c r="N30" s="96">
        <v>93920.114063241956</v>
      </c>
      <c r="O30" s="96">
        <v>86929.298555575297</v>
      </c>
      <c r="P30" s="96">
        <v>88963.555739694915</v>
      </c>
      <c r="Q30" s="96">
        <v>93918.821695791034</v>
      </c>
      <c r="R30" s="96">
        <v>67720.06749944578</v>
      </c>
      <c r="S30" s="96">
        <v>79154.708801457615</v>
      </c>
      <c r="T30" s="96">
        <v>75256.941423956305</v>
      </c>
      <c r="U30" s="96">
        <v>72125.130506012618</v>
      </c>
      <c r="V30" s="96">
        <v>72808.34422524691</v>
      </c>
      <c r="W30" s="96">
        <v>84929.253447467228</v>
      </c>
      <c r="X30" s="96">
        <v>84791.000948904635</v>
      </c>
      <c r="Y30" s="96">
        <v>85854.555396085168</v>
      </c>
      <c r="Z30" s="96">
        <v>84660.683997419925</v>
      </c>
      <c r="AA30" s="96">
        <v>83186.899528664915</v>
      </c>
      <c r="AB30" s="96">
        <v>80116.853067375472</v>
      </c>
    </row>
    <row r="31" spans="1:28" s="41" customFormat="1" ht="12.75" customHeight="1">
      <c r="A31" s="124">
        <v>27</v>
      </c>
      <c r="B31" s="127" t="s">
        <v>55</v>
      </c>
      <c r="C31" s="132" t="s">
        <v>56</v>
      </c>
      <c r="D31" s="62">
        <v>30979.687249615457</v>
      </c>
      <c r="E31" s="60">
        <v>32634.330315588042</v>
      </c>
      <c r="F31" s="60">
        <v>33681.292986578053</v>
      </c>
      <c r="G31" s="60">
        <v>35707.117461258764</v>
      </c>
      <c r="H31" s="60">
        <v>36026.426327804933</v>
      </c>
      <c r="I31" s="96">
        <v>37767.445824163195</v>
      </c>
      <c r="J31" s="96">
        <v>37967.936635266844</v>
      </c>
      <c r="K31" s="96">
        <v>37533.57560020189</v>
      </c>
      <c r="L31" s="96">
        <v>28913.58993836409</v>
      </c>
      <c r="M31" s="96">
        <v>31251.812320139787</v>
      </c>
      <c r="N31" s="96">
        <v>45243.574597566236</v>
      </c>
      <c r="O31" s="96">
        <v>48866.558946814992</v>
      </c>
      <c r="P31" s="96">
        <v>47182.239060737338</v>
      </c>
      <c r="Q31" s="96">
        <v>46594.248898013197</v>
      </c>
      <c r="R31" s="96">
        <v>36778.181907318089</v>
      </c>
      <c r="S31" s="96">
        <v>45849.553939089608</v>
      </c>
      <c r="T31" s="96">
        <v>48762.960167015422</v>
      </c>
      <c r="U31" s="96">
        <v>47339.909435139823</v>
      </c>
      <c r="V31" s="96">
        <v>41269.803036844387</v>
      </c>
      <c r="W31" s="96">
        <v>30070.938131087089</v>
      </c>
      <c r="X31" s="96">
        <v>44215.212502803253</v>
      </c>
      <c r="Y31" s="96">
        <v>44811.407411889239</v>
      </c>
      <c r="Z31" s="96">
        <v>46917.361443940354</v>
      </c>
      <c r="AA31" s="96">
        <v>47223.070548855612</v>
      </c>
      <c r="AB31" s="96">
        <v>44901.076610376971</v>
      </c>
    </row>
    <row r="32" spans="1:28" s="41" customFormat="1" ht="12.75" customHeight="1">
      <c r="A32" s="124">
        <v>28</v>
      </c>
      <c r="B32" s="125">
        <v>25</v>
      </c>
      <c r="C32" s="128" t="s">
        <v>57</v>
      </c>
      <c r="D32" s="62">
        <v>93193.321114915423</v>
      </c>
      <c r="E32" s="60">
        <v>93917.257206427807</v>
      </c>
      <c r="F32" s="60">
        <v>91269.124806786072</v>
      </c>
      <c r="G32" s="60">
        <v>95874.566315409</v>
      </c>
      <c r="H32" s="60">
        <v>94531.152260745686</v>
      </c>
      <c r="I32" s="96">
        <v>93806.84330847887</v>
      </c>
      <c r="J32" s="96">
        <v>96073.083535691316</v>
      </c>
      <c r="K32" s="96">
        <v>90010.48638058448</v>
      </c>
      <c r="L32" s="96">
        <v>112803.60591392973</v>
      </c>
      <c r="M32" s="96">
        <v>110016.32512580234</v>
      </c>
      <c r="N32" s="96">
        <v>106268.17151049737</v>
      </c>
      <c r="O32" s="96">
        <v>108441.82836409731</v>
      </c>
      <c r="P32" s="96">
        <v>104473.36462258089</v>
      </c>
      <c r="Q32" s="96">
        <v>108413.70471598335</v>
      </c>
      <c r="R32" s="96">
        <v>102661.59019400134</v>
      </c>
      <c r="S32" s="96">
        <v>106269.98333255132</v>
      </c>
      <c r="T32" s="96">
        <v>111689.03891453106</v>
      </c>
      <c r="U32" s="96">
        <v>108638.23568943558</v>
      </c>
      <c r="V32" s="96">
        <v>114743.21371737134</v>
      </c>
      <c r="W32" s="96">
        <v>113715.78505920805</v>
      </c>
      <c r="X32" s="96">
        <v>99925.878628253064</v>
      </c>
      <c r="Y32" s="96">
        <v>106752.61042281735</v>
      </c>
      <c r="Z32" s="96">
        <v>106169.322952906</v>
      </c>
      <c r="AA32" s="96">
        <v>99878.563616636384</v>
      </c>
      <c r="AB32" s="96">
        <v>97519.545966166741</v>
      </c>
    </row>
    <row r="33" spans="1:28" s="41" customFormat="1" ht="12.75" customHeight="1">
      <c r="A33" s="124">
        <v>29</v>
      </c>
      <c r="B33" s="125">
        <v>26</v>
      </c>
      <c r="C33" s="128" t="s">
        <v>58</v>
      </c>
      <c r="D33" s="62">
        <v>39999.383774083442</v>
      </c>
      <c r="E33" s="60">
        <v>41112.88756791062</v>
      </c>
      <c r="F33" s="60">
        <v>38457.811474809023</v>
      </c>
      <c r="G33" s="60">
        <v>38510.09742726689</v>
      </c>
      <c r="H33" s="60">
        <v>37769.127015079859</v>
      </c>
      <c r="I33" s="96">
        <v>33955.582665761627</v>
      </c>
      <c r="J33" s="96">
        <v>37282.795129349091</v>
      </c>
      <c r="K33" s="96">
        <v>33923.713436946877</v>
      </c>
      <c r="L33" s="96">
        <v>32093.967241824055</v>
      </c>
      <c r="M33" s="96">
        <v>30806.24810429776</v>
      </c>
      <c r="N33" s="96">
        <v>28959.583311309278</v>
      </c>
      <c r="O33" s="96">
        <v>29787.497211069749</v>
      </c>
      <c r="P33" s="96">
        <v>39488.983640481187</v>
      </c>
      <c r="Q33" s="96">
        <v>37752.724873050312</v>
      </c>
      <c r="R33" s="96">
        <v>25703.291970609607</v>
      </c>
      <c r="S33" s="96">
        <v>27017.334535164191</v>
      </c>
      <c r="T33" s="96">
        <v>31915.191989870938</v>
      </c>
      <c r="U33" s="96">
        <v>32098.964472980588</v>
      </c>
      <c r="V33" s="96">
        <v>31727.579648103034</v>
      </c>
      <c r="W33" s="96">
        <v>29270.709784982238</v>
      </c>
      <c r="X33" s="96">
        <v>30197.449581120345</v>
      </c>
      <c r="Y33" s="96">
        <v>31074.242929730826</v>
      </c>
      <c r="Z33" s="96">
        <v>31703.221291549282</v>
      </c>
      <c r="AA33" s="96">
        <v>30939.158321626186</v>
      </c>
      <c r="AB33" s="96">
        <v>28859.4323308204</v>
      </c>
    </row>
    <row r="34" spans="1:28" s="41" customFormat="1" ht="12.75" customHeight="1">
      <c r="A34" s="124">
        <v>30</v>
      </c>
      <c r="B34" s="125">
        <v>27</v>
      </c>
      <c r="C34" s="128" t="s">
        <v>59</v>
      </c>
      <c r="D34" s="62">
        <v>46108.563853694897</v>
      </c>
      <c r="E34" s="60">
        <v>41924.263161972107</v>
      </c>
      <c r="F34" s="60">
        <v>37636.185278457575</v>
      </c>
      <c r="G34" s="60">
        <v>39062.779357921863</v>
      </c>
      <c r="H34" s="60">
        <v>36567.456699453738</v>
      </c>
      <c r="I34" s="96">
        <v>34699.249705210408</v>
      </c>
      <c r="J34" s="96">
        <v>34177.915300649314</v>
      </c>
      <c r="K34" s="96">
        <v>35708.378756761216</v>
      </c>
      <c r="L34" s="96">
        <v>49174.166119459667</v>
      </c>
      <c r="M34" s="96">
        <v>42661.52770925052</v>
      </c>
      <c r="N34" s="96">
        <v>41316.882247077119</v>
      </c>
      <c r="O34" s="96">
        <v>43283.288574243306</v>
      </c>
      <c r="P34" s="96">
        <v>43381.342512388466</v>
      </c>
      <c r="Q34" s="96">
        <v>38642.497210354311</v>
      </c>
      <c r="R34" s="96">
        <v>34669.363318766802</v>
      </c>
      <c r="S34" s="96">
        <v>39665.549264755929</v>
      </c>
      <c r="T34" s="96">
        <v>40802.003476361177</v>
      </c>
      <c r="U34" s="96">
        <v>40294.459809506232</v>
      </c>
      <c r="V34" s="96">
        <v>40165.224963820867</v>
      </c>
      <c r="W34" s="96">
        <v>43735.590591403146</v>
      </c>
      <c r="X34" s="96">
        <v>31075.99784399003</v>
      </c>
      <c r="Y34" s="96">
        <v>32575.518864106758</v>
      </c>
      <c r="Z34" s="96">
        <v>32209.045644055168</v>
      </c>
      <c r="AA34" s="96">
        <v>31526.930809478199</v>
      </c>
      <c r="AB34" s="96">
        <v>29611.223196052153</v>
      </c>
    </row>
    <row r="35" spans="1:28" s="41" customFormat="1" ht="12.75" customHeight="1">
      <c r="A35" s="124">
        <v>31</v>
      </c>
      <c r="B35" s="125">
        <v>28</v>
      </c>
      <c r="C35" s="128" t="s">
        <v>60</v>
      </c>
      <c r="D35" s="62">
        <v>102075.71940234033</v>
      </c>
      <c r="E35" s="60">
        <v>103709.11938217274</v>
      </c>
      <c r="F35" s="60">
        <v>94313.290810338367</v>
      </c>
      <c r="G35" s="60">
        <v>91672.6928484003</v>
      </c>
      <c r="H35" s="60">
        <v>88658.136660616525</v>
      </c>
      <c r="I35" s="96">
        <v>85012.479736856345</v>
      </c>
      <c r="J35" s="96">
        <v>86839.243483667364</v>
      </c>
      <c r="K35" s="96">
        <v>82188.693412922948</v>
      </c>
      <c r="L35" s="96">
        <v>90559.140956274365</v>
      </c>
      <c r="M35" s="96">
        <v>88770.182627285467</v>
      </c>
      <c r="N35" s="96">
        <v>90085.555451338165</v>
      </c>
      <c r="O35" s="96">
        <v>93032.211813276139</v>
      </c>
      <c r="P35" s="96">
        <v>95409.064242751672</v>
      </c>
      <c r="Q35" s="96">
        <v>98007.358334299031</v>
      </c>
      <c r="R35" s="96">
        <v>83763.190382578861</v>
      </c>
      <c r="S35" s="96">
        <v>91535.647077855101</v>
      </c>
      <c r="T35" s="96">
        <v>88928.399953975895</v>
      </c>
      <c r="U35" s="96">
        <v>91508.708006514673</v>
      </c>
      <c r="V35" s="96">
        <v>89059.335560757914</v>
      </c>
      <c r="W35" s="96">
        <v>81212.907171844825</v>
      </c>
      <c r="X35" s="96">
        <v>78833.116579364665</v>
      </c>
      <c r="Y35" s="96">
        <v>79104.008644840127</v>
      </c>
      <c r="Z35" s="96">
        <v>82667.273672362353</v>
      </c>
      <c r="AA35" s="96">
        <v>80897.175429562849</v>
      </c>
      <c r="AB35" s="96">
        <v>79316.29949431392</v>
      </c>
    </row>
    <row r="36" spans="1:28" s="41" customFormat="1" ht="12.75" customHeight="1">
      <c r="A36" s="124">
        <v>32</v>
      </c>
      <c r="B36" s="125">
        <v>29</v>
      </c>
      <c r="C36" s="128" t="s">
        <v>61</v>
      </c>
      <c r="D36" s="62">
        <v>113337.07368410109</v>
      </c>
      <c r="E36" s="60">
        <v>114421.08972311969</v>
      </c>
      <c r="F36" s="60">
        <v>113713.82981141533</v>
      </c>
      <c r="G36" s="60">
        <v>117877.96171146662</v>
      </c>
      <c r="H36" s="60">
        <v>118373.04196930665</v>
      </c>
      <c r="I36" s="96">
        <v>112201.12779075338</v>
      </c>
      <c r="J36" s="96">
        <v>116335.86296820789</v>
      </c>
      <c r="K36" s="96">
        <v>115982.57274328047</v>
      </c>
      <c r="L36" s="96">
        <v>128916.21472927621</v>
      </c>
      <c r="M36" s="96">
        <v>133457.55940379328</v>
      </c>
      <c r="N36" s="96">
        <v>130771.00327580687</v>
      </c>
      <c r="O36" s="96">
        <v>128691.76699350386</v>
      </c>
      <c r="P36" s="96">
        <v>130025.54982657931</v>
      </c>
      <c r="Q36" s="96">
        <v>124436.29004575568</v>
      </c>
      <c r="R36" s="96">
        <v>108490.71972746357</v>
      </c>
      <c r="S36" s="96">
        <v>123736.07022433035</v>
      </c>
      <c r="T36" s="96">
        <v>123007.77508162412</v>
      </c>
      <c r="U36" s="96">
        <v>128142.31734374228</v>
      </c>
      <c r="V36" s="96">
        <v>132021.23031809001</v>
      </c>
      <c r="W36" s="96">
        <v>119982.67352140919</v>
      </c>
      <c r="X36" s="96">
        <v>119737.23190482619</v>
      </c>
      <c r="Y36" s="96">
        <v>125897.09091140277</v>
      </c>
      <c r="Z36" s="96">
        <v>125341.50014752068</v>
      </c>
      <c r="AA36" s="96">
        <v>121241.42748228472</v>
      </c>
      <c r="AB36" s="96">
        <v>120925.63860251645</v>
      </c>
    </row>
    <row r="37" spans="1:28" s="41" customFormat="1" ht="12.75" customHeight="1">
      <c r="A37" s="124">
        <v>33</v>
      </c>
      <c r="B37" s="125">
        <v>30</v>
      </c>
      <c r="C37" s="128" t="s">
        <v>62</v>
      </c>
      <c r="D37" s="62">
        <v>20104.199905131849</v>
      </c>
      <c r="E37" s="60">
        <v>20673.207289995247</v>
      </c>
      <c r="F37" s="60">
        <v>19038.297896485674</v>
      </c>
      <c r="G37" s="60">
        <v>16850.309968425885</v>
      </c>
      <c r="H37" s="60">
        <v>17014.78898716906</v>
      </c>
      <c r="I37" s="96">
        <v>16410.017849826894</v>
      </c>
      <c r="J37" s="96">
        <v>16806.151785928058</v>
      </c>
      <c r="K37" s="96">
        <v>16770.26076987233</v>
      </c>
      <c r="L37" s="96">
        <v>20609.528406102345</v>
      </c>
      <c r="M37" s="96">
        <v>20328.642364002946</v>
      </c>
      <c r="N37" s="96">
        <v>20292.046922036039</v>
      </c>
      <c r="O37" s="96">
        <v>16644.437452626622</v>
      </c>
      <c r="P37" s="96">
        <v>13832.72994501955</v>
      </c>
      <c r="Q37" s="96">
        <v>11857.442465749476</v>
      </c>
      <c r="R37" s="96">
        <v>12849.152022437149</v>
      </c>
      <c r="S37" s="96">
        <v>15481.414652346844</v>
      </c>
      <c r="T37" s="96">
        <v>13753.803908970311</v>
      </c>
      <c r="U37" s="96">
        <v>14318.778354626958</v>
      </c>
      <c r="V37" s="96">
        <v>14867.146666586015</v>
      </c>
      <c r="W37" s="96">
        <v>11670.00956468036</v>
      </c>
      <c r="X37" s="96">
        <v>11736.582078830448</v>
      </c>
      <c r="Y37" s="96">
        <v>10689.722793439503</v>
      </c>
      <c r="Z37" s="96">
        <v>11507.843043387951</v>
      </c>
      <c r="AA37" s="96">
        <v>12753.856417318357</v>
      </c>
      <c r="AB37" s="96">
        <v>12449.694394360056</v>
      </c>
    </row>
    <row r="38" spans="1:28" s="42" customFormat="1" ht="12.75" customHeight="1">
      <c r="A38" s="124">
        <v>34</v>
      </c>
      <c r="B38" s="125" t="s">
        <v>63</v>
      </c>
      <c r="C38" s="128" t="s">
        <v>64</v>
      </c>
      <c r="D38" s="62">
        <v>21473.696201627368</v>
      </c>
      <c r="E38" s="60">
        <v>20594.218759028528</v>
      </c>
      <c r="F38" s="60">
        <v>19329.022303625014</v>
      </c>
      <c r="G38" s="60">
        <v>18504.632917759569</v>
      </c>
      <c r="H38" s="60">
        <v>18325.990864448035</v>
      </c>
      <c r="I38" s="96">
        <v>17037.641121835135</v>
      </c>
      <c r="J38" s="96">
        <v>20839.851883088704</v>
      </c>
      <c r="K38" s="96">
        <v>18314.898008656928</v>
      </c>
      <c r="L38" s="96">
        <v>25002.163805344153</v>
      </c>
      <c r="M38" s="96">
        <v>22163.430414380691</v>
      </c>
      <c r="N38" s="96">
        <v>26027.052598611415</v>
      </c>
      <c r="O38" s="96">
        <v>29851.640922883311</v>
      </c>
      <c r="P38" s="96">
        <v>31921.401192483354</v>
      </c>
      <c r="Q38" s="96">
        <v>33930.317216771524</v>
      </c>
      <c r="R38" s="96">
        <v>29958.110779301449</v>
      </c>
      <c r="S38" s="96">
        <v>29015.485158587904</v>
      </c>
      <c r="T38" s="96">
        <v>29494.686897351785</v>
      </c>
      <c r="U38" s="96">
        <v>29773.324702552185</v>
      </c>
      <c r="V38" s="96">
        <v>33704.725299166763</v>
      </c>
      <c r="W38" s="96">
        <v>26722.585909858</v>
      </c>
      <c r="X38" s="96">
        <v>32673.113907839106</v>
      </c>
      <c r="Y38" s="96">
        <v>28064.490872894527</v>
      </c>
      <c r="Z38" s="96">
        <v>31273.376448153031</v>
      </c>
      <c r="AA38" s="96">
        <v>28625.525603135422</v>
      </c>
      <c r="AB38" s="96">
        <v>37195.259551229232</v>
      </c>
    </row>
    <row r="39" spans="1:28" s="42" customFormat="1" ht="12.75" customHeight="1">
      <c r="A39" s="124">
        <v>35</v>
      </c>
      <c r="B39" s="125">
        <v>33</v>
      </c>
      <c r="C39" s="128" t="s">
        <v>65</v>
      </c>
      <c r="D39" s="62">
        <v>4405.5109273880707</v>
      </c>
      <c r="E39" s="60">
        <v>4243.4663759237446</v>
      </c>
      <c r="F39" s="60">
        <v>4129.6418474361917</v>
      </c>
      <c r="G39" s="60">
        <v>4653.9989556180317</v>
      </c>
      <c r="H39" s="60">
        <v>4513.4568045383303</v>
      </c>
      <c r="I39" s="96">
        <v>11160.111026195522</v>
      </c>
      <c r="J39" s="96">
        <v>10970.854509805185</v>
      </c>
      <c r="K39" s="96">
        <v>12133.357639600679</v>
      </c>
      <c r="L39" s="96">
        <v>10374.856531421879</v>
      </c>
      <c r="M39" s="96">
        <v>10753.620742162904</v>
      </c>
      <c r="N39" s="96">
        <v>11221.284083183824</v>
      </c>
      <c r="O39" s="96">
        <v>12489.527040530056</v>
      </c>
      <c r="P39" s="96">
        <v>11131.894138310716</v>
      </c>
      <c r="Q39" s="96">
        <v>14732.5817073079</v>
      </c>
      <c r="R39" s="96">
        <v>13687.588326864248</v>
      </c>
      <c r="S39" s="96">
        <v>15587.298632454307</v>
      </c>
      <c r="T39" s="96">
        <v>15983.881843871575</v>
      </c>
      <c r="U39" s="96">
        <v>17191.448053145956</v>
      </c>
      <c r="V39" s="96">
        <v>17129.055942149073</v>
      </c>
      <c r="W39" s="96">
        <v>15945.873612198131</v>
      </c>
      <c r="X39" s="96">
        <v>18667.375632455231</v>
      </c>
      <c r="Y39" s="96">
        <v>15846.751463462741</v>
      </c>
      <c r="Z39" s="96">
        <v>15654.681649603976</v>
      </c>
      <c r="AA39" s="96">
        <v>13603.745734225609</v>
      </c>
      <c r="AB39" s="96">
        <v>13838.564355649436</v>
      </c>
    </row>
    <row r="40" spans="1:28" s="42" customFormat="1" ht="12.75" customHeight="1">
      <c r="A40" s="124">
        <v>36</v>
      </c>
      <c r="B40" s="125" t="s">
        <v>66</v>
      </c>
      <c r="C40" s="126" t="s">
        <v>67</v>
      </c>
      <c r="D40" s="62">
        <v>3331090.2799573233</v>
      </c>
      <c r="E40" s="60">
        <v>3439226.7816513455</v>
      </c>
      <c r="F40" s="60">
        <v>3396966.8521506563</v>
      </c>
      <c r="G40" s="60">
        <v>3355224.6366184051</v>
      </c>
      <c r="H40" s="60">
        <v>3363911.6030678968</v>
      </c>
      <c r="I40" s="96">
        <v>3469841.3567999112</v>
      </c>
      <c r="J40" s="96">
        <v>3526968.5080284169</v>
      </c>
      <c r="K40" s="96">
        <v>3485111.690343312</v>
      </c>
      <c r="L40" s="96">
        <v>3499759.4406926194</v>
      </c>
      <c r="M40" s="96">
        <v>3490346.3938728613</v>
      </c>
      <c r="N40" s="96">
        <v>3517365.5658562034</v>
      </c>
      <c r="O40" s="96">
        <v>3649253.8276924766</v>
      </c>
      <c r="P40" s="96">
        <v>3624609.3066283604</v>
      </c>
      <c r="Q40" s="96">
        <v>3546326.04555998</v>
      </c>
      <c r="R40" s="96">
        <v>3314014.4868523935</v>
      </c>
      <c r="S40" s="96">
        <v>3466436.7337429691</v>
      </c>
      <c r="T40" s="96">
        <v>3233222.2185711353</v>
      </c>
      <c r="U40" s="96">
        <v>3021929.225207353</v>
      </c>
      <c r="V40" s="96">
        <v>3043062.9525053259</v>
      </c>
      <c r="W40" s="96">
        <v>2978282.106365425</v>
      </c>
      <c r="X40" s="96">
        <v>2861717.5934438426</v>
      </c>
      <c r="Y40" s="96">
        <v>2817647.8306572423</v>
      </c>
      <c r="Z40" s="96">
        <v>2637548.334974186</v>
      </c>
      <c r="AA40" s="96">
        <v>2526162.178829283</v>
      </c>
      <c r="AB40" s="96">
        <v>2229267.0180819053</v>
      </c>
    </row>
    <row r="41" spans="1:28" s="42" customFormat="1" ht="12.75" customHeight="1">
      <c r="A41" s="124">
        <v>37</v>
      </c>
      <c r="B41" s="125" t="s">
        <v>144</v>
      </c>
      <c r="C41" s="128" t="s">
        <v>145</v>
      </c>
      <c r="D41" s="62">
        <v>3325011.7708159387</v>
      </c>
      <c r="E41" s="60">
        <v>3432026.306821052</v>
      </c>
      <c r="F41" s="60">
        <v>3390161.2304301029</v>
      </c>
      <c r="G41" s="60">
        <v>3348347.9436484301</v>
      </c>
      <c r="H41" s="60">
        <v>3357254.4626260516</v>
      </c>
      <c r="I41" s="96">
        <v>3443758.3046553885</v>
      </c>
      <c r="J41" s="96">
        <v>3504279.1402652985</v>
      </c>
      <c r="K41" s="96">
        <v>3461455.3986395909</v>
      </c>
      <c r="L41" s="96">
        <v>3479336.8904855005</v>
      </c>
      <c r="M41" s="96">
        <v>3471579.2438484426</v>
      </c>
      <c r="N41" s="96">
        <v>3490498.0894442382</v>
      </c>
      <c r="O41" s="96">
        <v>3623450.2660776651</v>
      </c>
      <c r="P41" s="96">
        <v>3597728.4368664101</v>
      </c>
      <c r="Q41" s="96">
        <v>3519063.5391975567</v>
      </c>
      <c r="R41" s="96">
        <v>3286757.5120926183</v>
      </c>
      <c r="S41" s="96">
        <v>3438367.2682369668</v>
      </c>
      <c r="T41" s="96">
        <v>3205758.1998311258</v>
      </c>
      <c r="U41" s="96">
        <v>2991955.6495691794</v>
      </c>
      <c r="V41" s="96">
        <v>3016189.6902920357</v>
      </c>
      <c r="W41" s="96">
        <v>2949503.8666253006</v>
      </c>
      <c r="X41" s="96">
        <v>2831620.086639991</v>
      </c>
      <c r="Y41" s="96">
        <v>2786666.7929936233</v>
      </c>
      <c r="Z41" s="96">
        <v>2605975.3149350854</v>
      </c>
      <c r="AA41" s="96">
        <v>2495973.3288256461</v>
      </c>
      <c r="AB41" s="96">
        <v>2199861.7152938792</v>
      </c>
    </row>
    <row r="42" spans="1:28" s="42" customFormat="1" ht="12.75" customHeight="1">
      <c r="A42" s="124">
        <v>38</v>
      </c>
      <c r="B42" s="125" t="s">
        <v>68</v>
      </c>
      <c r="C42" s="128" t="s">
        <v>69</v>
      </c>
      <c r="D42" s="62">
        <v>6078.5091413845703</v>
      </c>
      <c r="E42" s="60">
        <v>7200.4748302935413</v>
      </c>
      <c r="F42" s="60">
        <v>6805.621720552741</v>
      </c>
      <c r="G42" s="60">
        <v>6876.6929699748862</v>
      </c>
      <c r="H42" s="60">
        <v>6657.1404418452894</v>
      </c>
      <c r="I42" s="96">
        <v>26083.052144522571</v>
      </c>
      <c r="J42" s="96">
        <v>22689.367763118265</v>
      </c>
      <c r="K42" s="96">
        <v>23656.291703720868</v>
      </c>
      <c r="L42" s="96">
        <v>20422.550207119068</v>
      </c>
      <c r="M42" s="96">
        <v>18767.15002441893</v>
      </c>
      <c r="N42" s="96">
        <v>26867.476411965305</v>
      </c>
      <c r="O42" s="96">
        <v>25803.561614811559</v>
      </c>
      <c r="P42" s="96">
        <v>26880.869761950282</v>
      </c>
      <c r="Q42" s="96">
        <v>27262.506362423162</v>
      </c>
      <c r="R42" s="96">
        <v>27256.974759775603</v>
      </c>
      <c r="S42" s="96">
        <v>28069.465506002409</v>
      </c>
      <c r="T42" s="96">
        <v>27464.018740009502</v>
      </c>
      <c r="U42" s="96">
        <v>29973.575638173621</v>
      </c>
      <c r="V42" s="96">
        <v>26873.262213290058</v>
      </c>
      <c r="W42" s="96">
        <v>28778.23974012426</v>
      </c>
      <c r="X42" s="96">
        <v>30097.506803851531</v>
      </c>
      <c r="Y42" s="96">
        <v>30981.037663619234</v>
      </c>
      <c r="Z42" s="96">
        <v>31573.020039100891</v>
      </c>
      <c r="AA42" s="96">
        <v>30188.850003636766</v>
      </c>
      <c r="AB42" s="96">
        <v>29405.302788026347</v>
      </c>
    </row>
    <row r="43" spans="1:28" s="43" customFormat="1" ht="12.75" customHeight="1">
      <c r="A43" s="124">
        <v>39</v>
      </c>
      <c r="B43" s="125" t="s">
        <v>70</v>
      </c>
      <c r="C43" s="126" t="s">
        <v>71</v>
      </c>
      <c r="D43" s="62">
        <v>139883.04964611478</v>
      </c>
      <c r="E43" s="60">
        <v>138598.2901353286</v>
      </c>
      <c r="F43" s="60">
        <v>139528.77102783145</v>
      </c>
      <c r="G43" s="60">
        <v>143967.51376176154</v>
      </c>
      <c r="H43" s="60">
        <v>142299.60560844679</v>
      </c>
      <c r="I43" s="96">
        <v>121932.85730174281</v>
      </c>
      <c r="J43" s="96">
        <v>124820.72012811934</v>
      </c>
      <c r="K43" s="96">
        <v>116414.27406620668</v>
      </c>
      <c r="L43" s="96">
        <v>106822.83854319762</v>
      </c>
      <c r="M43" s="96">
        <v>108607.20265495632</v>
      </c>
      <c r="N43" s="96">
        <v>121762.17884024164</v>
      </c>
      <c r="O43" s="96">
        <v>136381.86158421307</v>
      </c>
      <c r="P43" s="96">
        <v>136003.64141022638</v>
      </c>
      <c r="Q43" s="96">
        <v>134463.50093875758</v>
      </c>
      <c r="R43" s="96">
        <v>143551.00665708608</v>
      </c>
      <c r="S43" s="96">
        <v>132818.62412579544</v>
      </c>
      <c r="T43" s="96">
        <v>131356.81542566424</v>
      </c>
      <c r="U43" s="96">
        <v>127133.30810617845</v>
      </c>
      <c r="V43" s="96">
        <v>147133.02999610305</v>
      </c>
      <c r="W43" s="96">
        <v>98838.281903209689</v>
      </c>
      <c r="X43" s="96">
        <v>100056.17091031054</v>
      </c>
      <c r="Y43" s="96">
        <v>97125.965892328531</v>
      </c>
      <c r="Z43" s="96">
        <v>104929.69781420701</v>
      </c>
      <c r="AA43" s="96">
        <v>102424.60307126411</v>
      </c>
      <c r="AB43" s="96">
        <v>102198.19683467093</v>
      </c>
    </row>
    <row r="44" spans="1:28" s="42" customFormat="1" ht="12.75" customHeight="1">
      <c r="A44" s="124">
        <v>40</v>
      </c>
      <c r="B44" s="125">
        <v>36</v>
      </c>
      <c r="C44" s="128" t="s">
        <v>72</v>
      </c>
      <c r="D44" s="62">
        <v>28726.167421695984</v>
      </c>
      <c r="E44" s="60">
        <v>28467.993112814846</v>
      </c>
      <c r="F44" s="60">
        <v>28488.182259584035</v>
      </c>
      <c r="G44" s="60">
        <v>28438.966071509731</v>
      </c>
      <c r="H44" s="60">
        <v>28002.305291481811</v>
      </c>
      <c r="I44" s="96">
        <v>28814.167840263366</v>
      </c>
      <c r="J44" s="96">
        <v>27953.618774492461</v>
      </c>
      <c r="K44" s="96">
        <v>28978.476938961878</v>
      </c>
      <c r="L44" s="96">
        <v>28066.755848033616</v>
      </c>
      <c r="M44" s="96">
        <v>28281.636305201289</v>
      </c>
      <c r="N44" s="96">
        <v>27888.549312677642</v>
      </c>
      <c r="O44" s="96">
        <v>29303.073345683933</v>
      </c>
      <c r="P44" s="96">
        <v>28443.475607190678</v>
      </c>
      <c r="Q44" s="96">
        <v>29101.187242256703</v>
      </c>
      <c r="R44" s="96">
        <v>31162.793630447624</v>
      </c>
      <c r="S44" s="96">
        <v>33575.895260732548</v>
      </c>
      <c r="T44" s="96">
        <v>32617.897010480126</v>
      </c>
      <c r="U44" s="96">
        <v>32752.905289807823</v>
      </c>
      <c r="V44" s="96">
        <v>35319.879867568969</v>
      </c>
      <c r="W44" s="96">
        <v>32522.960889350696</v>
      </c>
      <c r="X44" s="96">
        <v>33468.573735512771</v>
      </c>
      <c r="Y44" s="96">
        <v>34468.498968962514</v>
      </c>
      <c r="Z44" s="96">
        <v>33355.414223825195</v>
      </c>
      <c r="AA44" s="96">
        <v>32900.648955740115</v>
      </c>
      <c r="AB44" s="96">
        <v>31743.204944914512</v>
      </c>
    </row>
    <row r="45" spans="1:28" s="41" customFormat="1" ht="12.75" customHeight="1">
      <c r="A45" s="124">
        <v>41</v>
      </c>
      <c r="B45" s="125" t="s">
        <v>73</v>
      </c>
      <c r="C45" s="128" t="s">
        <v>74</v>
      </c>
      <c r="D45" s="62">
        <v>111156.88222441879</v>
      </c>
      <c r="E45" s="60">
        <v>110130.29702251373</v>
      </c>
      <c r="F45" s="60">
        <v>111040.5887682474</v>
      </c>
      <c r="G45" s="60">
        <v>115528.5476902518</v>
      </c>
      <c r="H45" s="60">
        <v>114297.30031696497</v>
      </c>
      <c r="I45" s="96">
        <v>93118.689461479444</v>
      </c>
      <c r="J45" s="96">
        <v>96867.101353626873</v>
      </c>
      <c r="K45" s="96">
        <v>87435.797127244805</v>
      </c>
      <c r="L45" s="96">
        <v>78756.082695164005</v>
      </c>
      <c r="M45" s="96">
        <v>80325.566349755027</v>
      </c>
      <c r="N45" s="96">
        <v>93873.629527564</v>
      </c>
      <c r="O45" s="96">
        <v>107078.78823852913</v>
      </c>
      <c r="P45" s="96">
        <v>107560.16580303572</v>
      </c>
      <c r="Q45" s="96">
        <v>105362.31369650089</v>
      </c>
      <c r="R45" s="96">
        <v>112388.21302663846</v>
      </c>
      <c r="S45" s="96">
        <v>99242.728865062891</v>
      </c>
      <c r="T45" s="96">
        <v>98738.918415184147</v>
      </c>
      <c r="U45" s="96">
        <v>94380.402816370624</v>
      </c>
      <c r="V45" s="96">
        <v>111813.15012853408</v>
      </c>
      <c r="W45" s="96">
        <v>66315.321013858978</v>
      </c>
      <c r="X45" s="96">
        <v>66587.59717479776</v>
      </c>
      <c r="Y45" s="96">
        <v>62657.46692336601</v>
      </c>
      <c r="Z45" s="96">
        <v>71574.283590381834</v>
      </c>
      <c r="AA45" s="96">
        <v>69523.954115523986</v>
      </c>
      <c r="AB45" s="96">
        <v>70454.99188975642</v>
      </c>
    </row>
    <row r="46" spans="1:28" s="41" customFormat="1" ht="12.75" customHeight="1">
      <c r="A46" s="124">
        <v>42</v>
      </c>
      <c r="B46" s="125">
        <v>37</v>
      </c>
      <c r="C46" s="132" t="s">
        <v>75</v>
      </c>
      <c r="D46" s="62">
        <v>20200.504334777241</v>
      </c>
      <c r="E46" s="60">
        <v>22822.958687172824</v>
      </c>
      <c r="F46" s="60">
        <v>21980.148915276543</v>
      </c>
      <c r="G46" s="60">
        <v>22926.192987322745</v>
      </c>
      <c r="H46" s="60">
        <v>23280.444735288787</v>
      </c>
      <c r="I46" s="96">
        <v>23889.163623899396</v>
      </c>
      <c r="J46" s="96">
        <v>25715.995779342513</v>
      </c>
      <c r="K46" s="96">
        <v>21515.40746105486</v>
      </c>
      <c r="L46" s="96">
        <v>20518.078791760861</v>
      </c>
      <c r="M46" s="96">
        <v>20672.465203239197</v>
      </c>
      <c r="N46" s="96">
        <v>20524.315061208836</v>
      </c>
      <c r="O46" s="96">
        <v>22136.463465863031</v>
      </c>
      <c r="P46" s="96">
        <v>21775.392206656456</v>
      </c>
      <c r="Q46" s="96">
        <v>22307.625631798044</v>
      </c>
      <c r="R46" s="96">
        <v>22196.696738131803</v>
      </c>
      <c r="S46" s="96">
        <v>23283.323131766087</v>
      </c>
      <c r="T46" s="96">
        <v>22887.763173973144</v>
      </c>
      <c r="U46" s="96">
        <v>23429.164304132646</v>
      </c>
      <c r="V46" s="96">
        <v>24121.966393304654</v>
      </c>
      <c r="W46" s="96">
        <v>18852.963137029597</v>
      </c>
      <c r="X46" s="96">
        <v>19476.469498079092</v>
      </c>
      <c r="Y46" s="96">
        <v>19313.191210341174</v>
      </c>
      <c r="Z46" s="96">
        <v>19260.116406089066</v>
      </c>
      <c r="AA46" s="96">
        <v>18993.632084287678</v>
      </c>
      <c r="AB46" s="96">
        <v>18388.593989938585</v>
      </c>
    </row>
    <row r="47" spans="1:28" s="41" customFormat="1" ht="12.75" customHeight="1">
      <c r="A47" s="124">
        <v>43</v>
      </c>
      <c r="B47" s="125" t="s">
        <v>76</v>
      </c>
      <c r="C47" s="132" t="s">
        <v>77</v>
      </c>
      <c r="D47" s="62">
        <v>90956.377889641546</v>
      </c>
      <c r="E47" s="60">
        <v>87307.338335340901</v>
      </c>
      <c r="F47" s="60">
        <v>89060.439852970856</v>
      </c>
      <c r="G47" s="60">
        <v>92602.354702929049</v>
      </c>
      <c r="H47" s="60">
        <v>91016.85558167618</v>
      </c>
      <c r="I47" s="96">
        <v>69229.525837580048</v>
      </c>
      <c r="J47" s="96">
        <v>71151.10557428436</v>
      </c>
      <c r="K47" s="96">
        <v>65920.389666189949</v>
      </c>
      <c r="L47" s="96">
        <v>58238.003903403143</v>
      </c>
      <c r="M47" s="96">
        <v>59653.10114651583</v>
      </c>
      <c r="N47" s="96">
        <v>73349.31446635515</v>
      </c>
      <c r="O47" s="96">
        <v>84942.324772666107</v>
      </c>
      <c r="P47" s="96">
        <v>85784.773596379266</v>
      </c>
      <c r="Q47" s="96">
        <v>83054.688064702845</v>
      </c>
      <c r="R47" s="96">
        <v>90191.516288506653</v>
      </c>
      <c r="S47" s="96">
        <v>75959.405733296808</v>
      </c>
      <c r="T47" s="96">
        <v>75851.155241210989</v>
      </c>
      <c r="U47" s="96">
        <v>70951.238512237978</v>
      </c>
      <c r="V47" s="96">
        <v>87691.183735229424</v>
      </c>
      <c r="W47" s="96">
        <v>47462.357876829388</v>
      </c>
      <c r="X47" s="96">
        <v>47111.127676718657</v>
      </c>
      <c r="Y47" s="96">
        <v>43344.275713024836</v>
      </c>
      <c r="Z47" s="96">
        <v>52314.167184292775</v>
      </c>
      <c r="AA47" s="96">
        <v>50530.322031236319</v>
      </c>
      <c r="AB47" s="96">
        <v>52066.397899817835</v>
      </c>
    </row>
    <row r="48" spans="1:28" s="41" customFormat="1" ht="12.75" customHeight="1">
      <c r="A48" s="124">
        <v>44</v>
      </c>
      <c r="B48" s="125" t="s">
        <v>78</v>
      </c>
      <c r="C48" s="126" t="s">
        <v>79</v>
      </c>
      <c r="D48" s="62">
        <v>323815.5926715493</v>
      </c>
      <c r="E48" s="60">
        <v>325982.12258369109</v>
      </c>
      <c r="F48" s="60">
        <v>316334.62264797185</v>
      </c>
      <c r="G48" s="60">
        <v>308177.26149920415</v>
      </c>
      <c r="H48" s="60">
        <v>315563.82459282491</v>
      </c>
      <c r="I48" s="96">
        <v>303773.01328814524</v>
      </c>
      <c r="J48" s="96">
        <v>293176.62841141364</v>
      </c>
      <c r="K48" s="96">
        <v>280335.47264956718</v>
      </c>
      <c r="L48" s="96">
        <v>263858.3886967203</v>
      </c>
      <c r="M48" s="96">
        <v>242659.07118246291</v>
      </c>
      <c r="N48" s="96">
        <v>250047.4030453781</v>
      </c>
      <c r="O48" s="96">
        <v>258841.83274778849</v>
      </c>
      <c r="P48" s="96">
        <v>232245.63254280202</v>
      </c>
      <c r="Q48" s="96">
        <v>236279.23862883536</v>
      </c>
      <c r="R48" s="96">
        <v>237033.7413312791</v>
      </c>
      <c r="S48" s="96">
        <v>240969.09201858621</v>
      </c>
      <c r="T48" s="96">
        <v>254806.30203649227</v>
      </c>
      <c r="U48" s="96">
        <v>227886.06007328903</v>
      </c>
      <c r="V48" s="96">
        <v>228602.5906458064</v>
      </c>
      <c r="W48" s="96">
        <v>224628.75955898728</v>
      </c>
      <c r="X48" s="96">
        <v>240504.5189211368</v>
      </c>
      <c r="Y48" s="96">
        <v>299420.7866972707</v>
      </c>
      <c r="Z48" s="96">
        <v>240649.98169282827</v>
      </c>
      <c r="AA48" s="96">
        <v>207107.24392338056</v>
      </c>
      <c r="AB48" s="96">
        <v>208645.98301576375</v>
      </c>
    </row>
    <row r="49" spans="1:28" s="41" customFormat="1" ht="12.75" customHeight="1">
      <c r="A49" s="124">
        <v>45</v>
      </c>
      <c r="B49" s="125" t="s">
        <v>80</v>
      </c>
      <c r="C49" s="128" t="s">
        <v>81</v>
      </c>
      <c r="D49" s="62">
        <v>234834.65414372308</v>
      </c>
      <c r="E49" s="60">
        <v>232805.11136492589</v>
      </c>
      <c r="F49" s="60">
        <v>228188.85325498937</v>
      </c>
      <c r="G49" s="60">
        <v>218931.81281281414</v>
      </c>
      <c r="H49" s="60">
        <v>228348.90619315149</v>
      </c>
      <c r="I49" s="96">
        <v>215106.3797428617</v>
      </c>
      <c r="J49" s="96">
        <v>203908.76872062005</v>
      </c>
      <c r="K49" s="96">
        <v>194874.65243814603</v>
      </c>
      <c r="L49" s="96">
        <v>183915.98950584701</v>
      </c>
      <c r="M49" s="96">
        <v>164785.60084201759</v>
      </c>
      <c r="N49" s="96">
        <v>173297.52179366542</v>
      </c>
      <c r="O49" s="96">
        <v>178444.92572165624</v>
      </c>
      <c r="P49" s="96">
        <v>160765.37538784536</v>
      </c>
      <c r="Q49" s="96">
        <v>162721.27354066243</v>
      </c>
      <c r="R49" s="96">
        <v>153114.51390556004</v>
      </c>
      <c r="S49" s="96">
        <v>153056.40161103831</v>
      </c>
      <c r="T49" s="96">
        <v>164204.51307139877</v>
      </c>
      <c r="U49" s="96">
        <v>137764.47106248495</v>
      </c>
      <c r="V49" s="96">
        <v>133314.92864485577</v>
      </c>
      <c r="W49" s="96">
        <v>134993.54269870251</v>
      </c>
      <c r="X49" s="96">
        <v>144485.18775145747</v>
      </c>
      <c r="Y49" s="96">
        <v>201434.66299137566</v>
      </c>
      <c r="Z49" s="96">
        <v>141092.35465142957</v>
      </c>
      <c r="AA49" s="96">
        <v>111941.56524503948</v>
      </c>
      <c r="AB49" s="96">
        <v>112251.50211455421</v>
      </c>
    </row>
    <row r="50" spans="1:28" s="41" customFormat="1" ht="12.75" customHeight="1">
      <c r="A50" s="124">
        <v>46</v>
      </c>
      <c r="B50" s="125">
        <v>43</v>
      </c>
      <c r="C50" s="128" t="s">
        <v>82</v>
      </c>
      <c r="D50" s="62">
        <v>88980.938527826205</v>
      </c>
      <c r="E50" s="60">
        <v>93177.011218765212</v>
      </c>
      <c r="F50" s="60">
        <v>88145.769392982445</v>
      </c>
      <c r="G50" s="60">
        <v>89245.448686390024</v>
      </c>
      <c r="H50" s="60">
        <v>87214.918399673421</v>
      </c>
      <c r="I50" s="96">
        <v>88666.633545283548</v>
      </c>
      <c r="J50" s="96">
        <v>89267.859690793572</v>
      </c>
      <c r="K50" s="96">
        <v>85460.82021142116</v>
      </c>
      <c r="L50" s="96">
        <v>79942.399190873271</v>
      </c>
      <c r="M50" s="96">
        <v>77873.470340445332</v>
      </c>
      <c r="N50" s="96">
        <v>76749.881251712664</v>
      </c>
      <c r="O50" s="96">
        <v>80396.907026132249</v>
      </c>
      <c r="P50" s="96">
        <v>71480.257154956664</v>
      </c>
      <c r="Q50" s="96">
        <v>73557.965088172932</v>
      </c>
      <c r="R50" s="96">
        <v>83919.227425719044</v>
      </c>
      <c r="S50" s="96">
        <v>87912.690407547896</v>
      </c>
      <c r="T50" s="96">
        <v>90601.788965093496</v>
      </c>
      <c r="U50" s="96">
        <v>90121.589010804077</v>
      </c>
      <c r="V50" s="96">
        <v>95287.662000950615</v>
      </c>
      <c r="W50" s="96">
        <v>89635.216860284752</v>
      </c>
      <c r="X50" s="96">
        <v>96019.331169679339</v>
      </c>
      <c r="Y50" s="96">
        <v>97986.12370589505</v>
      </c>
      <c r="Z50" s="96">
        <v>99557.627041398693</v>
      </c>
      <c r="AA50" s="96">
        <v>95165.678678341093</v>
      </c>
      <c r="AB50" s="96">
        <v>96394.480901209536</v>
      </c>
    </row>
    <row r="51" spans="1:28" s="41" customFormat="1" ht="12.75" customHeight="1">
      <c r="A51" s="124">
        <v>47</v>
      </c>
      <c r="B51" s="125" t="s">
        <v>83</v>
      </c>
      <c r="C51" s="126" t="s">
        <v>84</v>
      </c>
      <c r="D51" s="62">
        <v>493539.89095754194</v>
      </c>
      <c r="E51" s="60">
        <v>527794.67291855277</v>
      </c>
      <c r="F51" s="60">
        <v>498100.59924903983</v>
      </c>
      <c r="G51" s="60">
        <v>504866.08628800616</v>
      </c>
      <c r="H51" s="60">
        <v>494936.97565729497</v>
      </c>
      <c r="I51" s="96">
        <v>479341.93817821692</v>
      </c>
      <c r="J51" s="96">
        <v>499478.35331845551</v>
      </c>
      <c r="K51" s="96">
        <v>482924.74731864792</v>
      </c>
      <c r="L51" s="96">
        <v>460224.42089283827</v>
      </c>
      <c r="M51" s="96">
        <v>451612.0250408178</v>
      </c>
      <c r="N51" s="96">
        <v>438567.73459331325</v>
      </c>
      <c r="O51" s="96">
        <v>452547.66875532491</v>
      </c>
      <c r="P51" s="96">
        <v>407161.58210019983</v>
      </c>
      <c r="Q51" s="96">
        <v>422788.43871272478</v>
      </c>
      <c r="R51" s="96">
        <v>390789.57779376896</v>
      </c>
      <c r="S51" s="96">
        <v>422574.65493053966</v>
      </c>
      <c r="T51" s="96">
        <v>397753.15828137251</v>
      </c>
      <c r="U51" s="96">
        <v>398962.19547227933</v>
      </c>
      <c r="V51" s="96">
        <v>416413.42589968385</v>
      </c>
      <c r="W51" s="96">
        <v>381835.04293508106</v>
      </c>
      <c r="X51" s="96">
        <v>383892.53143101808</v>
      </c>
      <c r="Y51" s="96">
        <v>382249.59012491093</v>
      </c>
      <c r="Z51" s="96">
        <v>381887.72837585805</v>
      </c>
      <c r="AA51" s="96">
        <v>356467.23149070347</v>
      </c>
      <c r="AB51" s="96">
        <v>351458.40227947495</v>
      </c>
    </row>
    <row r="52" spans="1:28" s="41" customFormat="1" ht="12.75" customHeight="1">
      <c r="A52" s="124">
        <v>48</v>
      </c>
      <c r="B52" s="125">
        <v>45</v>
      </c>
      <c r="C52" s="128" t="s">
        <v>85</v>
      </c>
      <c r="D52" s="62">
        <v>80244.038260919857</v>
      </c>
      <c r="E52" s="60">
        <v>88186.893473584627</v>
      </c>
      <c r="F52" s="60">
        <v>85065.863849587986</v>
      </c>
      <c r="G52" s="60">
        <v>89104.932739591124</v>
      </c>
      <c r="H52" s="60">
        <v>87606.572267537078</v>
      </c>
      <c r="I52" s="96">
        <v>82180.796544333891</v>
      </c>
      <c r="J52" s="96">
        <v>86016.664451592282</v>
      </c>
      <c r="K52" s="96">
        <v>76148.387132514748</v>
      </c>
      <c r="L52" s="96">
        <v>68714.177793134091</v>
      </c>
      <c r="M52" s="96">
        <v>65814.002795832057</v>
      </c>
      <c r="N52" s="96">
        <v>61288.232215301505</v>
      </c>
      <c r="O52" s="96">
        <v>69711.177738832019</v>
      </c>
      <c r="P52" s="96">
        <v>67406.764093851089</v>
      </c>
      <c r="Q52" s="96">
        <v>69966.422942355523</v>
      </c>
      <c r="R52" s="96">
        <v>65126.233576420331</v>
      </c>
      <c r="S52" s="96">
        <v>69842.775301245856</v>
      </c>
      <c r="T52" s="96">
        <v>62151.173758580924</v>
      </c>
      <c r="U52" s="96">
        <v>64256.021438113159</v>
      </c>
      <c r="V52" s="96">
        <v>67781.293576852215</v>
      </c>
      <c r="W52" s="96">
        <v>64626.33547789968</v>
      </c>
      <c r="X52" s="96">
        <v>63821.389425633002</v>
      </c>
      <c r="Y52" s="96">
        <v>62567.522828048561</v>
      </c>
      <c r="Z52" s="96">
        <v>61809.372909377387</v>
      </c>
      <c r="AA52" s="96">
        <v>50679.246380731653</v>
      </c>
      <c r="AB52" s="96">
        <v>49414.107271939043</v>
      </c>
    </row>
    <row r="53" spans="1:28" s="41" customFormat="1" ht="12.75" customHeight="1">
      <c r="A53" s="124">
        <v>49</v>
      </c>
      <c r="B53" s="125">
        <v>46</v>
      </c>
      <c r="C53" s="128" t="s">
        <v>86</v>
      </c>
      <c r="D53" s="62">
        <v>147103.68436945672</v>
      </c>
      <c r="E53" s="60">
        <v>155023.84658182779</v>
      </c>
      <c r="F53" s="60">
        <v>148629.43421770251</v>
      </c>
      <c r="G53" s="60">
        <v>151707.28003530626</v>
      </c>
      <c r="H53" s="60">
        <v>150592.19757508842</v>
      </c>
      <c r="I53" s="96">
        <v>143435.43864281144</v>
      </c>
      <c r="J53" s="96">
        <v>149313.60476551441</v>
      </c>
      <c r="K53" s="96">
        <v>138244.25397318564</v>
      </c>
      <c r="L53" s="96">
        <v>128023.76417919406</v>
      </c>
      <c r="M53" s="96">
        <v>130811.62304427565</v>
      </c>
      <c r="N53" s="96">
        <v>142781.55772369329</v>
      </c>
      <c r="O53" s="96">
        <v>150056.03283435127</v>
      </c>
      <c r="P53" s="96">
        <v>128185.23685277408</v>
      </c>
      <c r="Q53" s="96">
        <v>129422.54857366144</v>
      </c>
      <c r="R53" s="96">
        <v>120370.74420778545</v>
      </c>
      <c r="S53" s="96">
        <v>125669.75421177052</v>
      </c>
      <c r="T53" s="96">
        <v>124400.94549287086</v>
      </c>
      <c r="U53" s="96">
        <v>125190.63653088111</v>
      </c>
      <c r="V53" s="96">
        <v>130027.12270176866</v>
      </c>
      <c r="W53" s="96">
        <v>120488.89752372957</v>
      </c>
      <c r="X53" s="96">
        <v>121542.74751731085</v>
      </c>
      <c r="Y53" s="96">
        <v>124011.0377437969</v>
      </c>
      <c r="Z53" s="96">
        <v>125833.0127036812</v>
      </c>
      <c r="AA53" s="96">
        <v>122674.80179949889</v>
      </c>
      <c r="AB53" s="96">
        <v>120464.47866368173</v>
      </c>
    </row>
    <row r="54" spans="1:28" s="41" customFormat="1" ht="12.75" customHeight="1">
      <c r="A54" s="124">
        <v>50</v>
      </c>
      <c r="B54" s="125">
        <v>47</v>
      </c>
      <c r="C54" s="128" t="s">
        <v>87</v>
      </c>
      <c r="D54" s="62">
        <v>266192.16832716536</v>
      </c>
      <c r="E54" s="60">
        <v>284583.93286314036</v>
      </c>
      <c r="F54" s="60">
        <v>264405.30118174932</v>
      </c>
      <c r="G54" s="60">
        <v>264053.87351310876</v>
      </c>
      <c r="H54" s="60">
        <v>256738.20581466949</v>
      </c>
      <c r="I54" s="96">
        <v>253725.70299107156</v>
      </c>
      <c r="J54" s="96">
        <v>264148.08410134882</v>
      </c>
      <c r="K54" s="96">
        <v>268532.10621294752</v>
      </c>
      <c r="L54" s="96">
        <v>263486.47892051016</v>
      </c>
      <c r="M54" s="96">
        <v>254986.39920071009</v>
      </c>
      <c r="N54" s="96">
        <v>234497.94465431845</v>
      </c>
      <c r="O54" s="96">
        <v>232780.45818214162</v>
      </c>
      <c r="P54" s="96">
        <v>211569.58115357466</v>
      </c>
      <c r="Q54" s="96">
        <v>223399.46719670782</v>
      </c>
      <c r="R54" s="96">
        <v>205292.60000956318</v>
      </c>
      <c r="S54" s="96">
        <v>227062.12541752332</v>
      </c>
      <c r="T54" s="96">
        <v>211201.03902992076</v>
      </c>
      <c r="U54" s="96">
        <v>209515.53750328507</v>
      </c>
      <c r="V54" s="96">
        <v>218605.00962106299</v>
      </c>
      <c r="W54" s="96">
        <v>196719.80993345179</v>
      </c>
      <c r="X54" s="96">
        <v>198528.39448807423</v>
      </c>
      <c r="Y54" s="96">
        <v>195671.02955306548</v>
      </c>
      <c r="Z54" s="96">
        <v>194245.34276279944</v>
      </c>
      <c r="AA54" s="96">
        <v>183113.18331047293</v>
      </c>
      <c r="AB54" s="96">
        <v>181579.81634385418</v>
      </c>
    </row>
    <row r="55" spans="1:28" s="41" customFormat="1" ht="12.75" customHeight="1">
      <c r="A55" s="124">
        <v>51</v>
      </c>
      <c r="B55" s="125" t="s">
        <v>88</v>
      </c>
      <c r="C55" s="126" t="s">
        <v>89</v>
      </c>
      <c r="D55" s="62">
        <v>772906.837714936</v>
      </c>
      <c r="E55" s="60">
        <v>776386.93522940262</v>
      </c>
      <c r="F55" s="60">
        <v>792715.55078317376</v>
      </c>
      <c r="G55" s="60">
        <v>805151.2161266628</v>
      </c>
      <c r="H55" s="60">
        <v>868360.26106021588</v>
      </c>
      <c r="I55" s="96">
        <v>878357.70231110416</v>
      </c>
      <c r="J55" s="96">
        <v>876519.98458434618</v>
      </c>
      <c r="K55" s="96">
        <v>873517.85999448213</v>
      </c>
      <c r="L55" s="96">
        <v>887208.51792202739</v>
      </c>
      <c r="M55" s="96">
        <v>896406.77083395596</v>
      </c>
      <c r="N55" s="96">
        <v>1124765.2099163171</v>
      </c>
      <c r="O55" s="96">
        <v>1164879.7575864852</v>
      </c>
      <c r="P55" s="96">
        <v>1267268.2337013378</v>
      </c>
      <c r="Q55" s="96">
        <v>1292524.9799290863</v>
      </c>
      <c r="R55" s="96">
        <v>1174160.3525047763</v>
      </c>
      <c r="S55" s="96">
        <v>1212026.8695464716</v>
      </c>
      <c r="T55" s="96">
        <v>1144032.1009249722</v>
      </c>
      <c r="U55" s="96">
        <v>1206367.0817255895</v>
      </c>
      <c r="V55" s="96">
        <v>1215018.1209805554</v>
      </c>
      <c r="W55" s="96">
        <v>1157164.3449894476</v>
      </c>
      <c r="X55" s="96">
        <v>1316061.7054053044</v>
      </c>
      <c r="Y55" s="96">
        <v>1263584.1442077761</v>
      </c>
      <c r="Z55" s="96">
        <v>1342947.9811397514</v>
      </c>
      <c r="AA55" s="96">
        <v>1429310.6306470125</v>
      </c>
      <c r="AB55" s="96">
        <v>1389070.0105939063</v>
      </c>
    </row>
    <row r="56" spans="1:28" s="41" customFormat="1" ht="12.75" customHeight="1">
      <c r="A56" s="124">
        <v>52</v>
      </c>
      <c r="B56" s="125" t="s">
        <v>90</v>
      </c>
      <c r="C56" s="128" t="s">
        <v>91</v>
      </c>
      <c r="D56" s="62">
        <v>83291.929057612404</v>
      </c>
      <c r="E56" s="60">
        <v>82223.941123874887</v>
      </c>
      <c r="F56" s="60">
        <v>83456.066261573869</v>
      </c>
      <c r="G56" s="60">
        <v>78977.007148064717</v>
      </c>
      <c r="H56" s="60">
        <v>77926.334053263534</v>
      </c>
      <c r="I56" s="96">
        <v>77529.190554082161</v>
      </c>
      <c r="J56" s="96">
        <v>74997.35762053181</v>
      </c>
      <c r="K56" s="96">
        <v>72268.330337839609</v>
      </c>
      <c r="L56" s="96">
        <v>72148.222609670469</v>
      </c>
      <c r="M56" s="96">
        <v>71735.771609721574</v>
      </c>
      <c r="N56" s="96">
        <v>67969.546941399618</v>
      </c>
      <c r="O56" s="96">
        <v>66200.280670522712</v>
      </c>
      <c r="P56" s="96">
        <v>65599.382038137905</v>
      </c>
      <c r="Q56" s="96">
        <v>35978.014660559391</v>
      </c>
      <c r="R56" s="96">
        <v>30479.614756215149</v>
      </c>
      <c r="S56" s="96">
        <v>31923.924551479366</v>
      </c>
      <c r="T56" s="96">
        <v>32718.235315995586</v>
      </c>
      <c r="U56" s="96">
        <v>32119.107507567889</v>
      </c>
      <c r="V56" s="96">
        <v>32021.330434105264</v>
      </c>
      <c r="W56" s="96">
        <v>30830.13383132048</v>
      </c>
      <c r="X56" s="96">
        <v>30597.830341797453</v>
      </c>
      <c r="Y56" s="96">
        <v>32751.678103668633</v>
      </c>
      <c r="Z56" s="96">
        <v>33592.92349808861</v>
      </c>
      <c r="AA56" s="96">
        <v>31708.650232476266</v>
      </c>
      <c r="AB56" s="96">
        <v>31647.562030679423</v>
      </c>
    </row>
    <row r="57" spans="1:28" s="41" customFormat="1" ht="12.75" customHeight="1">
      <c r="A57" s="124">
        <v>53</v>
      </c>
      <c r="B57" s="125" t="s">
        <v>92</v>
      </c>
      <c r="C57" s="128" t="s">
        <v>93</v>
      </c>
      <c r="D57" s="62">
        <v>127782.89440987907</v>
      </c>
      <c r="E57" s="60">
        <v>128350.0354895101</v>
      </c>
      <c r="F57" s="60">
        <v>129715.94454536645</v>
      </c>
      <c r="G57" s="60">
        <v>137399.09193030035</v>
      </c>
      <c r="H57" s="60">
        <v>155905.42424320351</v>
      </c>
      <c r="I57" s="96">
        <v>160102.52493597267</v>
      </c>
      <c r="J57" s="96">
        <v>166615.58665569633</v>
      </c>
      <c r="K57" s="96">
        <v>183816.53890948388</v>
      </c>
      <c r="L57" s="96">
        <v>185772.44164081503</v>
      </c>
      <c r="M57" s="96">
        <v>187903.311434139</v>
      </c>
      <c r="N57" s="96">
        <v>201979.4598961517</v>
      </c>
      <c r="O57" s="96">
        <v>197401.49689580689</v>
      </c>
      <c r="P57" s="96">
        <v>200709.79985128541</v>
      </c>
      <c r="Q57" s="96">
        <v>212922.54391538541</v>
      </c>
      <c r="R57" s="96">
        <v>201260.54434617964</v>
      </c>
      <c r="S57" s="96">
        <v>217402.83622488004</v>
      </c>
      <c r="T57" s="96">
        <v>212001.18732439753</v>
      </c>
      <c r="U57" s="96">
        <v>215548.3611741185</v>
      </c>
      <c r="V57" s="96">
        <v>218244.73641109682</v>
      </c>
      <c r="W57" s="96">
        <v>234291.64847731832</v>
      </c>
      <c r="X57" s="96">
        <v>228049.82294747522</v>
      </c>
      <c r="Y57" s="96">
        <v>225373.09734210084</v>
      </c>
      <c r="Z57" s="96">
        <v>217511.94251749164</v>
      </c>
      <c r="AA57" s="96">
        <v>253973.79200232009</v>
      </c>
      <c r="AB57" s="96">
        <v>255756.2164862983</v>
      </c>
    </row>
    <row r="58" spans="1:28" s="41" customFormat="1" ht="12.75" customHeight="1">
      <c r="A58" s="124">
        <v>54</v>
      </c>
      <c r="B58" s="125">
        <v>50</v>
      </c>
      <c r="C58" s="128" t="s">
        <v>94</v>
      </c>
      <c r="D58" s="62">
        <v>91145.659966964085</v>
      </c>
      <c r="E58" s="60">
        <v>79893.864748741864</v>
      </c>
      <c r="F58" s="60">
        <v>80476.099660259119</v>
      </c>
      <c r="G58" s="60">
        <v>75576.253671107173</v>
      </c>
      <c r="H58" s="60">
        <v>80283.363229442475</v>
      </c>
      <c r="I58" s="96">
        <v>61234.431507514113</v>
      </c>
      <c r="J58" s="96">
        <v>57894.194408298696</v>
      </c>
      <c r="K58" s="96">
        <v>56196.434147811487</v>
      </c>
      <c r="L58" s="96">
        <v>56608.271270431149</v>
      </c>
      <c r="M58" s="96">
        <v>47863.881607379153</v>
      </c>
      <c r="N58" s="96">
        <v>245850.96722957207</v>
      </c>
      <c r="O58" s="96">
        <v>257868.73670668335</v>
      </c>
      <c r="P58" s="96">
        <v>334535.92739855516</v>
      </c>
      <c r="Q58" s="96">
        <v>374986.61679118732</v>
      </c>
      <c r="R58" s="96">
        <v>314065.83515838336</v>
      </c>
      <c r="S58" s="96">
        <v>339912.99416808615</v>
      </c>
      <c r="T58" s="96">
        <v>293304.00587614113</v>
      </c>
      <c r="U58" s="96">
        <v>334603.6650946858</v>
      </c>
      <c r="V58" s="96">
        <v>331274.52820329438</v>
      </c>
      <c r="W58" s="96">
        <v>316333.85393445549</v>
      </c>
      <c r="X58" s="96">
        <v>476148.57370693481</v>
      </c>
      <c r="Y58" s="96">
        <v>397897.44816303544</v>
      </c>
      <c r="Z58" s="96">
        <v>458842.44830302411</v>
      </c>
      <c r="AA58" s="96">
        <v>509589.37046164216</v>
      </c>
      <c r="AB58" s="96">
        <v>430197.73895098211</v>
      </c>
    </row>
    <row r="59" spans="1:28" s="41" customFormat="1" ht="12.75" customHeight="1">
      <c r="A59" s="124">
        <v>55</v>
      </c>
      <c r="B59" s="125">
        <v>51</v>
      </c>
      <c r="C59" s="128" t="s">
        <v>95</v>
      </c>
      <c r="D59" s="62">
        <v>297617.08661670901</v>
      </c>
      <c r="E59" s="60">
        <v>312142.96946066647</v>
      </c>
      <c r="F59" s="60">
        <v>324324.88983192679</v>
      </c>
      <c r="G59" s="60">
        <v>333820.18748500565</v>
      </c>
      <c r="H59" s="60">
        <v>358021.70236103883</v>
      </c>
      <c r="I59" s="96">
        <v>379081.73624964181</v>
      </c>
      <c r="J59" s="96">
        <v>369552.08939318941</v>
      </c>
      <c r="K59" s="96">
        <v>365957.32746947883</v>
      </c>
      <c r="L59" s="96">
        <v>376551.30164016335</v>
      </c>
      <c r="M59" s="96">
        <v>383608.86287050013</v>
      </c>
      <c r="N59" s="96">
        <v>378626.00218502694</v>
      </c>
      <c r="O59" s="96">
        <v>392195.62550371885</v>
      </c>
      <c r="P59" s="96">
        <v>409574.44105988758</v>
      </c>
      <c r="Q59" s="96">
        <v>410966.67119387619</v>
      </c>
      <c r="R59" s="96">
        <v>390105.25649753714</v>
      </c>
      <c r="S59" s="96">
        <v>375710.08857384411</v>
      </c>
      <c r="T59" s="96">
        <v>361048.46268937469</v>
      </c>
      <c r="U59" s="96">
        <v>394605.11470099038</v>
      </c>
      <c r="V59" s="96">
        <v>394516.03331938689</v>
      </c>
      <c r="W59" s="96">
        <v>379332.81658256386</v>
      </c>
      <c r="X59" s="96">
        <v>371382.78646509297</v>
      </c>
      <c r="Y59" s="96">
        <v>394540.26127775374</v>
      </c>
      <c r="Z59" s="96">
        <v>414588.18020520918</v>
      </c>
      <c r="AA59" s="96">
        <v>415134.18067637109</v>
      </c>
      <c r="AB59" s="96">
        <v>454681.18633950304</v>
      </c>
    </row>
    <row r="60" spans="1:28" s="41" customFormat="1" ht="12.75" customHeight="1">
      <c r="A60" s="124">
        <v>56</v>
      </c>
      <c r="B60" s="125">
        <v>52</v>
      </c>
      <c r="C60" s="128" t="s">
        <v>96</v>
      </c>
      <c r="D60" s="62">
        <v>129119.65350452795</v>
      </c>
      <c r="E60" s="60">
        <v>129800.3691881449</v>
      </c>
      <c r="F60" s="60">
        <v>131538.47989995082</v>
      </c>
      <c r="G60" s="60">
        <v>134367.96826664582</v>
      </c>
      <c r="H60" s="60">
        <v>146479.85468770796</v>
      </c>
      <c r="I60" s="96">
        <v>150210.36549070917</v>
      </c>
      <c r="J60" s="96">
        <v>156886.46733607602</v>
      </c>
      <c r="K60" s="96">
        <v>145356.67364220135</v>
      </c>
      <c r="L60" s="96">
        <v>146978.36639685454</v>
      </c>
      <c r="M60" s="96">
        <v>154715.70736260171</v>
      </c>
      <c r="N60" s="96">
        <v>187481.48307391015</v>
      </c>
      <c r="O60" s="96">
        <v>205030.03651482955</v>
      </c>
      <c r="P60" s="96">
        <v>211174.38111051879</v>
      </c>
      <c r="Q60" s="96">
        <v>211597.68728095133</v>
      </c>
      <c r="R60" s="96">
        <v>204648.70472032874</v>
      </c>
      <c r="S60" s="96">
        <v>211771.3207053509</v>
      </c>
      <c r="T60" s="96">
        <v>215660.39837673175</v>
      </c>
      <c r="U60" s="96">
        <v>197247.83736808875</v>
      </c>
      <c r="V60" s="96">
        <v>201166.35372761657</v>
      </c>
      <c r="W60" s="96">
        <v>147551.10287013848</v>
      </c>
      <c r="X60" s="96">
        <v>154786.92632202059</v>
      </c>
      <c r="Y60" s="96">
        <v>154487.33672192393</v>
      </c>
      <c r="Z60" s="96">
        <v>155750.85919284128</v>
      </c>
      <c r="AA60" s="96">
        <v>153398.62729848482</v>
      </c>
      <c r="AB60" s="96">
        <v>150164.52638831068</v>
      </c>
    </row>
    <row r="61" spans="1:28" s="41" customFormat="1" ht="12.75" customHeight="1">
      <c r="A61" s="124">
        <v>57</v>
      </c>
      <c r="B61" s="125">
        <v>53</v>
      </c>
      <c r="C61" s="128" t="s">
        <v>97</v>
      </c>
      <c r="D61" s="62">
        <v>43949.614159243414</v>
      </c>
      <c r="E61" s="60">
        <v>43975.755218464437</v>
      </c>
      <c r="F61" s="60">
        <v>43204.070584096684</v>
      </c>
      <c r="G61" s="60">
        <v>45010.707625538991</v>
      </c>
      <c r="H61" s="60">
        <v>49743.582485559462</v>
      </c>
      <c r="I61" s="96">
        <v>50199.453573184255</v>
      </c>
      <c r="J61" s="96">
        <v>50574.289170553893</v>
      </c>
      <c r="K61" s="96">
        <v>49922.555487666934</v>
      </c>
      <c r="L61" s="96">
        <v>49149.91436409286</v>
      </c>
      <c r="M61" s="96">
        <v>50579.235949614435</v>
      </c>
      <c r="N61" s="96">
        <v>42857.750590256663</v>
      </c>
      <c r="O61" s="96">
        <v>46183.581294923715</v>
      </c>
      <c r="P61" s="96">
        <v>45674.302242953148</v>
      </c>
      <c r="Q61" s="96">
        <v>46073.446087126518</v>
      </c>
      <c r="R61" s="96">
        <v>33600.397026132276</v>
      </c>
      <c r="S61" s="96">
        <v>35305.705322830843</v>
      </c>
      <c r="T61" s="96">
        <v>29299.81134233157</v>
      </c>
      <c r="U61" s="96">
        <v>32242.995880138234</v>
      </c>
      <c r="V61" s="96">
        <v>37795.138885055501</v>
      </c>
      <c r="W61" s="96">
        <v>48824.789293651127</v>
      </c>
      <c r="X61" s="96">
        <v>55095.765621983533</v>
      </c>
      <c r="Y61" s="96">
        <v>58534.322599293468</v>
      </c>
      <c r="Z61" s="96">
        <v>62661.627423096572</v>
      </c>
      <c r="AA61" s="96">
        <v>65506.009975717992</v>
      </c>
      <c r="AB61" s="96">
        <v>66622.780398132847</v>
      </c>
    </row>
    <row r="62" spans="1:28" s="91" customFormat="1" ht="12.75" customHeight="1">
      <c r="A62" s="124">
        <v>58</v>
      </c>
      <c r="B62" s="125" t="s">
        <v>98</v>
      </c>
      <c r="C62" s="126" t="s">
        <v>99</v>
      </c>
      <c r="D62" s="62">
        <v>107552.03823496975</v>
      </c>
      <c r="E62" s="60">
        <v>126506.04783188603</v>
      </c>
      <c r="F62" s="60">
        <v>116984.34435706398</v>
      </c>
      <c r="G62" s="60">
        <v>114907.17806305998</v>
      </c>
      <c r="H62" s="60">
        <v>113547.92838535196</v>
      </c>
      <c r="I62" s="96">
        <v>109591.59007765357</v>
      </c>
      <c r="J62" s="96">
        <v>118212.72063017914</v>
      </c>
      <c r="K62" s="96">
        <v>123536.61642252546</v>
      </c>
      <c r="L62" s="96">
        <v>121842.59309536316</v>
      </c>
      <c r="M62" s="96">
        <v>121074.72518936734</v>
      </c>
      <c r="N62" s="96">
        <v>120733.51516517953</v>
      </c>
      <c r="O62" s="96">
        <v>127063.57220829885</v>
      </c>
      <c r="P62" s="96">
        <v>102222.74947830191</v>
      </c>
      <c r="Q62" s="96">
        <v>105257.0344878958</v>
      </c>
      <c r="R62" s="96">
        <v>106810.20274078776</v>
      </c>
      <c r="S62" s="96">
        <v>111902.25663978551</v>
      </c>
      <c r="T62" s="96">
        <v>104103.26132374613</v>
      </c>
      <c r="U62" s="96">
        <v>102264.23540052718</v>
      </c>
      <c r="V62" s="96">
        <v>105183.46622037861</v>
      </c>
      <c r="W62" s="96">
        <v>95878.185006111817</v>
      </c>
      <c r="X62" s="96">
        <v>97174.253645139805</v>
      </c>
      <c r="Y62" s="96">
        <v>104740.56462493764</v>
      </c>
      <c r="Z62" s="96">
        <v>99962.847748978835</v>
      </c>
      <c r="AA62" s="96">
        <v>92839.673060777568</v>
      </c>
      <c r="AB62" s="96">
        <v>91601.185547527159</v>
      </c>
    </row>
    <row r="63" spans="1:28" s="91" customFormat="1" ht="12.75" customHeight="1">
      <c r="A63" s="124">
        <v>59</v>
      </c>
      <c r="B63" s="125" t="s">
        <v>100</v>
      </c>
      <c r="C63" s="126" t="s">
        <v>101</v>
      </c>
      <c r="D63" s="62">
        <v>82577.403518036386</v>
      </c>
      <c r="E63" s="60">
        <v>85981.544375380123</v>
      </c>
      <c r="F63" s="60">
        <v>86687.558429023324</v>
      </c>
      <c r="G63" s="60">
        <v>92652.646121646525</v>
      </c>
      <c r="H63" s="60">
        <v>95989.764281468611</v>
      </c>
      <c r="I63" s="96">
        <v>97219.747064382347</v>
      </c>
      <c r="J63" s="96">
        <v>104532.15882639823</v>
      </c>
      <c r="K63" s="96">
        <v>90201.409104293736</v>
      </c>
      <c r="L63" s="96">
        <v>87218.474261778669</v>
      </c>
      <c r="M63" s="96">
        <v>98066.785218120232</v>
      </c>
      <c r="N63" s="96">
        <v>101530.40945608489</v>
      </c>
      <c r="O63" s="96">
        <v>110440.71487457353</v>
      </c>
      <c r="P63" s="96">
        <v>101544.73257530158</v>
      </c>
      <c r="Q63" s="96">
        <v>106018.32643011535</v>
      </c>
      <c r="R63" s="96">
        <v>89742.801607616304</v>
      </c>
      <c r="S63" s="96">
        <v>93278.736615352274</v>
      </c>
      <c r="T63" s="96">
        <v>92428.446820190482</v>
      </c>
      <c r="U63" s="96">
        <v>93570.193595324614</v>
      </c>
      <c r="V63" s="96">
        <v>94433.889472320909</v>
      </c>
      <c r="W63" s="96">
        <v>61128.759106089681</v>
      </c>
      <c r="X63" s="96">
        <v>61694.453354763042</v>
      </c>
      <c r="Y63" s="96">
        <v>61912.353898808447</v>
      </c>
      <c r="Z63" s="96">
        <v>62131.738280288904</v>
      </c>
      <c r="AA63" s="96">
        <v>58635.805505842465</v>
      </c>
      <c r="AB63" s="96">
        <v>58948.190123056789</v>
      </c>
    </row>
    <row r="64" spans="1:28" s="91" customFormat="1" ht="12.75" customHeight="1">
      <c r="A64" s="124">
        <v>60</v>
      </c>
      <c r="B64" s="125" t="s">
        <v>102</v>
      </c>
      <c r="C64" s="126" t="s">
        <v>103</v>
      </c>
      <c r="D64" s="62">
        <v>54162.747172725765</v>
      </c>
      <c r="E64" s="60">
        <v>58980.057347894275</v>
      </c>
      <c r="F64" s="60">
        <v>52137.355384036848</v>
      </c>
      <c r="G64" s="60">
        <v>52755.180596957398</v>
      </c>
      <c r="H64" s="60">
        <v>50223.116461927297</v>
      </c>
      <c r="I64" s="96">
        <v>49724.472550443119</v>
      </c>
      <c r="J64" s="96">
        <v>52649.181833726565</v>
      </c>
      <c r="K64" s="96">
        <v>53939.060020571211</v>
      </c>
      <c r="L64" s="96">
        <v>52453.427995937527</v>
      </c>
      <c r="M64" s="96">
        <v>49732.690739477548</v>
      </c>
      <c r="N64" s="96">
        <v>48719.828680994848</v>
      </c>
      <c r="O64" s="96">
        <v>50660.040741665915</v>
      </c>
      <c r="P64" s="96">
        <v>41970.137611330378</v>
      </c>
      <c r="Q64" s="96">
        <v>46953.296029444129</v>
      </c>
      <c r="R64" s="96">
        <v>42756.928027233975</v>
      </c>
      <c r="S64" s="96">
        <v>45551.951411456655</v>
      </c>
      <c r="T64" s="96">
        <v>40275.770183720873</v>
      </c>
      <c r="U64" s="96">
        <v>40842.553147626786</v>
      </c>
      <c r="V64" s="96">
        <v>44166.615479314547</v>
      </c>
      <c r="W64" s="96">
        <v>38729.292387749752</v>
      </c>
      <c r="X64" s="96">
        <v>37635.950413876701</v>
      </c>
      <c r="Y64" s="96">
        <v>37253.828292453996</v>
      </c>
      <c r="Z64" s="96">
        <v>36624.724423361891</v>
      </c>
      <c r="AA64" s="96">
        <v>32565.761777695581</v>
      </c>
      <c r="AB64" s="96">
        <v>33023.300293794251</v>
      </c>
    </row>
    <row r="65" spans="1:28" s="91" customFormat="1" ht="12.75" customHeight="1">
      <c r="A65" s="124">
        <v>61</v>
      </c>
      <c r="B65" s="125" t="s">
        <v>104</v>
      </c>
      <c r="C65" s="126" t="s">
        <v>105</v>
      </c>
      <c r="D65" s="62">
        <v>27747.997846978415</v>
      </c>
      <c r="E65" s="60">
        <v>28637.878170573898</v>
      </c>
      <c r="F65" s="60">
        <v>29835.618686836882</v>
      </c>
      <c r="G65" s="60">
        <v>32412.975354073944</v>
      </c>
      <c r="H65" s="60">
        <v>32655.504960703987</v>
      </c>
      <c r="I65" s="96">
        <v>32150.76684486572</v>
      </c>
      <c r="J65" s="96">
        <v>32549.966809769412</v>
      </c>
      <c r="K65" s="96">
        <v>32924.414941879135</v>
      </c>
      <c r="L65" s="96">
        <v>34408.925464663349</v>
      </c>
      <c r="M65" s="96">
        <v>34388.337754579152</v>
      </c>
      <c r="N65" s="96">
        <v>34987.463077599219</v>
      </c>
      <c r="O65" s="96">
        <v>39430.425402144298</v>
      </c>
      <c r="P65" s="96">
        <v>36304.383222903758</v>
      </c>
      <c r="Q65" s="96">
        <v>38145.48380996364</v>
      </c>
      <c r="R65" s="96">
        <v>35756.099397148348</v>
      </c>
      <c r="S65" s="96">
        <v>37242.481002109249</v>
      </c>
      <c r="T65" s="96">
        <v>35716.412171786862</v>
      </c>
      <c r="U65" s="96">
        <v>37785.821129702512</v>
      </c>
      <c r="V65" s="96">
        <v>37899.041847289103</v>
      </c>
      <c r="W65" s="96">
        <v>26531.893393053659</v>
      </c>
      <c r="X65" s="96">
        <v>29421.778294180964</v>
      </c>
      <c r="Y65" s="96">
        <v>29450.244312889652</v>
      </c>
      <c r="Z65" s="96">
        <v>29209.784773543615</v>
      </c>
      <c r="AA65" s="96">
        <v>28921.380808874186</v>
      </c>
      <c r="AB65" s="96">
        <v>28811.698021412059</v>
      </c>
    </row>
    <row r="66" spans="1:28" s="91" customFormat="1" ht="12.75" customHeight="1">
      <c r="A66" s="124">
        <v>62</v>
      </c>
      <c r="B66" s="125" t="s">
        <v>106</v>
      </c>
      <c r="C66" s="126" t="s">
        <v>107</v>
      </c>
      <c r="D66" s="62">
        <v>119614.95667857087</v>
      </c>
      <c r="E66" s="60">
        <v>129669.46231780181</v>
      </c>
      <c r="F66" s="60">
        <v>128543.92046743595</v>
      </c>
      <c r="G66" s="60">
        <v>133848.21413659648</v>
      </c>
      <c r="H66" s="60">
        <v>136901.45877801976</v>
      </c>
      <c r="I66" s="96">
        <v>150979.44051320458</v>
      </c>
      <c r="J66" s="96">
        <v>162511.06487868956</v>
      </c>
      <c r="K66" s="96">
        <v>162827.1071955912</v>
      </c>
      <c r="L66" s="96">
        <v>158357.38807689297</v>
      </c>
      <c r="M66" s="96">
        <v>156315.52111458528</v>
      </c>
      <c r="N66" s="96">
        <v>164739.60177156527</v>
      </c>
      <c r="O66" s="96">
        <v>176772.80132907743</v>
      </c>
      <c r="P66" s="96">
        <v>168166.06452867234</v>
      </c>
      <c r="Q66" s="96">
        <v>183206.01770598436</v>
      </c>
      <c r="R66" s="96">
        <v>179054.3666843875</v>
      </c>
      <c r="S66" s="96">
        <v>184021.06622804172</v>
      </c>
      <c r="T66" s="96">
        <v>173175.31683882326</v>
      </c>
      <c r="U66" s="96">
        <v>174306.98175262782</v>
      </c>
      <c r="V66" s="96">
        <v>182937.72723150399</v>
      </c>
      <c r="W66" s="96">
        <v>112025.23597069895</v>
      </c>
      <c r="X66" s="96">
        <v>118037.84934284927</v>
      </c>
      <c r="Y66" s="96">
        <v>121408.29706700156</v>
      </c>
      <c r="Z66" s="96">
        <v>119865.11438708499</v>
      </c>
      <c r="AA66" s="96">
        <v>115520.35760891772</v>
      </c>
      <c r="AB66" s="96">
        <v>118011.970506224</v>
      </c>
    </row>
    <row r="67" spans="1:28" s="91" customFormat="1" ht="12.75" customHeight="1">
      <c r="A67" s="124">
        <v>63</v>
      </c>
      <c r="B67" s="125" t="s">
        <v>108</v>
      </c>
      <c r="C67" s="126" t="s">
        <v>109</v>
      </c>
      <c r="D67" s="62">
        <v>17051.213474716249</v>
      </c>
      <c r="E67" s="60">
        <v>18620.262456852361</v>
      </c>
      <c r="F67" s="60">
        <v>18136.672098219253</v>
      </c>
      <c r="G67" s="60">
        <v>21201.355240461537</v>
      </c>
      <c r="H67" s="60">
        <v>21625.567927342778</v>
      </c>
      <c r="I67" s="96">
        <v>18587.217374855143</v>
      </c>
      <c r="J67" s="96">
        <v>20466.342432042176</v>
      </c>
      <c r="K67" s="96">
        <v>21141.645013755311</v>
      </c>
      <c r="L67" s="96">
        <v>21093.954631706307</v>
      </c>
      <c r="M67" s="96">
        <v>20809.111063063359</v>
      </c>
      <c r="N67" s="96">
        <v>22575.264193887084</v>
      </c>
      <c r="O67" s="96">
        <v>21098.409446606027</v>
      </c>
      <c r="P67" s="96">
        <v>21817.519323585861</v>
      </c>
      <c r="Q67" s="96">
        <v>24365.170502914934</v>
      </c>
      <c r="R67" s="96">
        <v>22790.023642788638</v>
      </c>
      <c r="S67" s="96">
        <v>24162.279245803828</v>
      </c>
      <c r="T67" s="96">
        <v>23574.773077482045</v>
      </c>
      <c r="U67" s="96">
        <v>21194.032093275429</v>
      </c>
      <c r="V67" s="96">
        <v>22621.304834935388</v>
      </c>
      <c r="W67" s="96">
        <v>25237.439945013073</v>
      </c>
      <c r="X67" s="96">
        <v>28373.714069250233</v>
      </c>
      <c r="Y67" s="96">
        <v>25422.653036520893</v>
      </c>
      <c r="Z67" s="96">
        <v>26682.307031037526</v>
      </c>
      <c r="AA67" s="96">
        <v>25081.366156082117</v>
      </c>
      <c r="AB67" s="96">
        <v>25755.574103771272</v>
      </c>
    </row>
    <row r="68" spans="1:28" s="91" customFormat="1" ht="12.75" customHeight="1">
      <c r="A68" s="124">
        <v>64</v>
      </c>
      <c r="B68" s="125" t="s">
        <v>110</v>
      </c>
      <c r="C68" s="126" t="s">
        <v>111</v>
      </c>
      <c r="D68" s="62">
        <v>201140.73764372076</v>
      </c>
      <c r="E68" s="60">
        <v>207695.53563465824</v>
      </c>
      <c r="F68" s="60">
        <v>198037.07178786176</v>
      </c>
      <c r="G68" s="60">
        <v>192861.95187969902</v>
      </c>
      <c r="H68" s="60">
        <v>176542.28693189262</v>
      </c>
      <c r="I68" s="96">
        <v>167316.16569903772</v>
      </c>
      <c r="J68" s="96">
        <v>166035.58293962671</v>
      </c>
      <c r="K68" s="96">
        <v>164088.52164302731</v>
      </c>
      <c r="L68" s="96">
        <v>160498.13873767122</v>
      </c>
      <c r="M68" s="96">
        <v>153334.74538341566</v>
      </c>
      <c r="N68" s="96">
        <v>169840.12363678313</v>
      </c>
      <c r="O68" s="96">
        <v>187617.60602218399</v>
      </c>
      <c r="P68" s="96">
        <v>161263.83416646559</v>
      </c>
      <c r="Q68" s="96">
        <v>179307.92298949198</v>
      </c>
      <c r="R68" s="96">
        <v>165314.49660639928</v>
      </c>
      <c r="S68" s="96">
        <v>172835.16958014347</v>
      </c>
      <c r="T68" s="96">
        <v>154784.77252922158</v>
      </c>
      <c r="U68" s="96">
        <v>141647.46099615589</v>
      </c>
      <c r="V68" s="96">
        <v>155666.05159806146</v>
      </c>
      <c r="W68" s="96">
        <v>131369.89889415176</v>
      </c>
      <c r="X68" s="96">
        <v>135455.93760259289</v>
      </c>
      <c r="Y68" s="96">
        <v>131592.98179936677</v>
      </c>
      <c r="Z68" s="96">
        <v>130139.23454448138</v>
      </c>
      <c r="AA68" s="96">
        <v>121763.94005921751</v>
      </c>
      <c r="AB68" s="96">
        <v>125362.70495241806</v>
      </c>
    </row>
    <row r="69" spans="1:28" s="91" customFormat="1" ht="12.75" customHeight="1">
      <c r="A69" s="124">
        <v>65</v>
      </c>
      <c r="B69" s="125" t="s">
        <v>112</v>
      </c>
      <c r="C69" s="126" t="s">
        <v>113</v>
      </c>
      <c r="D69" s="62">
        <v>123677.66212856484</v>
      </c>
      <c r="E69" s="60">
        <v>141547.11522354127</v>
      </c>
      <c r="F69" s="60">
        <v>128671.53808671246</v>
      </c>
      <c r="G69" s="60">
        <v>129232.90527224523</v>
      </c>
      <c r="H69" s="60">
        <v>122582.2517667283</v>
      </c>
      <c r="I69" s="96">
        <v>110264.32113082842</v>
      </c>
      <c r="J69" s="96">
        <v>123127.59930149166</v>
      </c>
      <c r="K69" s="96">
        <v>117244.30676468136</v>
      </c>
      <c r="L69" s="96">
        <v>120513.56961591379</v>
      </c>
      <c r="M69" s="96">
        <v>120864.06630210935</v>
      </c>
      <c r="N69" s="96">
        <v>129808.14355341572</v>
      </c>
      <c r="O69" s="96">
        <v>134080.89228814613</v>
      </c>
      <c r="P69" s="96">
        <v>106452.23480722934</v>
      </c>
      <c r="Q69" s="96">
        <v>122856.07596664596</v>
      </c>
      <c r="R69" s="96">
        <v>104894.65032013525</v>
      </c>
      <c r="S69" s="96">
        <v>120777.13202704635</v>
      </c>
      <c r="T69" s="96">
        <v>100832.09770470754</v>
      </c>
      <c r="U69" s="96">
        <v>86783.976055818857</v>
      </c>
      <c r="V69" s="96">
        <v>96306.456163430616</v>
      </c>
      <c r="W69" s="96">
        <v>82892.220117812583</v>
      </c>
      <c r="X69" s="96">
        <v>87366.784177045192</v>
      </c>
      <c r="Y69" s="96">
        <v>82270.983241500886</v>
      </c>
      <c r="Z69" s="96">
        <v>84131.903376379894</v>
      </c>
      <c r="AA69" s="96">
        <v>74913.833645777471</v>
      </c>
      <c r="AB69" s="96">
        <v>78850.860485575642</v>
      </c>
    </row>
    <row r="70" spans="1:28" s="91" customFormat="1" ht="12.75" customHeight="1">
      <c r="A70" s="124">
        <v>66</v>
      </c>
      <c r="B70" s="125" t="s">
        <v>114</v>
      </c>
      <c r="C70" s="126" t="s">
        <v>115</v>
      </c>
      <c r="D70" s="62">
        <v>147183.9238966828</v>
      </c>
      <c r="E70" s="60">
        <v>170125.9463773598</v>
      </c>
      <c r="F70" s="60">
        <v>160674.68910562</v>
      </c>
      <c r="G70" s="60">
        <v>160300.89478440885</v>
      </c>
      <c r="H70" s="60">
        <v>157206.49355467764</v>
      </c>
      <c r="I70" s="96">
        <v>146810.6227031688</v>
      </c>
      <c r="J70" s="96">
        <v>162375.34620386682</v>
      </c>
      <c r="K70" s="96">
        <v>168180.13352707966</v>
      </c>
      <c r="L70" s="96">
        <v>168263.37486056608</v>
      </c>
      <c r="M70" s="96">
        <v>164979.61982410905</v>
      </c>
      <c r="N70" s="96">
        <v>176733.05485597666</v>
      </c>
      <c r="O70" s="96">
        <v>194931.22408730816</v>
      </c>
      <c r="P70" s="96">
        <v>157715.84391296879</v>
      </c>
      <c r="Q70" s="96">
        <v>178284.53377534816</v>
      </c>
      <c r="R70" s="96">
        <v>167733.55381068925</v>
      </c>
      <c r="S70" s="96">
        <v>182090.95040390856</v>
      </c>
      <c r="T70" s="96">
        <v>162517.00101245908</v>
      </c>
      <c r="U70" s="96">
        <v>154747.00914175302</v>
      </c>
      <c r="V70" s="96">
        <v>167890.82670406174</v>
      </c>
      <c r="W70" s="96">
        <v>160866.95209276013</v>
      </c>
      <c r="X70" s="96">
        <v>168430.7303059753</v>
      </c>
      <c r="Y70" s="96">
        <v>167130.57641886949</v>
      </c>
      <c r="Z70" s="96">
        <v>167083.44175327494</v>
      </c>
      <c r="AA70" s="96">
        <v>156366.14758043006</v>
      </c>
      <c r="AB70" s="96">
        <v>162406.50709020556</v>
      </c>
    </row>
    <row r="71" spans="1:28" s="91" customFormat="1" ht="12.75" customHeight="1">
      <c r="A71" s="124">
        <v>67</v>
      </c>
      <c r="B71" s="125" t="s">
        <v>116</v>
      </c>
      <c r="C71" s="126" t="s">
        <v>117</v>
      </c>
      <c r="D71" s="62">
        <v>190143.90199913341</v>
      </c>
      <c r="E71" s="60">
        <v>197094.35915947834</v>
      </c>
      <c r="F71" s="60">
        <v>186552.87429294083</v>
      </c>
      <c r="G71" s="60">
        <v>197336.30945409992</v>
      </c>
      <c r="H71" s="60">
        <v>196239.18463897234</v>
      </c>
      <c r="I71" s="96">
        <v>189388.44800072184</v>
      </c>
      <c r="J71" s="96">
        <v>203562.76172269846</v>
      </c>
      <c r="K71" s="96">
        <v>177995.33741970867</v>
      </c>
      <c r="L71" s="96">
        <v>164267.36179494078</v>
      </c>
      <c r="M71" s="96">
        <v>161517.87563552937</v>
      </c>
      <c r="N71" s="96">
        <v>165348.91857616627</v>
      </c>
      <c r="O71" s="96">
        <v>163178.85998966568</v>
      </c>
      <c r="P71" s="96">
        <v>138958.38759490327</v>
      </c>
      <c r="Q71" s="96">
        <v>153773.89808726191</v>
      </c>
      <c r="R71" s="96">
        <v>135799.43959991695</v>
      </c>
      <c r="S71" s="96">
        <v>146691.41230470187</v>
      </c>
      <c r="T71" s="96">
        <v>126257.32036358779</v>
      </c>
      <c r="U71" s="96">
        <v>119703.3976989455</v>
      </c>
      <c r="V71" s="96">
        <v>124792.38492838974</v>
      </c>
      <c r="W71" s="96">
        <v>134717.97867517412</v>
      </c>
      <c r="X71" s="96">
        <v>140579.88287866311</v>
      </c>
      <c r="Y71" s="96">
        <v>136647.82663265069</v>
      </c>
      <c r="Z71" s="96">
        <v>136522.41409806081</v>
      </c>
      <c r="AA71" s="96">
        <v>126961.75665366386</v>
      </c>
      <c r="AB71" s="96">
        <v>126480.88693931817</v>
      </c>
    </row>
    <row r="72" spans="1:28" s="44" customFormat="1" ht="9.9499999999999993" customHeight="1">
      <c r="A72" s="133">
        <v>68</v>
      </c>
      <c r="B72" s="134"/>
      <c r="C72" s="135" t="s">
        <v>118</v>
      </c>
      <c r="D72" s="63">
        <v>10233737.292229727</v>
      </c>
      <c r="E72" s="61">
        <v>10452363.436937271</v>
      </c>
      <c r="F72" s="61">
        <v>10318602.312347682</v>
      </c>
      <c r="G72" s="61">
        <v>10303197.441967331</v>
      </c>
      <c r="H72" s="61">
        <v>10271408.119176112</v>
      </c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</row>
    <row r="73" spans="1:28" s="41" customFormat="1" ht="12.75" customHeight="1">
      <c r="A73" s="133">
        <v>69</v>
      </c>
      <c r="B73" s="134"/>
      <c r="C73" s="136" t="s">
        <v>146</v>
      </c>
      <c r="D73" s="62">
        <v>3974047.3122034133</v>
      </c>
      <c r="E73" s="60">
        <v>4230828.3618854554</v>
      </c>
      <c r="F73" s="60">
        <v>4194442.373299364</v>
      </c>
      <c r="G73" s="60">
        <v>4101942.6819972019</v>
      </c>
      <c r="H73" s="60">
        <v>3965354.6757595278</v>
      </c>
      <c r="I73" s="97">
        <f t="shared" ref="I73" si="0">I5+I9+I13+I40+I43+I48+I51+I55+SUM(I62:I71)</f>
        <v>10386575.242842702</v>
      </c>
      <c r="J73" s="97">
        <f t="shared" ref="J73:Z73" si="1">J5+J9+J13+J40+J43+J48+J51+J55+SUM(J62:J71)</f>
        <v>10430342.913461532</v>
      </c>
      <c r="K73" s="97">
        <f t="shared" si="1"/>
        <v>10282513.526787566</v>
      </c>
      <c r="L73" s="97">
        <f t="shared" si="1"/>
        <v>10404006.876262598</v>
      </c>
      <c r="M73" s="97">
        <f t="shared" si="1"/>
        <v>10485760.486524118</v>
      </c>
      <c r="N73" s="97">
        <f t="shared" si="1"/>
        <v>10790682.615149757</v>
      </c>
      <c r="O73" s="97">
        <f t="shared" si="1"/>
        <v>11022330.953373093</v>
      </c>
      <c r="P73" s="97">
        <f t="shared" si="1"/>
        <v>10872531.095563687</v>
      </c>
      <c r="Q73" s="97">
        <f t="shared" si="1"/>
        <v>10891517.535584018</v>
      </c>
      <c r="R73" s="97">
        <f t="shared" si="1"/>
        <v>10034423.63059851</v>
      </c>
      <c r="S73" s="97">
        <f t="shared" si="1"/>
        <v>10702002.13079102</v>
      </c>
      <c r="T73" s="97">
        <f t="shared" si="1"/>
        <v>10326762.007435832</v>
      </c>
      <c r="U73" s="97">
        <f t="shared" si="1"/>
        <v>10055695.909780003</v>
      </c>
      <c r="V73" s="97">
        <f t="shared" si="1"/>
        <v>10204234.319560822</v>
      </c>
      <c r="W73" s="97">
        <f t="shared" si="1"/>
        <v>9779080.0829565991</v>
      </c>
      <c r="X73" s="97">
        <f t="shared" si="1"/>
        <v>9946300.3262452018</v>
      </c>
      <c r="Y73" s="97">
        <f t="shared" si="1"/>
        <v>9872557.0534861851</v>
      </c>
      <c r="Z73" s="97">
        <f t="shared" si="1"/>
        <v>9899535.4700072221</v>
      </c>
      <c r="AA73" s="97">
        <f t="shared" ref="AA73:AB73" si="2">AA5+AA9+AA13+AA40+AA43+AA48+AA51+AA55+SUM(AA62:AA71)</f>
        <v>9650851.8826902416</v>
      </c>
      <c r="AB73" s="97">
        <f t="shared" si="2"/>
        <v>9211190.9986570999</v>
      </c>
    </row>
    <row r="74" spans="1:28" s="41" customFormat="1" ht="12.75" customHeight="1">
      <c r="A74" s="133">
        <v>70</v>
      </c>
      <c r="B74" s="134"/>
      <c r="C74" s="135" t="s">
        <v>119</v>
      </c>
      <c r="D74" s="63">
        <v>14207784.60443314</v>
      </c>
      <c r="E74" s="61">
        <v>14683191.798822727</v>
      </c>
      <c r="F74" s="61">
        <v>14513044.685647046</v>
      </c>
      <c r="G74" s="61">
        <v>14405140.123964533</v>
      </c>
      <c r="H74" s="61">
        <v>14236762.79493564</v>
      </c>
      <c r="I74" s="96">
        <v>3903781.0607265113</v>
      </c>
      <c r="J74" s="96">
        <v>4159793.6026100144</v>
      </c>
      <c r="K74" s="96">
        <v>4074755.84900743</v>
      </c>
      <c r="L74" s="96">
        <v>4117738.9660723498</v>
      </c>
      <c r="M74" s="96">
        <v>4030198.721098925</v>
      </c>
      <c r="N74" s="96">
        <v>3948145.0150797851</v>
      </c>
      <c r="O74" s="96">
        <v>3946814.7574426075</v>
      </c>
      <c r="P74" s="96">
        <v>3586041.644019241</v>
      </c>
      <c r="Q74" s="96">
        <v>3860085.2587950919</v>
      </c>
      <c r="R74" s="96">
        <v>3815600.4027945423</v>
      </c>
      <c r="S74" s="96">
        <v>4015810.920247802</v>
      </c>
      <c r="T74" s="96">
        <v>3699600.5956002735</v>
      </c>
      <c r="U74" s="96">
        <v>3775485.1509273537</v>
      </c>
      <c r="V74" s="96">
        <v>3914682.9039997673</v>
      </c>
      <c r="W74" s="96">
        <v>3626065.7513643992</v>
      </c>
      <c r="X74" s="96">
        <v>3723521.0925660897</v>
      </c>
      <c r="Y74" s="96">
        <v>3806741.271535988</v>
      </c>
      <c r="Z74" s="96">
        <v>3778632.7005818016</v>
      </c>
      <c r="AA74" s="96">
        <v>3749061.0513010961</v>
      </c>
      <c r="AB74" s="96">
        <v>3856173.0737312282</v>
      </c>
    </row>
    <row r="75" spans="1:28" s="41" customFormat="1" ht="12.75" customHeight="1">
      <c r="A75" s="137">
        <v>71</v>
      </c>
      <c r="B75" s="134"/>
      <c r="C75" s="136" t="s">
        <v>147</v>
      </c>
      <c r="D75" s="62">
        <v>-119750.60443313941</v>
      </c>
      <c r="E75" s="77">
        <v>-120745.79882272668</v>
      </c>
      <c r="F75" s="77">
        <v>-123501.6856470457</v>
      </c>
      <c r="G75" s="77">
        <v>-102601.84996453348</v>
      </c>
      <c r="H75" s="77">
        <v>-128593.38273069082</v>
      </c>
      <c r="I75" s="97">
        <f t="shared" ref="I75" si="3">SUM(I73:I74)</f>
        <v>14290356.303569213</v>
      </c>
      <c r="J75" s="97">
        <f t="shared" ref="J75:AB75" si="4">SUM(J73:J74)</f>
        <v>14590136.516071547</v>
      </c>
      <c r="K75" s="97">
        <f t="shared" si="4"/>
        <v>14357269.375794996</v>
      </c>
      <c r="L75" s="97">
        <f t="shared" si="4"/>
        <v>14521745.842334948</v>
      </c>
      <c r="M75" s="97">
        <f t="shared" si="4"/>
        <v>14515959.207623042</v>
      </c>
      <c r="N75" s="97">
        <f t="shared" si="4"/>
        <v>14738827.630229542</v>
      </c>
      <c r="O75" s="97">
        <f t="shared" si="4"/>
        <v>14969145.710815702</v>
      </c>
      <c r="P75" s="97">
        <f t="shared" si="4"/>
        <v>14458572.739582928</v>
      </c>
      <c r="Q75" s="97">
        <f t="shared" si="4"/>
        <v>14751602.79437911</v>
      </c>
      <c r="R75" s="97">
        <f t="shared" si="4"/>
        <v>13850024.033393051</v>
      </c>
      <c r="S75" s="97">
        <f t="shared" si="4"/>
        <v>14717813.051038822</v>
      </c>
      <c r="T75" s="97">
        <f t="shared" si="4"/>
        <v>14026362.603036106</v>
      </c>
      <c r="U75" s="97">
        <f t="shared" si="4"/>
        <v>13831181.060707357</v>
      </c>
      <c r="V75" s="97">
        <f t="shared" si="4"/>
        <v>14118917.22356059</v>
      </c>
      <c r="W75" s="97">
        <f t="shared" si="4"/>
        <v>13405145.834320998</v>
      </c>
      <c r="X75" s="97">
        <f t="shared" si="4"/>
        <v>13669821.418811291</v>
      </c>
      <c r="Y75" s="97">
        <f t="shared" si="4"/>
        <v>13679298.325022172</v>
      </c>
      <c r="Z75" s="97">
        <f t="shared" si="4"/>
        <v>13678168.170589024</v>
      </c>
      <c r="AA75" s="97">
        <f t="shared" si="4"/>
        <v>13399912.933991337</v>
      </c>
      <c r="AB75" s="97">
        <f t="shared" si="4"/>
        <v>13067364.072388329</v>
      </c>
    </row>
    <row r="76" spans="1:28" s="41" customFormat="1" ht="12.75" customHeight="1">
      <c r="A76" s="133">
        <v>72</v>
      </c>
      <c r="B76" s="134"/>
      <c r="C76" s="136" t="s">
        <v>148</v>
      </c>
      <c r="D76" s="62">
        <v>16481</v>
      </c>
      <c r="E76" s="77">
        <v>38649</v>
      </c>
      <c r="F76" s="77">
        <v>77851</v>
      </c>
      <c r="G76" s="77">
        <v>68531.725999999995</v>
      </c>
      <c r="H76" s="77">
        <v>65924.587795048952</v>
      </c>
      <c r="I76" s="96">
        <v>358503.6731419157</v>
      </c>
      <c r="J76" s="96">
        <v>388524.75993045222</v>
      </c>
      <c r="K76" s="96">
        <v>401553.25635050132</v>
      </c>
      <c r="L76" s="96">
        <v>442114.97682551981</v>
      </c>
      <c r="M76" s="96">
        <v>451371.46298874158</v>
      </c>
      <c r="N76" s="96">
        <v>728243.45903003763</v>
      </c>
      <c r="O76" s="96">
        <v>750069.54810197104</v>
      </c>
      <c r="P76" s="96">
        <v>859319.98033727671</v>
      </c>
      <c r="Q76" s="96">
        <v>902453.73423910257</v>
      </c>
      <c r="R76" s="96">
        <v>823975.31644001068</v>
      </c>
      <c r="S76" s="96">
        <v>835894.44415832346</v>
      </c>
      <c r="T76" s="96">
        <v>784789.78775833908</v>
      </c>
      <c r="U76" s="96">
        <v>860234.87588316971</v>
      </c>
      <c r="V76" s="96">
        <v>852087.76477166056</v>
      </c>
      <c r="W76" s="96">
        <v>714299.92006355978</v>
      </c>
      <c r="X76" s="96">
        <v>849584.59817742859</v>
      </c>
      <c r="Y76" s="96">
        <v>783573.49677932356</v>
      </c>
      <c r="Z76" s="96">
        <v>864278.32052561315</v>
      </c>
      <c r="AA76" s="96">
        <v>929448.99305706867</v>
      </c>
      <c r="AB76" s="96">
        <v>885755.60113371618</v>
      </c>
    </row>
    <row r="77" spans="1:28" s="41" customFormat="1" ht="12.75" customHeight="1">
      <c r="A77" s="133">
        <v>73</v>
      </c>
      <c r="B77" s="134"/>
      <c r="C77" s="136" t="s">
        <v>149</v>
      </c>
      <c r="D77" s="62">
        <v>164457</v>
      </c>
      <c r="E77" s="77">
        <v>144842</v>
      </c>
      <c r="F77" s="77">
        <v>146534</v>
      </c>
      <c r="G77" s="77">
        <v>149499</v>
      </c>
      <c r="H77" s="77">
        <v>149183</v>
      </c>
      <c r="I77" s="96">
        <v>338454.58419319632</v>
      </c>
      <c r="J77" s="96">
        <v>288279.92841549846</v>
      </c>
      <c r="K77" s="96">
        <v>298645.43979383225</v>
      </c>
      <c r="L77" s="96">
        <v>300568.34334218909</v>
      </c>
      <c r="M77" s="96">
        <v>295763.05804327718</v>
      </c>
      <c r="N77" s="96">
        <v>221356.14091718383</v>
      </c>
      <c r="O77" s="96">
        <v>237109.62444346948</v>
      </c>
      <c r="P77" s="96">
        <v>243886.40150853217</v>
      </c>
      <c r="Q77" s="96">
        <v>240755.18824912654</v>
      </c>
      <c r="R77" s="96">
        <v>229036.3087723424</v>
      </c>
      <c r="S77" s="96">
        <v>199558.02783221778</v>
      </c>
      <c r="T77" s="96">
        <v>194070.07604443925</v>
      </c>
      <c r="U77" s="96">
        <v>200383.01553159254</v>
      </c>
      <c r="V77" s="96">
        <v>208093.54425431055</v>
      </c>
      <c r="W77" s="96">
        <v>513589.54734838742</v>
      </c>
      <c r="X77" s="96">
        <v>510907.53300604603</v>
      </c>
      <c r="Y77" s="96">
        <v>531213.83532138832</v>
      </c>
      <c r="Z77" s="96">
        <v>523825.66071671044</v>
      </c>
      <c r="AA77" s="96">
        <v>526721.68008575379</v>
      </c>
      <c r="AB77" s="96">
        <v>525984.43104920071</v>
      </c>
    </row>
    <row r="78" spans="1:28" s="41" customFormat="1" ht="12.75" customHeight="1">
      <c r="A78" s="137">
        <v>74</v>
      </c>
      <c r="B78" s="134"/>
      <c r="C78" s="135" t="s">
        <v>150</v>
      </c>
      <c r="D78" s="63">
        <v>14268972</v>
      </c>
      <c r="E78" s="78">
        <v>14745937</v>
      </c>
      <c r="F78" s="78">
        <v>14613928</v>
      </c>
      <c r="G78" s="78">
        <v>14520569</v>
      </c>
      <c r="H78" s="78">
        <v>14323276.999999998</v>
      </c>
      <c r="I78" s="96">
        <v>92743</v>
      </c>
      <c r="J78" s="96">
        <v>93278</v>
      </c>
      <c r="K78" s="96">
        <v>100069</v>
      </c>
      <c r="L78" s="96">
        <v>109054</v>
      </c>
      <c r="M78" s="96">
        <v>111363</v>
      </c>
      <c r="N78" s="96">
        <v>104286</v>
      </c>
      <c r="O78" s="96">
        <v>107888</v>
      </c>
      <c r="P78" s="96">
        <v>128554</v>
      </c>
      <c r="Q78" s="96">
        <v>124485</v>
      </c>
      <c r="R78" s="96">
        <v>114059</v>
      </c>
      <c r="S78" s="96">
        <v>116156</v>
      </c>
      <c r="T78" s="96">
        <v>113908</v>
      </c>
      <c r="U78" s="96">
        <v>106264</v>
      </c>
      <c r="V78" s="96">
        <v>96140</v>
      </c>
      <c r="W78" s="96">
        <v>94681</v>
      </c>
      <c r="X78" s="96">
        <v>101307</v>
      </c>
      <c r="Y78" s="96">
        <v>117477</v>
      </c>
      <c r="Z78" s="96">
        <v>95681</v>
      </c>
      <c r="AA78" s="96">
        <v>70976</v>
      </c>
      <c r="AB78" s="96">
        <v>57173</v>
      </c>
    </row>
    <row r="79" spans="1:28" s="41" customFormat="1" ht="12.75" customHeight="1">
      <c r="A79" s="137"/>
      <c r="B79" s="43" t="s">
        <v>151</v>
      </c>
      <c r="C79" s="138"/>
      <c r="D79" s="137"/>
      <c r="E79" s="67" t="s">
        <v>136</v>
      </c>
      <c r="F79" s="64"/>
      <c r="G79" s="71"/>
      <c r="H79" s="72"/>
      <c r="I79" s="96">
        <v>52406.447908286413</v>
      </c>
      <c r="J79" s="96">
        <v>87667.903192371479</v>
      </c>
      <c r="K79" s="96">
        <v>102864</v>
      </c>
      <c r="L79" s="96">
        <v>170799.5796844273</v>
      </c>
      <c r="M79" s="96">
        <v>167822.00779265453</v>
      </c>
      <c r="N79" s="96">
        <v>99326.733840819914</v>
      </c>
      <c r="O79" s="96">
        <v>148956.07108663095</v>
      </c>
      <c r="P79" s="96">
        <v>126017.01569804762</v>
      </c>
      <c r="Q79" s="96">
        <v>49451.434775080248</v>
      </c>
      <c r="R79" s="96">
        <v>55541.185144786672</v>
      </c>
      <c r="S79" s="96">
        <v>-115310</v>
      </c>
      <c r="T79" s="96">
        <v>-78648</v>
      </c>
      <c r="U79" s="96">
        <v>22517.952502856017</v>
      </c>
      <c r="V79" s="96">
        <v>75772.861546835833</v>
      </c>
      <c r="W79" s="96">
        <v>-26520.389800239813</v>
      </c>
      <c r="X79" s="96">
        <v>-71911</v>
      </c>
      <c r="Y79" s="96">
        <v>40627</v>
      </c>
      <c r="Z79" s="96">
        <v>83316</v>
      </c>
      <c r="AA79" s="96">
        <v>84038</v>
      </c>
      <c r="AB79" s="96">
        <v>40597</v>
      </c>
    </row>
    <row r="80" spans="1:28" ht="9.9499999999999993" customHeight="1">
      <c r="A80" s="139"/>
      <c r="B80" s="140" t="s">
        <v>120</v>
      </c>
      <c r="C80" s="141"/>
      <c r="D80" s="139"/>
      <c r="E80" s="81" t="s">
        <v>120</v>
      </c>
      <c r="F80" s="59"/>
      <c r="G80" s="84"/>
      <c r="H80" s="85"/>
      <c r="I80" s="96">
        <v>0</v>
      </c>
      <c r="J80" s="96">
        <v>0</v>
      </c>
      <c r="K80" s="96">
        <v>0</v>
      </c>
      <c r="L80" s="96">
        <v>0</v>
      </c>
      <c r="M80" s="96">
        <v>0</v>
      </c>
      <c r="N80" s="96">
        <v>155602.41516302928</v>
      </c>
      <c r="O80" s="96">
        <v>164633.75171106885</v>
      </c>
      <c r="P80" s="96">
        <v>177680.45020836487</v>
      </c>
      <c r="Q80" s="96">
        <v>177884.41314145981</v>
      </c>
      <c r="R80" s="96">
        <v>175318.4516590045</v>
      </c>
      <c r="S80" s="96">
        <v>199380.27437314176</v>
      </c>
      <c r="T80" s="96">
        <v>193280.42746691086</v>
      </c>
      <c r="U80" s="96">
        <v>210309.11403547064</v>
      </c>
      <c r="V80" s="96">
        <v>215719.03985796613</v>
      </c>
      <c r="W80" s="96">
        <v>-58951.462089479057</v>
      </c>
      <c r="X80" s="96">
        <v>-57138.352922578924</v>
      </c>
      <c r="Y80" s="96">
        <v>-23782.663926994865</v>
      </c>
      <c r="Z80" s="96">
        <v>24344.488179924636</v>
      </c>
      <c r="AA80" s="96">
        <v>-45007.44948288388</v>
      </c>
      <c r="AB80" s="96">
        <v>-44890.902540949115</v>
      </c>
    </row>
    <row r="81" spans="2:28" ht="12" customHeight="1">
      <c r="B81" s="142" t="s">
        <v>121</v>
      </c>
      <c r="C81" s="45"/>
      <c r="E81" s="66" t="s">
        <v>121</v>
      </c>
      <c r="F81" s="59"/>
      <c r="G81" s="68"/>
      <c r="H81" s="59"/>
      <c r="I81" s="96">
        <v>170832.06400000001</v>
      </c>
      <c r="J81" s="96">
        <v>194347.09399999998</v>
      </c>
      <c r="K81" s="96">
        <v>170204</v>
      </c>
      <c r="L81" s="96">
        <v>158130.49130780427</v>
      </c>
      <c r="M81" s="96">
        <v>174531.39685212547</v>
      </c>
      <c r="N81" s="96">
        <v>175774.45158057308</v>
      </c>
      <c r="O81" s="96">
        <v>174905.77965060755</v>
      </c>
      <c r="P81" s="96">
        <v>178590.46671546239</v>
      </c>
      <c r="Q81" s="96">
        <v>173222.23132452936</v>
      </c>
      <c r="R81" s="96">
        <v>145113.19010270332</v>
      </c>
      <c r="S81" s="96">
        <v>151931.23721061982</v>
      </c>
      <c r="T81" s="96">
        <v>148031.01342514431</v>
      </c>
      <c r="U81" s="96">
        <v>149164.829</v>
      </c>
      <c r="V81" s="96">
        <v>151333.6716992</v>
      </c>
      <c r="W81" s="96">
        <v>155302</v>
      </c>
      <c r="X81" s="96">
        <v>160722</v>
      </c>
      <c r="Y81" s="96">
        <v>164313</v>
      </c>
      <c r="Z81" s="96">
        <v>173298</v>
      </c>
      <c r="AA81" s="96">
        <v>163804</v>
      </c>
      <c r="AB81" s="96">
        <v>158414</v>
      </c>
    </row>
    <row r="82" spans="2:28" ht="12" customHeight="1">
      <c r="B82" s="142" t="s">
        <v>152</v>
      </c>
      <c r="C82" s="45"/>
      <c r="E82" s="65" t="s">
        <v>137</v>
      </c>
      <c r="F82" s="59"/>
      <c r="G82" s="68"/>
      <c r="H82" s="59"/>
      <c r="I82" s="97">
        <f>I75-I76+I77-I78+I79+I80+I81</f>
        <v>14400802.726528779</v>
      </c>
      <c r="J82" s="97">
        <f>J75-J76+J77-J78+J79+J80+J81</f>
        <v>14678628.681748964</v>
      </c>
      <c r="K82" s="97">
        <f>K75-K76+K77-K78+K79+K80+K81</f>
        <v>14427360.559238328</v>
      </c>
      <c r="L82" s="97">
        <f t="shared" ref="L82:P82" si="5">L75-L76+L77-L78+L79+L80+L81</f>
        <v>14600075.279843848</v>
      </c>
      <c r="M82" s="97">
        <f t="shared" si="5"/>
        <v>14591341.207322359</v>
      </c>
      <c r="N82" s="97">
        <f t="shared" si="5"/>
        <v>14558357.912701109</v>
      </c>
      <c r="O82" s="97">
        <f t="shared" si="5"/>
        <v>14836793.389605507</v>
      </c>
      <c r="P82" s="97">
        <f t="shared" si="5"/>
        <v>14196873.093376057</v>
      </c>
      <c r="Q82" s="97">
        <f>Q75-Q76+Q77-Q78+Q79+Q80+Q81</f>
        <v>14365977.327630201</v>
      </c>
      <c r="R82" s="97">
        <f t="shared" ref="R82:T82" si="6">R75-R76+R77-R78+R79+R80+R81</f>
        <v>13516998.852631878</v>
      </c>
      <c r="S82" s="97">
        <f t="shared" si="6"/>
        <v>14201322.146296479</v>
      </c>
      <c r="T82" s="97">
        <f t="shared" si="6"/>
        <v>13584398.332214259</v>
      </c>
      <c r="U82" s="97">
        <f>U75-U76+U77-U78+U79+U80+U81</f>
        <v>13447057.095894106</v>
      </c>
      <c r="V82" s="97">
        <f t="shared" ref="V82:Z82" si="7">V75-V76+V77-V78+V79+V80+V81</f>
        <v>13821608.576147242</v>
      </c>
      <c r="W82" s="97">
        <f t="shared" si="7"/>
        <v>13179584.609716108</v>
      </c>
      <c r="X82" s="97">
        <f t="shared" si="7"/>
        <v>13261510.000717329</v>
      </c>
      <c r="Y82" s="97">
        <f t="shared" si="7"/>
        <v>13490618.999637244</v>
      </c>
      <c r="Z82" s="97">
        <f t="shared" si="7"/>
        <v>13522992.998960046</v>
      </c>
      <c r="AA82" s="97">
        <f>AA75-AA76+AA77-AA78+AA79+AA80+AA81</f>
        <v>13129044.171537139</v>
      </c>
      <c r="AB82" s="97">
        <f t="shared" ref="AB82" si="8">AB75-AB76+AB77-AB78+AB79+AB80+AB81</f>
        <v>12804539.999762867</v>
      </c>
    </row>
    <row r="83" spans="2:28" ht="12" customHeight="1">
      <c r="B83" s="39" t="s">
        <v>153</v>
      </c>
      <c r="C83" s="47"/>
      <c r="E83" s="68" t="s">
        <v>138</v>
      </c>
      <c r="F83" s="59"/>
      <c r="G83" s="73"/>
      <c r="H83" s="59"/>
      <c r="I83" s="59"/>
      <c r="J83" s="59"/>
      <c r="K83" s="59"/>
      <c r="L83" s="59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</row>
    <row r="84" spans="2:28" ht="12" customHeight="1">
      <c r="B84" s="45" t="s">
        <v>154</v>
      </c>
      <c r="C84" s="47"/>
      <c r="E84" s="65" t="s">
        <v>139</v>
      </c>
      <c r="F84" s="59"/>
      <c r="G84" s="80"/>
      <c r="H84" s="59"/>
      <c r="I84" s="59"/>
      <c r="J84" s="59"/>
      <c r="K84" s="59"/>
      <c r="L84" s="79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</row>
    <row r="85" spans="2:28" ht="12" customHeight="1">
      <c r="B85" s="45" t="s">
        <v>122</v>
      </c>
      <c r="C85" s="47"/>
    </row>
    <row r="86" spans="2:28" ht="12" customHeight="1">
      <c r="B86" s="39" t="s">
        <v>123</v>
      </c>
      <c r="C86" s="47"/>
    </row>
    <row r="87" spans="2:28" ht="12" customHeight="1">
      <c r="B87" s="39" t="s">
        <v>123</v>
      </c>
      <c r="C87" s="47"/>
    </row>
    <row r="90" spans="2:28" ht="15" customHeight="1">
      <c r="B90" s="45"/>
      <c r="C90" s="47"/>
    </row>
    <row r="91" spans="2:28" ht="15" customHeight="1">
      <c r="B91" s="45"/>
      <c r="C91" s="47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</row>
    <row r="92" spans="2:28" ht="15" customHeight="1">
      <c r="B92" s="45"/>
      <c r="C92" s="47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</row>
    <row r="93" spans="2:28" ht="15" customHeight="1">
      <c r="B93" s="45"/>
      <c r="C93" s="47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54"/>
    </row>
    <row r="94" spans="2:28" ht="15" customHeight="1">
      <c r="B94" s="45"/>
      <c r="C94" s="47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</row>
    <row r="95" spans="2:28" ht="15" customHeight="1">
      <c r="B95" s="45"/>
      <c r="C95" s="47"/>
    </row>
    <row r="96" spans="2:28" ht="27" customHeight="1">
      <c r="B96" s="45"/>
      <c r="C96" s="49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</row>
    <row r="97" spans="2:3" ht="15" customHeight="1">
      <c r="B97" s="45"/>
      <c r="C97" s="47"/>
    </row>
    <row r="98" spans="2:3" ht="15" customHeight="1">
      <c r="B98" s="45"/>
      <c r="C98" s="47"/>
    </row>
    <row r="99" spans="2:3" ht="15" customHeight="1">
      <c r="B99" s="45"/>
      <c r="C99" s="47"/>
    </row>
    <row r="100" spans="2:3" ht="15" customHeight="1">
      <c r="B100" s="45"/>
      <c r="C100" s="47"/>
    </row>
    <row r="101" spans="2:3" ht="15" customHeight="1">
      <c r="B101" s="45"/>
      <c r="C101" s="47"/>
    </row>
    <row r="102" spans="2:3" ht="15" customHeight="1">
      <c r="B102" s="45"/>
      <c r="C102" s="47"/>
    </row>
    <row r="103" spans="2:3" ht="15" customHeight="1">
      <c r="B103" s="45"/>
      <c r="C103" s="47"/>
    </row>
    <row r="104" spans="2:3" ht="15" customHeight="1">
      <c r="B104" s="45"/>
      <c r="C104" s="47"/>
    </row>
    <row r="105" spans="2:3" ht="15" customHeight="1">
      <c r="B105" s="45"/>
      <c r="C105" s="47"/>
    </row>
    <row r="106" spans="2:3" ht="15" customHeight="1">
      <c r="B106" s="45"/>
      <c r="C106" s="47"/>
    </row>
    <row r="107" spans="2:3" ht="15" customHeight="1">
      <c r="B107" s="45"/>
      <c r="C107" s="47"/>
    </row>
    <row r="108" spans="2:3" ht="15" customHeight="1">
      <c r="B108" s="45"/>
      <c r="C108" s="47"/>
    </row>
    <row r="109" spans="2:3" ht="15" customHeight="1">
      <c r="B109" s="45"/>
      <c r="C109" s="47"/>
    </row>
    <row r="110" spans="2:3" ht="15" customHeight="1">
      <c r="B110" s="45"/>
      <c r="C110" s="47"/>
    </row>
    <row r="111" spans="2:3" ht="15" customHeight="1">
      <c r="B111" s="45"/>
      <c r="C111" s="47"/>
    </row>
    <row r="112" spans="2:3" ht="15" customHeight="1">
      <c r="B112" s="45"/>
      <c r="C112" s="47"/>
    </row>
    <row r="113" spans="2:3" ht="15" customHeight="1">
      <c r="B113" s="45"/>
      <c r="C113" s="47"/>
    </row>
    <row r="114" spans="2:3" ht="15" customHeight="1">
      <c r="B114" s="45"/>
      <c r="C114" s="47"/>
    </row>
    <row r="115" spans="2:3" ht="15" customHeight="1">
      <c r="B115" s="45"/>
      <c r="C115" s="47"/>
    </row>
    <row r="116" spans="2:3" ht="15" customHeight="1">
      <c r="B116" s="45"/>
      <c r="C116" s="47"/>
    </row>
    <row r="117" spans="2:3" ht="15" customHeight="1">
      <c r="B117" s="45"/>
      <c r="C117" s="47"/>
    </row>
    <row r="118" spans="2:3" ht="15" customHeight="1">
      <c r="B118" s="45"/>
      <c r="C118" s="47"/>
    </row>
    <row r="119" spans="2:3" ht="15" customHeight="1">
      <c r="B119" s="45"/>
      <c r="C119" s="47"/>
    </row>
    <row r="120" spans="2:3" ht="15" customHeight="1">
      <c r="B120" s="45"/>
      <c r="C120" s="47"/>
    </row>
    <row r="121" spans="2:3" ht="15" customHeight="1">
      <c r="B121" s="45"/>
      <c r="C121" s="47"/>
    </row>
    <row r="122" spans="2:3" ht="15" customHeight="1">
      <c r="B122" s="45"/>
      <c r="C122" s="47"/>
    </row>
    <row r="123" spans="2:3" ht="15" customHeight="1">
      <c r="B123" s="45"/>
      <c r="C123" s="47"/>
    </row>
    <row r="124" spans="2:3" ht="15" customHeight="1">
      <c r="B124" s="45"/>
      <c r="C124" s="47"/>
    </row>
    <row r="125" spans="2:3" ht="15" customHeight="1">
      <c r="B125" s="45"/>
      <c r="C125" s="47"/>
    </row>
    <row r="126" spans="2:3" ht="15" customHeight="1">
      <c r="B126" s="45"/>
      <c r="C126" s="47"/>
    </row>
    <row r="127" spans="2:3" ht="15" customHeight="1">
      <c r="B127" s="45"/>
      <c r="C127" s="47"/>
    </row>
    <row r="128" spans="2:3" ht="15" customHeight="1">
      <c r="B128" s="45"/>
      <c r="C128" s="47"/>
    </row>
    <row r="129" spans="2:3" ht="15" customHeight="1">
      <c r="B129" s="45"/>
      <c r="C129" s="47"/>
    </row>
    <row r="130" spans="2:3" ht="15" customHeight="1">
      <c r="B130" s="45"/>
      <c r="C130" s="47"/>
    </row>
    <row r="131" spans="2:3" ht="15" customHeight="1">
      <c r="B131" s="45"/>
      <c r="C131" s="47"/>
    </row>
    <row r="132" spans="2:3" ht="15" customHeight="1">
      <c r="B132" s="45"/>
      <c r="C132" s="47"/>
    </row>
    <row r="133" spans="2:3" ht="15" customHeight="1">
      <c r="B133" s="45"/>
      <c r="C133" s="47"/>
    </row>
    <row r="134" spans="2:3" ht="15" customHeight="1">
      <c r="B134" s="45"/>
      <c r="C134" s="47"/>
    </row>
    <row r="135" spans="2:3" ht="15" customHeight="1">
      <c r="B135" s="45"/>
      <c r="C135" s="47"/>
    </row>
    <row r="136" spans="2:3" ht="15" customHeight="1">
      <c r="B136" s="45"/>
      <c r="C136" s="47"/>
    </row>
    <row r="137" spans="2:3" ht="15" customHeight="1">
      <c r="B137" s="45"/>
      <c r="C137" s="47"/>
    </row>
    <row r="138" spans="2:3" ht="15" customHeight="1">
      <c r="B138" s="45"/>
      <c r="C138" s="47"/>
    </row>
    <row r="139" spans="2:3" ht="15" customHeight="1">
      <c r="B139" s="45"/>
      <c r="C139" s="47"/>
    </row>
    <row r="140" spans="2:3" ht="15" customHeight="1">
      <c r="B140" s="45"/>
      <c r="C140" s="47"/>
    </row>
    <row r="141" spans="2:3" ht="15" customHeight="1">
      <c r="B141" s="45"/>
      <c r="C141" s="47"/>
    </row>
    <row r="142" spans="2:3" ht="15" customHeight="1">
      <c r="B142" s="45"/>
      <c r="C142" s="47"/>
    </row>
    <row r="143" spans="2:3" ht="15" customHeight="1">
      <c r="B143" s="45"/>
      <c r="C143" s="47"/>
    </row>
    <row r="144" spans="2:3" ht="15" customHeight="1">
      <c r="B144" s="45"/>
      <c r="C144" s="47"/>
    </row>
    <row r="145" spans="2:3" ht="15" customHeight="1">
      <c r="B145" s="45"/>
      <c r="C145" s="47"/>
    </row>
    <row r="146" spans="2:3" ht="15" customHeight="1">
      <c r="B146" s="45"/>
      <c r="C146" s="47"/>
    </row>
    <row r="147" spans="2:3" ht="15" customHeight="1">
      <c r="B147" s="45"/>
      <c r="C147" s="47"/>
    </row>
    <row r="148" spans="2:3" ht="15" customHeight="1">
      <c r="B148" s="45"/>
      <c r="C148" s="47"/>
    </row>
    <row r="149" spans="2:3" ht="15" customHeight="1">
      <c r="B149" s="45"/>
      <c r="C149" s="47"/>
    </row>
    <row r="150" spans="2:3" ht="15" customHeight="1">
      <c r="B150" s="45"/>
      <c r="C150" s="47"/>
    </row>
    <row r="151" spans="2:3" ht="15" customHeight="1">
      <c r="B151" s="45"/>
      <c r="C151" s="47"/>
    </row>
    <row r="152" spans="2:3" ht="15" customHeight="1">
      <c r="B152" s="45"/>
      <c r="C152" s="47"/>
    </row>
    <row r="153" spans="2:3" ht="15" customHeight="1">
      <c r="B153" s="45"/>
      <c r="C153" s="47"/>
    </row>
    <row r="154" spans="2:3" ht="15" customHeight="1">
      <c r="B154" s="45"/>
      <c r="C154" s="47"/>
    </row>
    <row r="155" spans="2:3" ht="15" customHeight="1">
      <c r="B155" s="45"/>
      <c r="C155" s="47"/>
    </row>
    <row r="156" spans="2:3" ht="15" customHeight="1">
      <c r="B156" s="45"/>
      <c r="C156" s="47"/>
    </row>
    <row r="157" spans="2:3" ht="15" customHeight="1">
      <c r="B157" s="45"/>
      <c r="C157" s="47"/>
    </row>
    <row r="158" spans="2:3" ht="15" customHeight="1">
      <c r="B158" s="45"/>
      <c r="C158" s="47"/>
    </row>
    <row r="159" spans="2:3" ht="15" customHeight="1">
      <c r="B159" s="45"/>
      <c r="C159" s="47"/>
    </row>
    <row r="160" spans="2:3" ht="15" customHeight="1">
      <c r="B160" s="45"/>
      <c r="C160" s="47"/>
    </row>
    <row r="161" spans="2:3" ht="15" customHeight="1">
      <c r="B161" s="45"/>
      <c r="C161" s="47"/>
    </row>
    <row r="162" spans="2:3" ht="15" customHeight="1">
      <c r="B162" s="45"/>
      <c r="C162" s="47"/>
    </row>
    <row r="163" spans="2:3" ht="15" customHeight="1">
      <c r="B163" s="45"/>
      <c r="C163" s="47"/>
    </row>
    <row r="164" spans="2:3" ht="15" customHeight="1">
      <c r="B164" s="45"/>
      <c r="C164" s="47"/>
    </row>
    <row r="165" spans="2:3" ht="15" customHeight="1">
      <c r="B165" s="45"/>
      <c r="C165" s="47"/>
    </row>
    <row r="166" spans="2:3" ht="15" customHeight="1">
      <c r="B166" s="45"/>
      <c r="C166" s="47"/>
    </row>
    <row r="167" spans="2:3" ht="15" customHeight="1">
      <c r="B167" s="45"/>
      <c r="C167" s="47"/>
    </row>
    <row r="168" spans="2:3" ht="15" customHeight="1">
      <c r="B168" s="45"/>
      <c r="C168" s="47"/>
    </row>
    <row r="169" spans="2:3" ht="15" customHeight="1">
      <c r="B169" s="45"/>
      <c r="C169" s="47"/>
    </row>
    <row r="170" spans="2:3" ht="15" customHeight="1">
      <c r="B170" s="45"/>
      <c r="C170" s="47"/>
    </row>
    <row r="171" spans="2:3" ht="15" customHeight="1">
      <c r="B171" s="45"/>
      <c r="C171" s="47"/>
    </row>
    <row r="172" spans="2:3" ht="15" customHeight="1">
      <c r="B172" s="45"/>
      <c r="C172" s="47"/>
    </row>
    <row r="173" spans="2:3" ht="15" customHeight="1">
      <c r="B173" s="45"/>
      <c r="C173" s="47"/>
    </row>
    <row r="174" spans="2:3" ht="15" customHeight="1">
      <c r="B174" s="45"/>
      <c r="C174" s="47"/>
    </row>
    <row r="175" spans="2:3" ht="15" customHeight="1">
      <c r="B175" s="45"/>
      <c r="C175" s="47"/>
    </row>
    <row r="176" spans="2:3" ht="15" customHeight="1">
      <c r="B176" s="45"/>
      <c r="C176" s="47"/>
    </row>
    <row r="177" spans="2:3" ht="15" customHeight="1">
      <c r="B177" s="45"/>
      <c r="C177" s="47"/>
    </row>
    <row r="178" spans="2:3" ht="15" customHeight="1">
      <c r="B178" s="45"/>
      <c r="C178" s="47"/>
    </row>
    <row r="179" spans="2:3" ht="15" customHeight="1">
      <c r="B179" s="45"/>
      <c r="C179" s="47"/>
    </row>
    <row r="180" spans="2:3" ht="15" customHeight="1">
      <c r="B180" s="45"/>
      <c r="C180" s="47"/>
    </row>
    <row r="181" spans="2:3" ht="15" customHeight="1">
      <c r="B181" s="45"/>
      <c r="C181" s="47"/>
    </row>
    <row r="182" spans="2:3" ht="15" customHeight="1">
      <c r="B182" s="45"/>
      <c r="C182" s="47"/>
    </row>
    <row r="183" spans="2:3" ht="15" customHeight="1">
      <c r="B183" s="45"/>
      <c r="C183" s="47"/>
    </row>
    <row r="184" spans="2:3" ht="15" customHeight="1">
      <c r="B184" s="45"/>
      <c r="C184" s="47"/>
    </row>
    <row r="185" spans="2:3" ht="15" customHeight="1">
      <c r="B185" s="45"/>
      <c r="C185" s="47"/>
    </row>
    <row r="186" spans="2:3" ht="15" customHeight="1">
      <c r="B186" s="45"/>
      <c r="C186" s="47"/>
    </row>
    <row r="187" spans="2:3" ht="15" customHeight="1">
      <c r="B187" s="45"/>
      <c r="C187" s="47"/>
    </row>
    <row r="188" spans="2:3" ht="15" customHeight="1">
      <c r="C188" s="47"/>
    </row>
    <row r="189" spans="2:3" ht="15" customHeight="1">
      <c r="C189" s="47"/>
    </row>
    <row r="190" spans="2:3" ht="15" customHeight="1">
      <c r="C190" s="47"/>
    </row>
    <row r="191" spans="2:3" ht="15" customHeight="1">
      <c r="C191" s="47"/>
    </row>
    <row r="192" spans="2:3" ht="15" customHeight="1">
      <c r="C192" s="47"/>
    </row>
    <row r="193" spans="3:3" ht="15" customHeight="1">
      <c r="C193" s="47"/>
    </row>
    <row r="194" spans="3:3" ht="15" customHeight="1">
      <c r="C194" s="47"/>
    </row>
    <row r="195" spans="3:3" ht="15" customHeight="1">
      <c r="C195" s="47"/>
    </row>
    <row r="196" spans="3:3" ht="15" customHeight="1">
      <c r="C196" s="47"/>
    </row>
    <row r="197" spans="3:3" ht="15" customHeight="1">
      <c r="C197" s="47"/>
    </row>
    <row r="198" spans="3:3" ht="15" customHeight="1">
      <c r="C198" s="47"/>
    </row>
    <row r="199" spans="3:3" ht="15" customHeight="1">
      <c r="C199" s="47"/>
    </row>
    <row r="200" spans="3:3" ht="15" customHeight="1">
      <c r="C200" s="47"/>
    </row>
    <row r="201" spans="3:3" ht="15" customHeight="1">
      <c r="C201" s="47"/>
    </row>
    <row r="202" spans="3:3" ht="15" customHeight="1">
      <c r="C202" s="47"/>
    </row>
    <row r="203" spans="3:3" ht="15" customHeight="1">
      <c r="C203" s="47"/>
    </row>
    <row r="204" spans="3:3" ht="15" customHeight="1">
      <c r="C204" s="47"/>
    </row>
    <row r="205" spans="3:3" ht="15" customHeight="1">
      <c r="C205" s="47"/>
    </row>
    <row r="206" spans="3:3" ht="15" customHeight="1">
      <c r="C206" s="47"/>
    </row>
    <row r="207" spans="3:3" ht="15" customHeight="1">
      <c r="C207" s="47"/>
    </row>
    <row r="208" spans="3:3" ht="15" customHeight="1">
      <c r="C208" s="47"/>
    </row>
    <row r="209" spans="3:3" ht="15" customHeight="1">
      <c r="C209" s="47"/>
    </row>
    <row r="210" spans="3:3" ht="15" customHeight="1">
      <c r="C210" s="47"/>
    </row>
    <row r="211" spans="3:3" ht="15" customHeight="1">
      <c r="C211" s="47"/>
    </row>
    <row r="212" spans="3:3" ht="15" customHeight="1">
      <c r="C212" s="47"/>
    </row>
    <row r="213" spans="3:3" ht="15" customHeight="1">
      <c r="C213" s="47"/>
    </row>
    <row r="214" spans="3:3" ht="15" customHeight="1">
      <c r="C214" s="47"/>
    </row>
    <row r="215" spans="3:3" ht="15" customHeight="1"/>
    <row r="216" spans="3:3" ht="15" customHeight="1"/>
    <row r="217" spans="3:3" ht="15" customHeight="1"/>
    <row r="218" spans="3:3" ht="15" customHeight="1"/>
    <row r="219" spans="3:3" ht="15" customHeight="1"/>
    <row r="220" spans="3:3" ht="15" customHeight="1"/>
    <row r="221" spans="3:3" ht="15" customHeight="1"/>
    <row r="222" spans="3:3" ht="15" customHeight="1"/>
    <row r="223" spans="3:3" ht="15" customHeight="1"/>
    <row r="224" spans="3:3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</sheetData>
  <pageMargins left="0.39370078740157483" right="0.39370078740157483" top="0.39370078740157483" bottom="0.39370078740157483" header="0.11811023622047245" footer="0.11811023622047245"/>
  <pageSetup paperSize="9" scale="70" fitToWidth="2" orientation="portrait" verticalDpi="300" r:id="rId1"/>
  <headerFooter alignWithMargins="0">
    <oddHeader>&amp;R&amp;"MetaNormalLF-Roman,Standard"Teil 2</oddHeader>
    <oddFooter>&amp;L&amp;"MetaNormalLF-Roman,Standard"Statistisches Bundesamt, Umwelt, Nutzung und Wirtschaft, Tabellenband, 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X29"/>
  <sheetViews>
    <sheetView showGridLines="0" workbookViewId="0">
      <selection activeCell="B19" sqref="B19"/>
    </sheetView>
  </sheetViews>
  <sheetFormatPr baseColWidth="10" defaultColWidth="11.42578125" defaultRowHeight="12.75"/>
  <cols>
    <col min="1" max="1" width="26.7109375" style="13" customWidth="1"/>
    <col min="2" max="2" width="56.28515625" style="13" customWidth="1"/>
    <col min="3" max="3" width="28.140625" style="13" customWidth="1"/>
    <col min="4" max="10" width="11.42578125" style="12"/>
    <col min="11" max="16384" width="11.42578125" style="13"/>
  </cols>
  <sheetData>
    <row r="1" spans="1:24">
      <c r="A1" s="16" t="s">
        <v>10</v>
      </c>
      <c r="B1" s="146" t="s">
        <v>157</v>
      </c>
      <c r="C1" s="146"/>
    </row>
    <row r="2" spans="1:24" ht="15.95" customHeight="1">
      <c r="A2" s="16" t="s">
        <v>1</v>
      </c>
      <c r="B2" s="147"/>
      <c r="C2" s="147"/>
    </row>
    <row r="3" spans="1:24" ht="44.45" customHeight="1">
      <c r="A3" s="16" t="s">
        <v>0</v>
      </c>
      <c r="B3" s="146" t="s">
        <v>156</v>
      </c>
      <c r="C3" s="146"/>
      <c r="X3" s="31" t="str">
        <f>"Quelle: "&amp;Daten!B3</f>
        <v>Quelle: Statistisches Bundesamt 2024, Statistischer Bericht: Umweltökonomische Gesamtrechnungen. Energiegesamtrechnung. Berichtszeitraum 2010-2022. Tab. 85121-06, Wiesbaden</v>
      </c>
    </row>
    <row r="4" spans="1:24">
      <c r="A4" s="16" t="s">
        <v>2</v>
      </c>
      <c r="B4" s="146"/>
      <c r="C4" s="146"/>
    </row>
    <row r="5" spans="1:24">
      <c r="A5" s="16" t="s">
        <v>7</v>
      </c>
      <c r="B5" s="147"/>
      <c r="C5" s="147"/>
    </row>
    <row r="6" spans="1:24">
      <c r="A6" s="17" t="s">
        <v>8</v>
      </c>
      <c r="B6" s="145"/>
      <c r="C6" s="145"/>
    </row>
    <row r="8" spans="1:24">
      <c r="A8" s="14"/>
      <c r="B8" s="12"/>
      <c r="C8" s="12"/>
    </row>
    <row r="9" spans="1:24" ht="36.75" customHeight="1">
      <c r="A9" s="12"/>
      <c r="B9" s="33" t="s">
        <v>13</v>
      </c>
      <c r="C9" s="30" t="s">
        <v>155</v>
      </c>
      <c r="P9" s="15"/>
      <c r="Q9" s="15"/>
      <c r="R9" s="15"/>
      <c r="S9" s="15"/>
      <c r="T9" s="15"/>
      <c r="U9" s="15"/>
      <c r="V9" s="15"/>
      <c r="W9" s="15"/>
      <c r="X9" s="15"/>
    </row>
    <row r="10" spans="1:24" ht="18.75" customHeight="1">
      <c r="A10" s="12"/>
      <c r="B10" s="51" t="s">
        <v>124</v>
      </c>
      <c r="C10" s="55">
        <v>233</v>
      </c>
    </row>
    <row r="11" spans="1:24" ht="18.75" customHeight="1">
      <c r="B11" s="52" t="s">
        <v>125</v>
      </c>
      <c r="C11" s="56">
        <v>26</v>
      </c>
    </row>
    <row r="12" spans="1:24" ht="18.75" customHeight="1">
      <c r="B12" s="51" t="s">
        <v>126</v>
      </c>
      <c r="C12" s="55">
        <v>109</v>
      </c>
    </row>
    <row r="13" spans="1:24" ht="18.75" customHeight="1">
      <c r="B13" s="52" t="s">
        <v>127</v>
      </c>
      <c r="C13" s="56">
        <v>248</v>
      </c>
    </row>
    <row r="14" spans="1:24" ht="18.75" customHeight="1">
      <c r="B14" s="51" t="s">
        <v>128</v>
      </c>
      <c r="C14" s="55">
        <v>13</v>
      </c>
    </row>
    <row r="15" spans="1:24" ht="18.75" customHeight="1">
      <c r="B15" s="52" t="s">
        <v>9</v>
      </c>
      <c r="C15" s="56">
        <v>105</v>
      </c>
    </row>
    <row r="16" spans="1:24" ht="18.75" customHeight="1">
      <c r="B16" s="51" t="s">
        <v>44</v>
      </c>
      <c r="C16" s="55">
        <v>1592</v>
      </c>
    </row>
    <row r="17" spans="2:3" ht="18.75" customHeight="1">
      <c r="B17" s="52" t="s">
        <v>45</v>
      </c>
      <c r="C17" s="56">
        <v>25</v>
      </c>
    </row>
    <row r="18" spans="2:3" ht="18.75" customHeight="1">
      <c r="B18" s="51" t="s">
        <v>129</v>
      </c>
      <c r="C18" s="55">
        <v>81</v>
      </c>
    </row>
    <row r="19" spans="2:3" ht="18.75" customHeight="1">
      <c r="B19" s="52" t="s">
        <v>132</v>
      </c>
      <c r="C19" s="56">
        <v>276</v>
      </c>
    </row>
    <row r="20" spans="2:3" ht="18.75" customHeight="1">
      <c r="B20" s="51" t="s">
        <v>11</v>
      </c>
      <c r="C20" s="55">
        <v>657</v>
      </c>
    </row>
    <row r="21" spans="2:3" ht="18.75" customHeight="1">
      <c r="B21" s="52" t="s">
        <v>57</v>
      </c>
      <c r="C21" s="56">
        <v>89</v>
      </c>
    </row>
    <row r="22" spans="2:3" ht="18.75" customHeight="1">
      <c r="B22" s="51" t="s">
        <v>133</v>
      </c>
      <c r="C22" s="55">
        <v>29</v>
      </c>
    </row>
    <row r="23" spans="2:3" ht="18.75" customHeight="1">
      <c r="B23" s="52" t="s">
        <v>59</v>
      </c>
      <c r="C23" s="56">
        <v>29</v>
      </c>
    </row>
    <row r="24" spans="2:3" ht="18.75" customHeight="1">
      <c r="B24" s="51" t="s">
        <v>60</v>
      </c>
      <c r="C24" s="55">
        <v>75</v>
      </c>
    </row>
    <row r="25" spans="2:3" ht="18.75" customHeight="1">
      <c r="B25" s="52" t="s">
        <v>134</v>
      </c>
      <c r="C25" s="56">
        <v>123</v>
      </c>
    </row>
    <row r="26" spans="2:3" ht="18.75" customHeight="1">
      <c r="B26" s="51" t="s">
        <v>62</v>
      </c>
      <c r="C26" s="55">
        <v>13</v>
      </c>
    </row>
    <row r="27" spans="2:3" ht="18.75" customHeight="1">
      <c r="B27" s="52" t="s">
        <v>131</v>
      </c>
      <c r="C27" s="56">
        <v>34</v>
      </c>
    </row>
    <row r="28" spans="2:3" ht="30" customHeight="1">
      <c r="B28" s="53" t="s">
        <v>130</v>
      </c>
      <c r="C28" s="57">
        <v>11</v>
      </c>
    </row>
    <row r="29" spans="2:3" ht="21" customHeight="1">
      <c r="B29" s="33" t="s">
        <v>135</v>
      </c>
      <c r="C29" s="144">
        <f>(SUM(C10:C28))</f>
        <v>3768</v>
      </c>
    </row>
  </sheetData>
  <sheetProtection selectLockedCells="1"/>
  <mergeCells count="6">
    <mergeCell ref="B6:C6"/>
    <mergeCell ref="B1:C1"/>
    <mergeCell ref="B2:C2"/>
    <mergeCell ref="B3:C3"/>
    <mergeCell ref="B4:C4"/>
    <mergeCell ref="B5:C5"/>
  </mergeCells>
  <conditionalFormatting sqref="P9:X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A32"/>
  <sheetViews>
    <sheetView showGridLines="0" tabSelected="1" zoomScale="130" zoomScaleNormal="130" workbookViewId="0">
      <selection sqref="A1:Q26"/>
    </sheetView>
  </sheetViews>
  <sheetFormatPr baseColWidth="10" defaultRowHeight="12.75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5" width="5" style="1" customWidth="1"/>
    <col min="16" max="16" width="5.7109375" style="1" customWidth="1"/>
    <col min="17" max="17" width="12.140625" style="1" customWidth="1"/>
    <col min="18" max="18" width="15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100"/>
    </row>
    <row r="2" spans="1:27" ht="20.25" customHeight="1">
      <c r="A2" s="10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02"/>
      <c r="O2" s="102"/>
      <c r="P2" s="102"/>
      <c r="Q2" s="103"/>
      <c r="S2" s="148" t="s">
        <v>6</v>
      </c>
      <c r="T2" s="149"/>
      <c r="U2" s="149"/>
      <c r="V2" s="149"/>
      <c r="W2" s="149"/>
      <c r="X2" s="149"/>
      <c r="Y2" s="149"/>
      <c r="Z2" s="149"/>
      <c r="AA2" s="150"/>
    </row>
    <row r="3" spans="1:27" s="8" customFormat="1" ht="18.75" customHeight="1">
      <c r="A3" s="10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5"/>
      <c r="O3" s="105"/>
      <c r="P3" s="105"/>
      <c r="Q3" s="106"/>
      <c r="R3" s="7"/>
      <c r="S3" s="19"/>
      <c r="T3" s="20"/>
      <c r="U3" s="21"/>
      <c r="V3" s="20"/>
      <c r="W3" s="20"/>
      <c r="X3" s="21"/>
      <c r="Y3" s="20"/>
      <c r="Z3" s="20"/>
      <c r="AA3" s="22"/>
    </row>
    <row r="4" spans="1:27" s="8" customFormat="1" ht="15.95" customHeight="1">
      <c r="A4" s="10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05"/>
      <c r="N4" s="105"/>
      <c r="O4" s="105"/>
      <c r="P4" s="105"/>
      <c r="Q4" s="106"/>
      <c r="R4" s="7"/>
      <c r="S4" s="19"/>
      <c r="T4" s="20"/>
      <c r="U4" s="20"/>
      <c r="V4" s="20"/>
      <c r="W4" s="20"/>
      <c r="X4" s="20"/>
      <c r="Y4" s="20"/>
      <c r="Z4" s="20"/>
      <c r="AA4" s="22"/>
    </row>
    <row r="5" spans="1:27" ht="7.5" customHeight="1">
      <c r="A5" s="10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02"/>
      <c r="O5" s="102"/>
      <c r="P5" s="102"/>
      <c r="Q5" s="103"/>
      <c r="S5" s="23"/>
      <c r="T5" s="24"/>
      <c r="U5" s="24"/>
      <c r="V5" s="24"/>
      <c r="W5" s="24"/>
      <c r="X5" s="24"/>
      <c r="Y5" s="24"/>
      <c r="Z5" s="24"/>
      <c r="AA5" s="25"/>
    </row>
    <row r="6" spans="1:27" ht="16.5" customHeight="1">
      <c r="A6" s="101"/>
      <c r="B6" s="102"/>
      <c r="C6" s="107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  <c r="S6" s="23"/>
      <c r="T6" s="24"/>
      <c r="U6" s="24"/>
      <c r="V6" s="24"/>
      <c r="W6" s="24"/>
      <c r="X6" s="24"/>
      <c r="Y6" s="24"/>
      <c r="Z6" s="24"/>
      <c r="AA6" s="25"/>
    </row>
    <row r="7" spans="1:27" ht="16.5" customHeight="1">
      <c r="A7" s="101"/>
      <c r="B7" s="102"/>
      <c r="C7" s="107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  <c r="S7" s="23"/>
      <c r="T7" s="24"/>
      <c r="U7" s="24"/>
      <c r="V7" s="24"/>
      <c r="W7" s="24"/>
      <c r="X7" s="24"/>
      <c r="Y7" s="24"/>
      <c r="Z7" s="24"/>
      <c r="AA7" s="25"/>
    </row>
    <row r="8" spans="1:27" ht="16.5" customHeight="1">
      <c r="A8" s="101"/>
      <c r="B8" s="102"/>
      <c r="C8" s="107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3"/>
      <c r="S8" s="23"/>
      <c r="T8" s="24"/>
      <c r="U8" s="24"/>
      <c r="V8" s="24"/>
      <c r="W8" s="24"/>
      <c r="X8" s="24"/>
      <c r="Y8" s="24"/>
      <c r="Z8" s="24"/>
      <c r="AA8" s="25"/>
    </row>
    <row r="9" spans="1:27" ht="16.5" customHeight="1">
      <c r="A9" s="101"/>
      <c r="B9" s="102"/>
      <c r="C9" s="107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3"/>
      <c r="S9" s="23"/>
      <c r="T9" s="24"/>
      <c r="U9" s="24"/>
      <c r="V9" s="24"/>
      <c r="W9" s="24"/>
      <c r="X9" s="24"/>
      <c r="Y9" s="24"/>
      <c r="Z9" s="24"/>
      <c r="AA9" s="25"/>
    </row>
    <row r="10" spans="1:27" ht="16.5" customHeight="1">
      <c r="A10" s="101"/>
      <c r="B10" s="102"/>
      <c r="C10" s="107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3"/>
      <c r="S10" s="23"/>
      <c r="T10" s="24"/>
      <c r="U10" s="24"/>
      <c r="V10" s="24"/>
      <c r="W10" s="24"/>
      <c r="X10" s="24"/>
      <c r="Y10" s="24"/>
      <c r="Z10" s="24"/>
      <c r="AA10" s="25"/>
    </row>
    <row r="11" spans="1:27" ht="16.5" customHeight="1">
      <c r="A11" s="101"/>
      <c r="B11" s="102"/>
      <c r="C11" s="107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3"/>
      <c r="S11" s="23"/>
      <c r="T11" s="26" t="s">
        <v>3</v>
      </c>
      <c r="U11" s="24"/>
      <c r="V11" s="24"/>
      <c r="W11" s="24"/>
      <c r="X11" s="24"/>
      <c r="Y11" s="24"/>
      <c r="Z11" s="24"/>
      <c r="AA11" s="25"/>
    </row>
    <row r="12" spans="1:27" ht="16.5" customHeight="1">
      <c r="A12" s="101"/>
      <c r="B12" s="102"/>
      <c r="C12" s="107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3"/>
      <c r="S12" s="23"/>
      <c r="T12" s="24"/>
      <c r="U12" s="24"/>
      <c r="V12" s="24"/>
      <c r="W12" s="24"/>
      <c r="X12" s="24"/>
      <c r="Y12" s="24"/>
      <c r="Z12" s="24"/>
      <c r="AA12" s="25"/>
    </row>
    <row r="13" spans="1:27" ht="17.25" customHeight="1">
      <c r="A13" s="101"/>
      <c r="B13" s="102"/>
      <c r="C13" s="107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3"/>
      <c r="S13" s="23"/>
      <c r="T13" s="26" t="s">
        <v>4</v>
      </c>
      <c r="U13" s="24"/>
      <c r="V13" s="24"/>
      <c r="W13" s="24"/>
      <c r="X13" s="24"/>
      <c r="Y13" s="24"/>
      <c r="Z13" s="24"/>
      <c r="AA13" s="25"/>
    </row>
    <row r="14" spans="1:27" ht="16.5" customHeight="1">
      <c r="A14" s="101"/>
      <c r="B14" s="102"/>
      <c r="C14" s="107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3"/>
      <c r="S14" s="23"/>
      <c r="T14" s="24"/>
      <c r="U14" s="24"/>
      <c r="V14" s="24"/>
      <c r="W14" s="24"/>
      <c r="X14" s="24"/>
      <c r="Y14" s="24"/>
      <c r="Z14" s="24"/>
      <c r="AA14" s="25"/>
    </row>
    <row r="15" spans="1:27" ht="16.5" customHeight="1">
      <c r="A15" s="101"/>
      <c r="B15" s="102"/>
      <c r="C15" s="107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3"/>
      <c r="S15" s="23"/>
      <c r="T15" s="24"/>
      <c r="U15" s="26" t="s">
        <v>5</v>
      </c>
      <c r="V15" s="24"/>
      <c r="W15" s="24"/>
      <c r="X15" s="26" t="s">
        <v>5</v>
      </c>
      <c r="Y15" s="24"/>
      <c r="Z15" s="24"/>
      <c r="AA15" s="25"/>
    </row>
    <row r="16" spans="1:27" ht="16.5" customHeight="1">
      <c r="A16" s="101"/>
      <c r="B16" s="102"/>
      <c r="C16" s="107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3"/>
      <c r="S16" s="23"/>
      <c r="T16" s="24"/>
      <c r="U16" s="24"/>
      <c r="V16" s="24"/>
      <c r="W16" s="24"/>
      <c r="X16" s="24"/>
      <c r="Y16" s="24"/>
      <c r="Z16" s="24"/>
      <c r="AA16" s="25"/>
    </row>
    <row r="17" spans="1:27" ht="16.5" customHeight="1">
      <c r="A17" s="101"/>
      <c r="B17" s="108"/>
      <c r="C17" s="109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10"/>
      <c r="R17" s="18"/>
      <c r="S17" s="23"/>
      <c r="T17" s="24"/>
      <c r="U17" s="24"/>
      <c r="V17" s="24"/>
      <c r="W17" s="24"/>
      <c r="X17" s="24"/>
      <c r="Y17" s="24"/>
      <c r="Z17" s="24"/>
      <c r="AA17" s="25"/>
    </row>
    <row r="18" spans="1:27" ht="22.5" customHeight="1">
      <c r="A18" s="101"/>
      <c r="B18" s="108"/>
      <c r="C18" s="109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10"/>
      <c r="R18" s="18"/>
      <c r="S18" s="23"/>
      <c r="T18" s="24"/>
      <c r="U18" s="24"/>
      <c r="V18" s="24"/>
      <c r="W18" s="24"/>
      <c r="X18" s="24"/>
      <c r="Y18" s="24"/>
      <c r="Z18" s="24"/>
      <c r="AA18" s="25"/>
    </row>
    <row r="19" spans="1:27" ht="87" customHeight="1">
      <c r="A19" s="101"/>
      <c r="B19" s="111"/>
      <c r="C19" s="112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08"/>
      <c r="Q19" s="110"/>
      <c r="R19" s="18"/>
      <c r="S19" s="27"/>
      <c r="T19" s="28"/>
      <c r="U19" s="28"/>
      <c r="V19" s="28"/>
      <c r="W19" s="28"/>
      <c r="X19" s="28"/>
      <c r="Y19" s="28"/>
      <c r="Z19" s="28"/>
      <c r="AA19" s="29"/>
    </row>
    <row r="20" spans="1:27" ht="9" customHeight="1">
      <c r="A20" s="101"/>
      <c r="B20" s="111"/>
      <c r="C20" s="112"/>
      <c r="D20" s="111"/>
      <c r="E20" s="151"/>
      <c r="F20" s="111"/>
      <c r="G20" s="151"/>
      <c r="H20" s="111"/>
      <c r="I20" s="151"/>
      <c r="J20" s="111"/>
      <c r="K20" s="151"/>
      <c r="L20" s="111"/>
      <c r="M20" s="151"/>
      <c r="N20" s="111"/>
      <c r="O20" s="111"/>
      <c r="P20" s="108"/>
      <c r="Q20" s="110"/>
      <c r="R20" s="18"/>
    </row>
    <row r="21" spans="1:27" ht="11.25" customHeight="1">
      <c r="A21" s="101"/>
      <c r="B21" s="111"/>
      <c r="C21" s="112"/>
      <c r="D21" s="111"/>
      <c r="E21" s="151"/>
      <c r="F21" s="111"/>
      <c r="G21" s="151"/>
      <c r="H21" s="111"/>
      <c r="I21" s="151"/>
      <c r="J21" s="111"/>
      <c r="K21" s="151"/>
      <c r="L21" s="111"/>
      <c r="M21" s="151"/>
      <c r="N21" s="111"/>
      <c r="O21" s="111"/>
      <c r="P21" s="108"/>
      <c r="Q21" s="110"/>
      <c r="R21" s="18"/>
    </row>
    <row r="22" spans="1:27" ht="3.75" customHeight="1">
      <c r="A22" s="101"/>
      <c r="B22" s="111"/>
      <c r="C22" s="112"/>
      <c r="D22" s="111"/>
      <c r="E22" s="113"/>
      <c r="F22" s="111"/>
      <c r="G22" s="113"/>
      <c r="H22" s="111"/>
      <c r="I22" s="113"/>
      <c r="J22" s="111"/>
      <c r="K22" s="113"/>
      <c r="L22" s="111"/>
      <c r="M22" s="113"/>
      <c r="N22" s="111"/>
      <c r="O22" s="111"/>
      <c r="P22" s="108"/>
      <c r="Q22" s="110"/>
      <c r="R22" s="18"/>
    </row>
    <row r="23" spans="1:27" ht="12" customHeight="1">
      <c r="A23" s="101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10"/>
      <c r="R23" s="18"/>
    </row>
    <row r="24" spans="1:27" ht="6.75" customHeight="1">
      <c r="A24" s="101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3"/>
    </row>
    <row r="25" spans="1:27" ht="6" customHeight="1">
      <c r="A25" s="101"/>
      <c r="B25" s="5"/>
      <c r="C25" s="5"/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34"/>
      <c r="R25" s="6"/>
    </row>
    <row r="26" spans="1:27" ht="27.75" customHeight="1">
      <c r="A26" s="114"/>
      <c r="B26" s="35"/>
      <c r="C26" s="35"/>
      <c r="D26" s="35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7"/>
      <c r="R26" s="6"/>
    </row>
    <row r="27" spans="1:27" ht="6" customHeight="1">
      <c r="B27" s="5"/>
      <c r="C27" s="5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27" ht="6.75" customHeight="1"/>
    <row r="29" spans="1:27" ht="4.5" customHeight="1">
      <c r="H29" s="3"/>
      <c r="I29" s="3"/>
      <c r="J29" s="3"/>
      <c r="K29" s="3"/>
      <c r="L29" s="3"/>
    </row>
    <row r="30" spans="1:27" ht="18" customHeight="1">
      <c r="B30" s="9"/>
      <c r="C30" s="9"/>
      <c r="D30" s="9"/>
      <c r="E30" s="9"/>
      <c r="F30" s="9"/>
      <c r="G30" s="58"/>
      <c r="H30" s="3"/>
      <c r="I30" s="3"/>
      <c r="J30" s="3"/>
      <c r="K30" s="3"/>
      <c r="L30" s="3"/>
    </row>
    <row r="31" spans="1:27">
      <c r="B31" s="9"/>
      <c r="C31" s="9"/>
      <c r="D31" s="9"/>
      <c r="E31" s="9"/>
      <c r="F31" s="9"/>
      <c r="G31" s="3"/>
      <c r="H31" s="3"/>
      <c r="I31" s="3"/>
      <c r="J31" s="3"/>
      <c r="K31" s="3"/>
      <c r="L31" s="3"/>
    </row>
    <row r="32" spans="1:27">
      <c r="B32" s="9"/>
      <c r="C32" s="9"/>
      <c r="D32" s="9"/>
      <c r="E32" s="9"/>
      <c r="F32" s="9"/>
      <c r="G32" s="3"/>
      <c r="H32" s="3"/>
      <c r="I32" s="3"/>
      <c r="J32" s="3"/>
      <c r="K32" s="3"/>
      <c r="L32" s="3"/>
    </row>
  </sheetData>
  <sheetProtection selectLockedCells="1"/>
  <mergeCells count="6">
    <mergeCell ref="S2:AA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Vorberechnung</vt:lpstr>
      <vt:lpstr>Daten</vt:lpstr>
      <vt:lpstr>Diagramm</vt:lpstr>
      <vt:lpstr>Diagramm!Print_Area</vt:lpstr>
      <vt:lpstr>Diagramm!run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2018-05-03T06:37:20Z</cp:lastPrinted>
  <dcterms:created xsi:type="dcterms:W3CDTF">2010-08-25T11:28:54Z</dcterms:created>
  <dcterms:modified xsi:type="dcterms:W3CDTF">2024-09-12T11:17:23Z</dcterms:modified>
</cp:coreProperties>
</file>