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8_RESSOURCEN-ABFALL\8-8_Rohstoffe-Ressource\8-8-7_Rohstoffprod\"/>
    </mc:Choice>
  </mc:AlternateContent>
  <xr:revisionPtr revIDLastSave="0" documentId="13_ncr:1_{2DA7A41C-F2FD-4C28-AB55-ABBEDED441AB}" xr6:coauthVersionLast="47" xr6:coauthVersionMax="47" xr10:uidLastSave="{00000000-0000-0000-0000-000000000000}"/>
  <bookViews>
    <workbookView xWindow="-120" yWindow="-120" windowWidth="29040" windowHeight="15240" tabRatio="431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OFFSET(Daten!$B$10,0,0,COUNTA(Daten!$B$10:$B$28),-1)</definedName>
    <definedName name="Daten01">OFFSET(Daten!$E$10,0,0,COUNTA(Daten!$E$10:$E$28),-1)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37" i="1"/>
  <c r="E10" i="1" l="1"/>
  <c r="E36" i="1" l="1"/>
  <c r="E38" i="1"/>
  <c r="E35" i="1" l="1"/>
  <c r="E34" i="1"/>
  <c r="E33" i="1"/>
  <c r="E32" i="1"/>
  <c r="E31" i="1"/>
  <c r="E30" i="1" l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T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<sst xmlns="http://schemas.openxmlformats.org/spreadsheetml/2006/main" count="18" uniqueCount="17">
  <si>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</si>
  <si>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</si>
  <si>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</si>
  <si>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</si>
  <si>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</si>
  <si>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</si>
  <si>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</si>
  <si>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</si>
  <si>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</si>
  <si>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</si>
  <si>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Abiotische inländische Entnahme</t>
  </si>
  <si>
    <t>Abiotische Importmaterialien</t>
  </si>
  <si>
    <t>DMI gesamt</t>
  </si>
  <si>
    <t>Millionen Tonnen</t>
  </si>
  <si>
    <t xml:space="preserve">Entwicklung des abiotischen Direkten Materialeinsatzes </t>
  </si>
  <si>
    <t xml:space="preserve"> </t>
  </si>
  <si>
    <t>Statistisches Bundesamt (2024) Umweltökonomische Gesamtrechnungen, Gesamtwirtschaftliches  Materialkonto. Berichtszeitraum 1994 - 2022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</si>
</sst>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_(&quot;$&quot;* #,##0_);_(&quot;$&quot;* \(#,##0\);_(&quot;$&quot;* &quot;-&quot;_);_(@_)"/>
    <numFmt numFmtId="165" formatCode="_(* #,##0_);_(* \(#,##0\);_(* &quot;-&quot;_);_(@_)"/>
    <numFmt numFmtId="166" formatCode="&quot;Quelle:&quot;\ @"/>
    <numFmt numFmtId="167" formatCode="###\ ###\ ##0;[Red]\-###\ ###\ ##0;\-"/>
    <numFmt numFmtId="168" formatCode="@\ *."/>
    <numFmt numFmtId="169" formatCode="\ \ \ \ \ \ \ \ \ \ @\ *."/>
    <numFmt numFmtId="170" formatCode="\ \ \ \ \ \ \ \ \ \ \ \ @\ *."/>
    <numFmt numFmtId="171" formatCode="\ \ \ \ \ \ \ \ \ \ \ \ @"/>
    <numFmt numFmtId="172" formatCode="\ \ \ \ \ \ \ \ \ \ \ \ \ @\ *."/>
    <numFmt numFmtId="173" formatCode="\ @\ *."/>
    <numFmt numFmtId="174" formatCode="\ @"/>
    <numFmt numFmtId="175" formatCode="\ \ @\ *."/>
    <numFmt numFmtId="176" formatCode="\ \ @"/>
    <numFmt numFmtId="177" formatCode="\ \ \ @\ *."/>
    <numFmt numFmtId="178" formatCode="\ \ \ @"/>
    <numFmt numFmtId="179" formatCode="\ \ \ \ @\ *."/>
    <numFmt numFmtId="180" formatCode="\ \ \ \ @"/>
    <numFmt numFmtId="181" formatCode="\ \ \ \ \ \ @\ *."/>
    <numFmt numFmtId="182" formatCode="\ \ \ \ \ \ @"/>
    <numFmt numFmtId="183" formatCode="\ \ \ \ \ \ \ @\ *."/>
    <numFmt numFmtId="184" formatCode="\ \ \ \ \ \ \ \ \ @\ *."/>
    <numFmt numFmtId="185" formatCode="\ \ \ \ \ \ \ \ \ @"/>
    <numFmt numFmtId="186" formatCode="###\ ##0.0;[Red]\-###\ ##0.0;\-"/>
    <numFmt numFmtId="187" formatCode="#\ ##0.0"/>
  </numFmts>
  <fonts count="3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MetaNormalLF-Roman"/>
      <family val="2"/>
    </font>
    <font>
      <sz val="9"/>
      <name val="MetaNormalLF-Roman"/>
      <family val="2"/>
    </font>
    <font>
      <sz val="10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0"/>
      <name val="Arial"/>
      <family val="2"/>
    </font>
    <font>
      <sz val="9"/>
      <color rgb="FF333333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7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7" fontId="32" fillId="0" borderId="0">
      <alignment horizontal="right" indent="1"/>
    </xf>
    <xf numFmtId="9" fontId="34" fillId="0" borderId="0" applyFont="0" applyFill="0" applyBorder="0" applyAlignment="0" applyProtection="0"/>
    <xf numFmtId="168" fontId="19" fillId="0" borderId="0"/>
    <xf numFmtId="49" fontId="19" fillId="0" borderId="0"/>
    <xf numFmtId="169" fontId="19" fillId="0" borderId="0">
      <alignment horizontal="center"/>
    </xf>
    <xf numFmtId="170" fontId="19" fillId="0" borderId="0"/>
    <xf numFmtId="171" fontId="19" fillId="0" borderId="0"/>
    <xf numFmtId="172" fontId="19" fillId="0" borderId="0"/>
    <xf numFmtId="173" fontId="19" fillId="0" borderId="0"/>
    <xf numFmtId="174" fontId="35" fillId="0" borderId="0"/>
    <xf numFmtId="175" fontId="36" fillId="0" borderId="0"/>
    <xf numFmtId="176" fontId="35" fillId="0" borderId="0"/>
    <xf numFmtId="177" fontId="19" fillId="0" borderId="0"/>
    <xf numFmtId="178" fontId="19" fillId="0" borderId="0"/>
    <xf numFmtId="179" fontId="19" fillId="0" borderId="0"/>
    <xf numFmtId="180" fontId="35" fillId="0" borderId="0"/>
    <xf numFmtId="181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184" fontId="19" fillId="0" borderId="0">
      <alignment horizontal="center"/>
    </xf>
    <xf numFmtId="185" fontId="19" fillId="0" borderId="0">
      <alignment horizontal="center"/>
    </xf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86" fontId="33" fillId="0" borderId="11" applyFill="0" applyBorder="0">
      <alignment horizontal="right" indent="1"/>
    </xf>
    <xf numFmtId="0" fontId="19" fillId="0" borderId="25"/>
    <xf numFmtId="168" fontId="35" fillId="0" borderId="0"/>
    <xf numFmtId="49" fontId="35" fillId="0" borderId="0"/>
    <xf numFmtId="9" fontId="37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6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3" fontId="29" fillId="24" borderId="21" xfId="0" applyNumberFormat="1" applyFont="1" applyFill="1" applyBorder="1" applyAlignment="1">
      <alignment horizontal="center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26" xfId="0" applyFill="1" applyBorder="1"/>
    <xf numFmtId="0" fontId="0" fillId="0" borderId="25" xfId="0" applyBorder="1"/>
    <xf numFmtId="0" fontId="0" fillId="0" borderId="24" xfId="0" applyBorder="1"/>
    <xf numFmtId="0" fontId="0" fillId="0" borderId="11" xfId="0" applyFill="1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Fill="1" applyBorder="1"/>
    <xf numFmtId="0" fontId="0" fillId="24" borderId="17" xfId="0" applyFill="1" applyBorder="1"/>
    <xf numFmtId="0" fontId="0" fillId="24" borderId="18" xfId="0" applyFill="1" applyBorder="1"/>
    <xf numFmtId="3" fontId="29" fillId="26" borderId="21" xfId="0" applyNumberFormat="1" applyFont="1" applyFill="1" applyBorder="1" applyAlignment="1">
      <alignment horizontal="center" vertical="center" wrapText="1"/>
    </xf>
    <xf numFmtId="0" fontId="28" fillId="24" borderId="0" xfId="0" applyFont="1" applyFill="1"/>
    <xf numFmtId="0" fontId="28" fillId="24" borderId="0" xfId="0" applyFont="1" applyFill="1" applyProtection="1"/>
    <xf numFmtId="1" fontId="27" fillId="24" borderId="0" xfId="0" applyNumberFormat="1" applyFont="1" applyFill="1" applyProtection="1"/>
    <xf numFmtId="1" fontId="29" fillId="26" borderId="21" xfId="0" applyNumberFormat="1" applyFont="1" applyFill="1" applyBorder="1" applyAlignment="1">
      <alignment horizontal="center" vertical="center" wrapText="1"/>
    </xf>
    <xf numFmtId="187" fontId="32" fillId="0" borderId="0" xfId="42" applyNumberFormat="1" applyFont="1" applyAlignment="1">
      <alignment horizontal="right" wrapText="1"/>
    </xf>
    <xf numFmtId="3" fontId="26" fillId="24" borderId="27" xfId="0" applyNumberFormat="1" applyFont="1" applyFill="1" applyBorder="1" applyAlignment="1">
      <alignment horizontal="center" vertical="center" wrapText="1"/>
    </xf>
    <xf numFmtId="3" fontId="26" fillId="26" borderId="27" xfId="0" applyNumberFormat="1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3" fontId="27" fillId="24" borderId="0" xfId="0" applyNumberFormat="1" applyFont="1" applyFill="1" applyProtection="1"/>
    <xf numFmtId="3" fontId="38" fillId="26" borderId="21" xfId="0" applyNumberFormat="1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left" vertical="center" wrapText="1"/>
    </xf>
    <xf numFmtId="3" fontId="29" fillId="0" borderId="21" xfId="0" applyNumberFormat="1" applyFont="1" applyFill="1" applyBorder="1" applyAlignment="1">
      <alignment horizontal="center" vertical="center" wrapText="1"/>
    </xf>
    <xf numFmtId="3" fontId="26" fillId="0" borderId="27" xfId="0" applyNumberFormat="1" applyFont="1" applyFill="1" applyBorder="1" applyAlignment="1">
      <alignment horizontal="center" vertical="center" wrapText="1"/>
    </xf>
    <xf numFmtId="9" fontId="28" fillId="24" borderId="0" xfId="70" applyFont="1" applyFill="1"/>
    <xf numFmtId="9" fontId="32" fillId="0" borderId="0" xfId="70" applyFont="1" applyAlignment="1">
      <alignment horizontal="right" wrapText="1"/>
    </xf>
    <xf numFmtId="3" fontId="38" fillId="0" borderId="21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/>
      <protection locked="0"/>
    </xf>
    <xf numFmtId="0" fontId="27" fillId="24" borderId="20" xfId="0" applyFont="1" applyFill="1" applyBorder="1" applyAlignment="1" applyProtection="1">
      <alignment horizontal="left" vertical="center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71">
    <cellStyle name="0mitP" xfId="45" xr:uid="{00000000-0005-0000-0000-000000000000}"/>
    <cellStyle name="0ohneP" xfId="46" xr:uid="{00000000-0005-0000-0000-000001000000}"/>
    <cellStyle name="10mitP" xfId="47" xr:uid="{00000000-0005-0000-0000-000002000000}"/>
    <cellStyle name="12mitP" xfId="48" xr:uid="{00000000-0005-0000-0000-000003000000}"/>
    <cellStyle name="12ohneP" xfId="49" xr:uid="{00000000-0005-0000-0000-000004000000}"/>
    <cellStyle name="13mitP" xfId="50" xr:uid="{00000000-0005-0000-0000-000005000000}"/>
    <cellStyle name="1mitP" xfId="51" xr:uid="{00000000-0005-0000-0000-000006000000}"/>
    <cellStyle name="1ohneP" xfId="52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3" xr:uid="{00000000-0005-0000-0000-00000E000000}"/>
    <cellStyle name="2ohneP" xfId="54" xr:uid="{00000000-0005-0000-0000-00000F000000}"/>
    <cellStyle name="3mitP" xfId="55" xr:uid="{00000000-0005-0000-0000-000010000000}"/>
    <cellStyle name="3ohneP" xfId="56" xr:uid="{00000000-0005-0000-0000-00001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7" xr:uid="{00000000-0005-0000-0000-000018000000}"/>
    <cellStyle name="4ohneP" xfId="58" xr:uid="{00000000-0005-0000-0000-000019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59" xr:uid="{00000000-0005-0000-0000-000020000000}"/>
    <cellStyle name="6ohneP" xfId="60" xr:uid="{00000000-0005-0000-0000-000021000000}"/>
    <cellStyle name="7mitP" xfId="61" xr:uid="{00000000-0005-0000-0000-000022000000}"/>
    <cellStyle name="9mitP" xfId="62" xr:uid="{00000000-0005-0000-0000-000023000000}"/>
    <cellStyle name="9ohneP" xfId="63" xr:uid="{00000000-0005-0000-0000-000024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4" xr:uid="{00000000-0005-0000-0000-00002D000000}"/>
    <cellStyle name="Currency [0]" xfId="65" xr:uid="{00000000-0005-0000-0000-00002E000000}"/>
    <cellStyle name="Eine_Nachkommastelle" xfId="66" xr:uid="{00000000-0005-0000-0000-00002F000000}"/>
    <cellStyle name="Eingabe" xfId="27" builtinId="20" customBuiltin="1"/>
    <cellStyle name="Ergebnis" xfId="28" builtinId="25" customBuiltin="1"/>
    <cellStyle name="Erklärender Text" xfId="29" builtinId="53" customBuiltin="1"/>
    <cellStyle name="Fuss" xfId="67" xr:uid="{00000000-0005-0000-0000-000033000000}"/>
    <cellStyle name="Gut" xfId="30" builtinId="26" customBuiltin="1"/>
    <cellStyle name="mitP" xfId="68" xr:uid="{00000000-0005-0000-0000-000035000000}"/>
    <cellStyle name="Neutral" xfId="31" builtinId="28" customBuiltin="1"/>
    <cellStyle name="Notiz" xfId="32" builtinId="10" customBuiltin="1"/>
    <cellStyle name="Ohne_Nachkomma" xfId="43" xr:uid="{00000000-0005-0000-0000-000038000000}"/>
    <cellStyle name="ohneP" xfId="69" xr:uid="{00000000-0005-0000-0000-000039000000}"/>
    <cellStyle name="Prozent" xfId="70" builtinId="5"/>
    <cellStyle name="Prozent 2" xfId="44" xr:uid="{00000000-0005-0000-0000-00003B000000}"/>
    <cellStyle name="Schlecht" xfId="33" builtinId="27" customBuiltin="1"/>
    <cellStyle name="Standard" xfId="0" builtinId="0"/>
    <cellStyle name="Standard 2" xfId="42" xr:uid="{00000000-0005-0000-0000-00003E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949494"/>
      <color rgb="FFFFFFFF"/>
      <color rgb="FF333333"/>
      <color rgb="FF080808"/>
      <color rgb="FF5EAD35"/>
      <color rgb="FF125D86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3693522766022"/>
          <c:y val="8.9196688058894122E-2"/>
          <c:w val="0.85956581845229851"/>
          <c:h val="0.665256481170274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Abiotische inländische Entnahme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dPt>
            <c:idx val="18"/>
            <c:invertIfNegative val="0"/>
            <c:bubble3D val="0"/>
            <c:spPr>
              <a:solidFill>
                <a:schemeClr val="accent5"/>
              </a:solidFill>
              <a:ln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1-5F4D-4B6F-9FB3-0C36C8AD465F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5"/>
              </a:solidFill>
              <a:ln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3-5F4D-4B6F-9FB3-0C36C8AD465F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4D-4B6F-9FB3-0C36C8AD465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4D-4B6F-9FB3-0C36C8AD465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4D-4B6F-9FB3-0C36C8AD465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4D-4B6F-9FB3-0C36C8AD465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4D-4B6F-9FB3-0C36C8AD465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4D-4B6F-9FB3-0C36C8AD465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4D-4B6F-9FB3-0C36C8AD465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4D-4B6F-9FB3-0C36C8AD465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F4D-4B6F-9FB3-0C36C8AD465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F4D-4B6F-9FB3-0C36C8AD465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F4D-4B6F-9FB3-0C36C8AD465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F4D-4B6F-9FB3-0C36C8AD465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F4D-4B6F-9FB3-0C36C8AD465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F4D-4B6F-9FB3-0C36C8AD465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F4D-4B6F-9FB3-0C36C8AD465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F4D-4B6F-9FB3-0C36C8AD465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F4D-4B6F-9FB3-0C36C8AD465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4D-4B6F-9FB3-0C36C8AD465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4D-4B6F-9FB3-0C36C8AD465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F4D-4B6F-9FB3-0C36C8AD465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D06-4225-BF22-0739521872A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D06-4225-BF22-0739521872A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D06-4225-BF22-0739521872A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D06-4225-BF22-0739521872A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04E3-4B0B-B4A3-FE251CFFAAC4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D06-4225-BF22-0739521872A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AC-44E3-A799-D72C1FCCB16A}"/>
                </c:ext>
              </c:extLst>
            </c:dLbl>
            <c:spPr>
              <a:solidFill>
                <a:schemeClr val="accent5"/>
              </a:solidFill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Daten!$B$10:$B$38</c:f>
              <c:numCache>
                <c:formatCode>General</c:formatCode>
                <c:ptCount val="29"/>
                <c:pt idx="0">
                  <c:v>1994</c:v>
                </c:pt>
                <c:pt idx="2">
                  <c:v>1996</c:v>
                </c:pt>
                <c:pt idx="4">
                  <c:v>1998</c:v>
                </c:pt>
                <c:pt idx="6">
                  <c:v>2000</c:v>
                </c:pt>
                <c:pt idx="8">
                  <c:v>2002</c:v>
                </c:pt>
                <c:pt idx="10">
                  <c:v>2004</c:v>
                </c:pt>
                <c:pt idx="12">
                  <c:v>2006</c:v>
                </c:pt>
                <c:pt idx="14">
                  <c:v>2008</c:v>
                </c:pt>
                <c:pt idx="16">
                  <c:v>2010</c:v>
                </c:pt>
                <c:pt idx="18">
                  <c:v>2012</c:v>
                </c:pt>
                <c:pt idx="20">
                  <c:v>2014</c:v>
                </c:pt>
                <c:pt idx="22">
                  <c:v>2016</c:v>
                </c:pt>
                <c:pt idx="24">
                  <c:v>2018</c:v>
                </c:pt>
                <c:pt idx="26">
                  <c:v>2020</c:v>
                </c:pt>
                <c:pt idx="28">
                  <c:v>2022</c:v>
                </c:pt>
              </c:numCache>
            </c:numRef>
          </c:cat>
          <c:val>
            <c:numRef>
              <c:f>Daten!$C$10:$C$38</c:f>
              <c:numCache>
                <c:formatCode>#,##0</c:formatCode>
                <c:ptCount val="29"/>
                <c:pt idx="0">
                  <c:v>1122.3967709999999</c:v>
                </c:pt>
                <c:pt idx="1">
                  <c:v>1061.646587</c:v>
                </c:pt>
                <c:pt idx="2">
                  <c:v>1027.758844</c:v>
                </c:pt>
                <c:pt idx="3">
                  <c:v>1007.8805130000001</c:v>
                </c:pt>
                <c:pt idx="4">
                  <c:v>967.049983</c:v>
                </c:pt>
                <c:pt idx="5">
                  <c:v>1010.73662</c:v>
                </c:pt>
                <c:pt idx="6">
                  <c:v>972.59173999999996</c:v>
                </c:pt>
                <c:pt idx="7">
                  <c:v>913.49821600000007</c:v>
                </c:pt>
                <c:pt idx="8">
                  <c:v>892.80235700000003</c:v>
                </c:pt>
                <c:pt idx="9">
                  <c:v>884.824029</c:v>
                </c:pt>
                <c:pt idx="10">
                  <c:v>863.91199099999994</c:v>
                </c:pt>
                <c:pt idx="11">
                  <c:v>835.22471399999995</c:v>
                </c:pt>
                <c:pt idx="12">
                  <c:v>869.07118000000003</c:v>
                </c:pt>
                <c:pt idx="13">
                  <c:v>849.26370699999995</c:v>
                </c:pt>
                <c:pt idx="14">
                  <c:v>828.010085</c:v>
                </c:pt>
                <c:pt idx="15">
                  <c:v>780.24000600000011</c:v>
                </c:pt>
                <c:pt idx="16">
                  <c:v>772.67850999999996</c:v>
                </c:pt>
                <c:pt idx="17">
                  <c:v>834.47986800000001</c:v>
                </c:pt>
                <c:pt idx="18">
                  <c:v>804.42143699999997</c:v>
                </c:pt>
                <c:pt idx="19">
                  <c:v>799.29742300000009</c:v>
                </c:pt>
                <c:pt idx="20">
                  <c:v>787.68451499999992</c:v>
                </c:pt>
                <c:pt idx="21">
                  <c:v>762.65605400000004</c:v>
                </c:pt>
                <c:pt idx="22">
                  <c:v>771.90509199999997</c:v>
                </c:pt>
                <c:pt idx="23">
                  <c:v>794.53310499999998</c:v>
                </c:pt>
                <c:pt idx="24">
                  <c:v>789.47914800000001</c:v>
                </c:pt>
                <c:pt idx="25">
                  <c:v>733.70885099999998</c:v>
                </c:pt>
                <c:pt idx="26">
                  <c:v>716.25390599999992</c:v>
                </c:pt>
                <c:pt idx="27">
                  <c:v>728.82995700000004</c:v>
                </c:pt>
                <c:pt idx="28">
                  <c:v>712.31318500000009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F4D-4B6F-9FB3-0C36C8AD465F}"/>
            </c:ext>
          </c:extLst>
        </c:ser>
        <c:ser>
          <c:idx val="2"/>
          <c:order val="1"/>
          <c:tx>
            <c:strRef>
              <c:f>Daten!$D$9</c:f>
              <c:strCache>
                <c:ptCount val="1"/>
                <c:pt idx="0">
                  <c:v>Abiotische Importmaterialien</c:v>
                </c:pt>
              </c:strCache>
            </c:strRef>
          </c:tx>
          <c:spPr>
            <a:solidFill>
              <a:schemeClr val="bg1"/>
            </a:solidFill>
            <a:ln w="9525">
              <a:noFill/>
            </a:ln>
          </c:spPr>
          <c:invertIfNegative val="0"/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5F4D-4B6F-9FB3-0C36C8AD465F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F4D-4B6F-9FB3-0C36C8AD465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F4D-4B6F-9FB3-0C36C8AD465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F4D-4B6F-9FB3-0C36C8AD465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F4D-4B6F-9FB3-0C36C8AD465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F4D-4B6F-9FB3-0C36C8AD465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F4D-4B6F-9FB3-0C36C8AD465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F4D-4B6F-9FB3-0C36C8AD465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F4D-4B6F-9FB3-0C36C8AD465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F4D-4B6F-9FB3-0C36C8AD465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F4D-4B6F-9FB3-0C36C8AD465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F4D-4B6F-9FB3-0C36C8AD465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F4D-4B6F-9FB3-0C36C8AD465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F4D-4B6F-9FB3-0C36C8AD465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F4D-4B6F-9FB3-0C36C8AD465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F4D-4B6F-9FB3-0C36C8AD465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F4D-4B6F-9FB3-0C36C8AD465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F4D-4B6F-9FB3-0C36C8AD465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F4D-4B6F-9FB3-0C36C8AD465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F4D-4B6F-9FB3-0C36C8AD465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F4D-4B6F-9FB3-0C36C8AD465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D06-4225-BF22-0739521872A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D06-4225-BF22-0739521872A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06-4225-BF22-0739521872A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D06-4225-BF22-0739521872A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04E3-4B0B-B4A3-FE251CFFAAC4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D06-4225-BF22-0739521872A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AC-44E3-A799-D72C1FCCB16A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Daten!$B$10:$B$38</c:f>
              <c:numCache>
                <c:formatCode>General</c:formatCode>
                <c:ptCount val="29"/>
                <c:pt idx="0">
                  <c:v>1994</c:v>
                </c:pt>
                <c:pt idx="2">
                  <c:v>1996</c:v>
                </c:pt>
                <c:pt idx="4">
                  <c:v>1998</c:v>
                </c:pt>
                <c:pt idx="6">
                  <c:v>2000</c:v>
                </c:pt>
                <c:pt idx="8">
                  <c:v>2002</c:v>
                </c:pt>
                <c:pt idx="10">
                  <c:v>2004</c:v>
                </c:pt>
                <c:pt idx="12">
                  <c:v>2006</c:v>
                </c:pt>
                <c:pt idx="14">
                  <c:v>2008</c:v>
                </c:pt>
                <c:pt idx="16">
                  <c:v>2010</c:v>
                </c:pt>
                <c:pt idx="18">
                  <c:v>2012</c:v>
                </c:pt>
                <c:pt idx="20">
                  <c:v>2014</c:v>
                </c:pt>
                <c:pt idx="22">
                  <c:v>2016</c:v>
                </c:pt>
                <c:pt idx="24">
                  <c:v>2018</c:v>
                </c:pt>
                <c:pt idx="26">
                  <c:v>2020</c:v>
                </c:pt>
                <c:pt idx="28">
                  <c:v>2022</c:v>
                </c:pt>
              </c:numCache>
            </c:numRef>
          </c:cat>
          <c:val>
            <c:numRef>
              <c:f>Daten!$D$10:$D$38</c:f>
              <c:numCache>
                <c:formatCode>#,##0</c:formatCode>
                <c:ptCount val="29"/>
                <c:pt idx="0">
                  <c:v>392.03766299999995</c:v>
                </c:pt>
                <c:pt idx="1">
                  <c:v>392.94549699999999</c:v>
                </c:pt>
                <c:pt idx="2">
                  <c:v>404.81865099999999</c:v>
                </c:pt>
                <c:pt idx="3">
                  <c:v>411.439797</c:v>
                </c:pt>
                <c:pt idx="4">
                  <c:v>429.58080899999999</c:v>
                </c:pt>
                <c:pt idx="5">
                  <c:v>411.91537500000004</c:v>
                </c:pt>
                <c:pt idx="6">
                  <c:v>439.59644700000001</c:v>
                </c:pt>
                <c:pt idx="7">
                  <c:v>426.12290600000006</c:v>
                </c:pt>
                <c:pt idx="8">
                  <c:v>431.12756100000001</c:v>
                </c:pt>
                <c:pt idx="9">
                  <c:v>443.90406999999988</c:v>
                </c:pt>
                <c:pt idx="10">
                  <c:v>459.65902899999998</c:v>
                </c:pt>
                <c:pt idx="11">
                  <c:v>458.9886820000001</c:v>
                </c:pt>
                <c:pt idx="12">
                  <c:v>483.052189</c:v>
                </c:pt>
                <c:pt idx="13">
                  <c:v>483.43656499999992</c:v>
                </c:pt>
                <c:pt idx="14">
                  <c:v>487.1133989999999</c:v>
                </c:pt>
                <c:pt idx="15">
                  <c:v>423.20680799999997</c:v>
                </c:pt>
                <c:pt idx="16">
                  <c:v>468.54083400000002</c:v>
                </c:pt>
                <c:pt idx="17" formatCode="0">
                  <c:v>487.74626000000006</c:v>
                </c:pt>
                <c:pt idx="18">
                  <c:v>459.37410900000003</c:v>
                </c:pt>
                <c:pt idx="19">
                  <c:v>472.82877000000002</c:v>
                </c:pt>
                <c:pt idx="20">
                  <c:v>484.71691200000004</c:v>
                </c:pt>
                <c:pt idx="21">
                  <c:v>501.81104699999992</c:v>
                </c:pt>
                <c:pt idx="22">
                  <c:v>502.60401499999995</c:v>
                </c:pt>
                <c:pt idx="23">
                  <c:v>494.879211</c:v>
                </c:pt>
                <c:pt idx="24">
                  <c:v>495.98316899999998</c:v>
                </c:pt>
                <c:pt idx="25">
                  <c:v>510.30249500000002</c:v>
                </c:pt>
                <c:pt idx="26">
                  <c:v>470.41539599999993</c:v>
                </c:pt>
                <c:pt idx="27">
                  <c:v>488.79914399999996</c:v>
                </c:pt>
                <c:pt idx="28">
                  <c:v>437.06887699999999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5F4D-4B6F-9FB3-0C36C8AD4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293113440"/>
        <c:axId val="293109128"/>
      </c:barChart>
      <c:lineChart>
        <c:grouping val="standard"/>
        <c:varyColors val="0"/>
        <c:ser>
          <c:idx val="1"/>
          <c:order val="2"/>
          <c:tx>
            <c:strRef>
              <c:f>Daten!$E$9</c:f>
              <c:strCache>
                <c:ptCount val="1"/>
                <c:pt idx="0">
                  <c:v>DMI gesamt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3781971512085673E-2"/>
                  <c:y val="-3.3898098434049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F4D-4B6F-9FB3-0C36C8AD465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F4D-4B6F-9FB3-0C36C8AD465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F4D-4B6F-9FB3-0C36C8AD465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F4D-4B6F-9FB3-0C36C8AD465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F4D-4B6F-9FB3-0C36C8AD465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F4D-4B6F-9FB3-0C36C8AD465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5F4D-4B6F-9FB3-0C36C8AD465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F4D-4B6F-9FB3-0C36C8AD465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5F4D-4B6F-9FB3-0C36C8AD465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F4D-4B6F-9FB3-0C36C8AD465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F4D-4B6F-9FB3-0C36C8AD465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F4D-4B6F-9FB3-0C36C8AD465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5F4D-4B6F-9FB3-0C36C8AD465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F4D-4B6F-9FB3-0C36C8AD465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F4D-4B6F-9FB3-0C36C8AD465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5F4D-4B6F-9FB3-0C36C8AD465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5F4D-4B6F-9FB3-0C36C8AD465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5F4D-4B6F-9FB3-0C36C8AD465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5F4D-4B6F-9FB3-0C36C8AD465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5F4D-4B6F-9FB3-0C36C8AD465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5F4D-4B6F-9FB3-0C36C8AD465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5F4D-4B6F-9FB3-0C36C8AD465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06-4225-BF22-0739521872A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06-4225-BF22-0739521872A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06-4225-BF22-0739521872A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D06-4225-BF22-0739521872A6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D06-4225-BF22-0739521872A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04E3-4B0B-B4A3-FE251CFFAAC4}"/>
                </c:ext>
              </c:extLst>
            </c:dLbl>
            <c:dLbl>
              <c:idx val="28"/>
              <c:layout>
                <c:manualLayout>
                  <c:x val="-2.3063800254917159E-2"/>
                  <c:y val="-2.3226504957629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C7-4709-82C9-CF47A58ADA29}"/>
                </c:ext>
              </c:extLst>
            </c:dLbl>
            <c:spPr>
              <a:solidFill>
                <a:srgbClr val="333333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Daten!$B$10:$B$38</c:f>
              <c:numCache>
                <c:formatCode>General</c:formatCode>
                <c:ptCount val="29"/>
                <c:pt idx="0">
                  <c:v>1994</c:v>
                </c:pt>
                <c:pt idx="2">
                  <c:v>1996</c:v>
                </c:pt>
                <c:pt idx="4">
                  <c:v>1998</c:v>
                </c:pt>
                <c:pt idx="6">
                  <c:v>2000</c:v>
                </c:pt>
                <c:pt idx="8">
                  <c:v>2002</c:v>
                </c:pt>
                <c:pt idx="10">
                  <c:v>2004</c:v>
                </c:pt>
                <c:pt idx="12">
                  <c:v>2006</c:v>
                </c:pt>
                <c:pt idx="14">
                  <c:v>2008</c:v>
                </c:pt>
                <c:pt idx="16">
                  <c:v>2010</c:v>
                </c:pt>
                <c:pt idx="18">
                  <c:v>2012</c:v>
                </c:pt>
                <c:pt idx="20">
                  <c:v>2014</c:v>
                </c:pt>
                <c:pt idx="22">
                  <c:v>2016</c:v>
                </c:pt>
                <c:pt idx="24">
                  <c:v>2018</c:v>
                </c:pt>
                <c:pt idx="26">
                  <c:v>2020</c:v>
                </c:pt>
                <c:pt idx="28">
                  <c:v>2022</c:v>
                </c:pt>
              </c:numCache>
            </c:numRef>
          </c:cat>
          <c:val>
            <c:numRef>
              <c:f>Daten!$E$10:$E$38</c:f>
              <c:numCache>
                <c:formatCode>#,##0</c:formatCode>
                <c:ptCount val="29"/>
                <c:pt idx="0">
                  <c:v>1514.4344339999998</c:v>
                </c:pt>
                <c:pt idx="1">
                  <c:v>1454.5920839999999</c:v>
                </c:pt>
                <c:pt idx="2">
                  <c:v>1432.577495</c:v>
                </c:pt>
                <c:pt idx="3">
                  <c:v>1419.3203100000001</c:v>
                </c:pt>
                <c:pt idx="4">
                  <c:v>1396.6307919999999</c:v>
                </c:pt>
                <c:pt idx="5">
                  <c:v>1422.6519950000002</c:v>
                </c:pt>
                <c:pt idx="6">
                  <c:v>1412.188187</c:v>
                </c:pt>
                <c:pt idx="7">
                  <c:v>1339.621122</c:v>
                </c:pt>
                <c:pt idx="8">
                  <c:v>1323.929918</c:v>
                </c:pt>
                <c:pt idx="9">
                  <c:v>1328.7280989999999</c:v>
                </c:pt>
                <c:pt idx="10">
                  <c:v>1323.5710199999999</c:v>
                </c:pt>
                <c:pt idx="11">
                  <c:v>1294.2133960000001</c:v>
                </c:pt>
                <c:pt idx="12">
                  <c:v>1352.1233689999999</c:v>
                </c:pt>
                <c:pt idx="13">
                  <c:v>1332.7002719999998</c:v>
                </c:pt>
                <c:pt idx="14">
                  <c:v>1315.123484</c:v>
                </c:pt>
                <c:pt idx="15">
                  <c:v>1203.4468140000001</c:v>
                </c:pt>
                <c:pt idx="16">
                  <c:v>1241.2193440000001</c:v>
                </c:pt>
                <c:pt idx="17">
                  <c:v>1322.226128</c:v>
                </c:pt>
                <c:pt idx="18">
                  <c:v>1263.7955460000001</c:v>
                </c:pt>
                <c:pt idx="19">
                  <c:v>1272.1261930000001</c:v>
                </c:pt>
                <c:pt idx="20">
                  <c:v>1272.401427</c:v>
                </c:pt>
                <c:pt idx="21">
                  <c:v>1264.467101</c:v>
                </c:pt>
                <c:pt idx="22">
                  <c:v>1274.5091069999999</c:v>
                </c:pt>
                <c:pt idx="23">
                  <c:v>1289.4123159999999</c:v>
                </c:pt>
                <c:pt idx="24">
                  <c:v>1285.462317</c:v>
                </c:pt>
                <c:pt idx="25">
                  <c:v>1244.011346</c:v>
                </c:pt>
                <c:pt idx="26">
                  <c:v>1186.6693019999998</c:v>
                </c:pt>
                <c:pt idx="27">
                  <c:v>1217.629101</c:v>
                </c:pt>
                <c:pt idx="28">
                  <c:v>1149.3820620000001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2-5F4D-4B6F-9FB3-0C36C8AD4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113440"/>
        <c:axId val="293109128"/>
      </c:lineChart>
      <c:catAx>
        <c:axId val="29311344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93109128"/>
        <c:crosses val="autoZero"/>
        <c:auto val="1"/>
        <c:lblAlgn val="ctr"/>
        <c:lblOffset val="100"/>
        <c:noMultiLvlLbl val="0"/>
      </c:catAx>
      <c:valAx>
        <c:axId val="293109128"/>
        <c:scaling>
          <c:orientation val="minMax"/>
          <c:max val="18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Millionen Tonnen</c:v>
                </c:pt>
              </c:strCache>
            </c:strRef>
          </c:tx>
          <c:layout>
            <c:manualLayout>
              <c:xMode val="edge"/>
              <c:yMode val="edge"/>
              <c:x val="0.1013604429143703"/>
              <c:y val="3.2228147272704365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\ 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9311344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4.1145524885063248E-2"/>
          <c:y val="0.83832361125617805"/>
          <c:w val="0.94510957107840865"/>
          <c:h val="3.8987483334566087E-2"/>
        </c:manualLayout>
      </c:layout>
      <c:overlay val="0"/>
      <c:txPr>
        <a:bodyPr/>
        <a:lstStyle/>
        <a:p>
          <a:pPr rtl="0"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95" footer="0.3149606299212629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38</xdr:row>
      <xdr:rowOff>0</xdr:rowOff>
    </xdr:from>
    <xdr:to>
      <xdr:col>5</xdr:col>
      <xdr:colOff>9525</xdr:colOff>
      <xdr:row>38</xdr:row>
      <xdr:rowOff>0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71575" y="7572375"/>
          <a:ext cx="5400675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7327</xdr:colOff>
      <xdr:row>1</xdr:row>
      <xdr:rowOff>207702</xdr:rowOff>
    </xdr:from>
    <xdr:to>
      <xdr:col>13</xdr:col>
      <xdr:colOff>359019</xdr:colOff>
      <xdr:row>23</xdr:row>
      <xdr:rowOff>14611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512885</xdr:colOff>
      <xdr:row>18</xdr:row>
      <xdr:rowOff>1010370</xdr:rowOff>
    </xdr:from>
    <xdr:to>
      <xdr:col>13</xdr:col>
      <xdr:colOff>168519</xdr:colOff>
      <xdr:row>20</xdr:row>
      <xdr:rowOff>76199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612173" y="4900966"/>
          <a:ext cx="3363058" cy="289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(2024) Umweltökonomische Gesamtrechnungen, Gesamtwirtschaftliches  Materialkonto. Berichtszeitraum 1994 - 2022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2485</xdr:colOff>
      <xdr:row>18</xdr:row>
      <xdr:rowOff>1021138</xdr:rowOff>
    </xdr:from>
    <xdr:to>
      <xdr:col>4</xdr:col>
      <xdr:colOff>894522</xdr:colOff>
      <xdr:row>20</xdr:row>
      <xdr:rowOff>45555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4735" y="4894638"/>
          <a:ext cx="1673087" cy="2436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157369</xdr:colOff>
      <xdr:row>1</xdr:row>
      <xdr:rowOff>1242</xdr:rowOff>
    </xdr:from>
    <xdr:to>
      <xdr:col>12</xdr:col>
      <xdr:colOff>869673</xdr:colOff>
      <xdr:row>2</xdr:row>
      <xdr:rowOff>29817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7369" y="258003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des abiotischen Direkten Materialeinsatzes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4</xdr:col>
      <xdr:colOff>410309</xdr:colOff>
      <xdr:row>2</xdr:row>
      <xdr:rowOff>79864</xdr:rowOff>
    </xdr:from>
    <xdr:to>
      <xdr:col>15</xdr:col>
      <xdr:colOff>666751</xdr:colOff>
      <xdr:row>3</xdr:row>
      <xdr:rowOff>108439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414097" y="592749"/>
          <a:ext cx="5905500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11766</xdr:rowOff>
    </xdr:from>
    <xdr:to>
      <xdr:col>13</xdr:col>
      <xdr:colOff>206221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7" y="268527"/>
          <a:ext cx="61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</xdr:colOff>
      <xdr:row>18</xdr:row>
      <xdr:rowOff>1001638</xdr:rowOff>
    </xdr:from>
    <xdr:to>
      <xdr:col>13</xdr:col>
      <xdr:colOff>189657</xdr:colOff>
      <xdr:row>18</xdr:row>
      <xdr:rowOff>1003707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222255" y="4875138"/>
          <a:ext cx="6095152" cy="2069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</xdr:colOff>
      <xdr:row>18</xdr:row>
      <xdr:rowOff>624703</xdr:rowOff>
    </xdr:from>
    <xdr:to>
      <xdr:col>13</xdr:col>
      <xdr:colOff>189657</xdr:colOff>
      <xdr:row>18</xdr:row>
      <xdr:rowOff>624703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9813" y="4515299"/>
          <a:ext cx="609515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43"/>
  <sheetViews>
    <sheetView showGridLines="0" topLeftCell="A19" zoomScale="90" zoomScaleNormal="90" workbookViewId="0">
      <selection activeCell="B44" sqref="B44"/>
    </sheetView>
  </sheetViews>
  <sheetFormatPr baseColWidth="10" defaultRowHeight="12.75"/>
  <cols>
    <col min="1" max="1" width="18" style="7" bestFit="1" customWidth="1"/>
    <col min="2" max="2" width="17.42578125" style="7" customWidth="1"/>
    <col min="3" max="4" width="21" style="7" customWidth="1"/>
    <col min="5" max="5" width="21" style="50" customWidth="1"/>
    <col min="6" max="9" width="11.42578125" style="6"/>
    <col min="10" max="16384" width="11.42578125" style="7"/>
  </cols>
  <sheetData>
    <row r="1" spans="1:20" ht="15.95" customHeight="1">
      <c r="A1" s="14" t="s">
        <v>1</v>
      </c>
      <c r="B1" s="66" t="s">
        <v>14</v>
      </c>
      <c r="C1" s="67"/>
      <c r="D1" s="67"/>
      <c r="E1" s="68"/>
    </row>
    <row r="2" spans="1:20" ht="15.95" customHeight="1">
      <c r="A2" s="14" t="s">
        <v>2</v>
      </c>
      <c r="B2" s="67"/>
      <c r="C2" s="67"/>
      <c r="D2" s="67"/>
      <c r="E2" s="68"/>
    </row>
    <row r="3" spans="1:20" ht="33" customHeight="1">
      <c r="A3" s="14" t="s">
        <v>0</v>
      </c>
      <c r="B3" s="73" t="s">
        <v>16</v>
      </c>
      <c r="C3" s="74"/>
      <c r="D3" s="74"/>
      <c r="E3" s="66"/>
      <c r="T3" s="7" t="str">
        <f>"Quelle: "&amp;Daten!B3</f>
        <v>Quelle: Statistisches Bundesamt (2024) Umweltökonomische Gesamtrechnungen, Gesamtwirtschaftliches  Materialkonto. Berichtszeitraum 1994 - 2022</v>
      </c>
    </row>
    <row r="4" spans="1:20">
      <c r="A4" s="14" t="s">
        <v>3</v>
      </c>
      <c r="B4" s="71"/>
      <c r="C4" s="72"/>
      <c r="D4" s="72"/>
      <c r="E4" s="67"/>
    </row>
    <row r="5" spans="1:20">
      <c r="A5" s="14" t="s">
        <v>8</v>
      </c>
      <c r="B5" s="67" t="s">
        <v>13</v>
      </c>
      <c r="C5" s="67"/>
      <c r="D5" s="67"/>
      <c r="E5" s="68"/>
    </row>
    <row r="6" spans="1:20">
      <c r="A6" s="15" t="s">
        <v>9</v>
      </c>
      <c r="B6" s="69"/>
      <c r="C6" s="69"/>
      <c r="D6" s="69"/>
      <c r="E6" s="70"/>
    </row>
    <row r="8" spans="1:20">
      <c r="A8" s="8"/>
      <c r="B8" s="8"/>
      <c r="C8" s="8"/>
      <c r="D8" s="8"/>
      <c r="E8" s="51"/>
    </row>
    <row r="9" spans="1:20" ht="61.5" customHeight="1">
      <c r="A9" s="6"/>
      <c r="B9" s="35"/>
      <c r="C9" s="37" t="s">
        <v>10</v>
      </c>
      <c r="D9" s="37" t="s">
        <v>11</v>
      </c>
      <c r="E9" s="37" t="s">
        <v>12</v>
      </c>
      <c r="F9" s="9"/>
      <c r="G9" s="9"/>
      <c r="H9" s="9"/>
      <c r="I9" s="9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8.75" customHeight="1">
      <c r="A10" s="6"/>
      <c r="B10" s="11">
        <v>1994</v>
      </c>
      <c r="C10" s="36">
        <v>1122.3967709999999</v>
      </c>
      <c r="D10" s="36">
        <v>392.03766299999995</v>
      </c>
      <c r="E10" s="55">
        <f>C10+D10</f>
        <v>1514.4344339999998</v>
      </c>
      <c r="F10" s="54"/>
      <c r="G10" s="52"/>
      <c r="H10" s="52"/>
      <c r="I10" s="52"/>
    </row>
    <row r="11" spans="1:20" ht="18.75" customHeight="1">
      <c r="A11" s="12"/>
      <c r="B11" s="13"/>
      <c r="C11" s="49">
        <v>1061.646587</v>
      </c>
      <c r="D11" s="49">
        <v>392.94549699999999</v>
      </c>
      <c r="E11" s="56">
        <f t="shared" ref="E11:E30" si="0">C11+D11</f>
        <v>1454.5920839999999</v>
      </c>
      <c r="F11" s="54"/>
      <c r="G11" s="52"/>
      <c r="H11" s="52"/>
      <c r="I11" s="52"/>
    </row>
    <row r="12" spans="1:20" ht="18.75" customHeight="1">
      <c r="A12" s="12"/>
      <c r="B12" s="11">
        <v>1996</v>
      </c>
      <c r="C12" s="36">
        <v>1027.758844</v>
      </c>
      <c r="D12" s="36">
        <v>404.81865099999999</v>
      </c>
      <c r="E12" s="55">
        <f t="shared" si="0"/>
        <v>1432.577495</v>
      </c>
      <c r="F12" s="54"/>
      <c r="G12" s="52"/>
      <c r="H12" s="52"/>
      <c r="I12" s="52"/>
    </row>
    <row r="13" spans="1:20" ht="18.75" customHeight="1">
      <c r="A13" s="12"/>
      <c r="B13" s="13"/>
      <c r="C13" s="49">
        <v>1007.8805130000001</v>
      </c>
      <c r="D13" s="49">
        <v>411.439797</v>
      </c>
      <c r="E13" s="56">
        <f t="shared" si="0"/>
        <v>1419.3203100000001</v>
      </c>
      <c r="F13" s="54"/>
      <c r="G13" s="52"/>
      <c r="H13" s="52"/>
      <c r="I13" s="52"/>
    </row>
    <row r="14" spans="1:20" ht="18.75" customHeight="1">
      <c r="A14" s="12"/>
      <c r="B14" s="11">
        <v>1998</v>
      </c>
      <c r="C14" s="36">
        <v>967.049983</v>
      </c>
      <c r="D14" s="36">
        <v>429.58080899999999</v>
      </c>
      <c r="E14" s="55">
        <f t="shared" si="0"/>
        <v>1396.6307919999999</v>
      </c>
      <c r="F14" s="54"/>
      <c r="G14" s="52"/>
      <c r="H14" s="52"/>
      <c r="I14" s="52"/>
    </row>
    <row r="15" spans="1:20" ht="18.75" customHeight="1">
      <c r="A15" s="12"/>
      <c r="B15" s="13"/>
      <c r="C15" s="49">
        <v>1010.73662</v>
      </c>
      <c r="D15" s="49">
        <v>411.91537500000004</v>
      </c>
      <c r="E15" s="56">
        <f t="shared" si="0"/>
        <v>1422.6519950000002</v>
      </c>
      <c r="F15" s="54"/>
      <c r="G15" s="52"/>
      <c r="H15" s="52"/>
      <c r="I15" s="52"/>
    </row>
    <row r="16" spans="1:20" ht="18.75" customHeight="1">
      <c r="A16" s="12"/>
      <c r="B16" s="11">
        <v>2000</v>
      </c>
      <c r="C16" s="36">
        <v>972.59173999999996</v>
      </c>
      <c r="D16" s="36">
        <v>439.59644700000001</v>
      </c>
      <c r="E16" s="55">
        <f t="shared" si="0"/>
        <v>1412.188187</v>
      </c>
      <c r="F16" s="54"/>
      <c r="G16" s="52"/>
      <c r="H16" s="52"/>
      <c r="I16" s="52"/>
    </row>
    <row r="17" spans="1:9" ht="18.75" customHeight="1">
      <c r="A17" s="12"/>
      <c r="B17" s="13"/>
      <c r="C17" s="49">
        <v>913.49821600000007</v>
      </c>
      <c r="D17" s="49">
        <v>426.12290600000006</v>
      </c>
      <c r="E17" s="56">
        <f t="shared" si="0"/>
        <v>1339.621122</v>
      </c>
      <c r="F17" s="54"/>
      <c r="G17" s="52"/>
      <c r="H17" s="52"/>
      <c r="I17" s="52"/>
    </row>
    <row r="18" spans="1:9" ht="18.75" customHeight="1">
      <c r="A18" s="12"/>
      <c r="B18" s="11">
        <v>2002</v>
      </c>
      <c r="C18" s="36">
        <v>892.80235700000003</v>
      </c>
      <c r="D18" s="36">
        <v>431.12756100000001</v>
      </c>
      <c r="E18" s="55">
        <f t="shared" si="0"/>
        <v>1323.929918</v>
      </c>
      <c r="F18" s="54"/>
      <c r="G18" s="52"/>
      <c r="H18" s="52"/>
      <c r="I18" s="52"/>
    </row>
    <row r="19" spans="1:9" ht="18.75" customHeight="1">
      <c r="A19" s="12"/>
      <c r="B19" s="13"/>
      <c r="C19" s="49">
        <v>884.824029</v>
      </c>
      <c r="D19" s="49">
        <v>443.90406999999988</v>
      </c>
      <c r="E19" s="56">
        <f t="shared" si="0"/>
        <v>1328.7280989999999</v>
      </c>
      <c r="F19" s="54"/>
      <c r="G19" s="52"/>
      <c r="H19" s="52"/>
      <c r="I19" s="52"/>
    </row>
    <row r="20" spans="1:9" ht="18.75" customHeight="1">
      <c r="A20" s="12"/>
      <c r="B20" s="11">
        <v>2004</v>
      </c>
      <c r="C20" s="36">
        <v>863.91199099999994</v>
      </c>
      <c r="D20" s="36">
        <v>459.65902899999998</v>
      </c>
      <c r="E20" s="55">
        <f t="shared" si="0"/>
        <v>1323.5710199999999</v>
      </c>
      <c r="F20" s="54"/>
      <c r="G20" s="52"/>
      <c r="H20" s="52"/>
      <c r="I20" s="52"/>
    </row>
    <row r="21" spans="1:9" ht="18.75" customHeight="1">
      <c r="A21" s="12"/>
      <c r="B21" s="13"/>
      <c r="C21" s="49">
        <v>835.22471399999995</v>
      </c>
      <c r="D21" s="49">
        <v>458.9886820000001</v>
      </c>
      <c r="E21" s="56">
        <f t="shared" si="0"/>
        <v>1294.2133960000001</v>
      </c>
      <c r="F21" s="54"/>
      <c r="G21" s="52"/>
      <c r="H21" s="52"/>
      <c r="I21" s="52"/>
    </row>
    <row r="22" spans="1:9" ht="18.75" customHeight="1">
      <c r="A22" s="12"/>
      <c r="B22" s="11">
        <v>2006</v>
      </c>
      <c r="C22" s="36">
        <v>869.07118000000003</v>
      </c>
      <c r="D22" s="36">
        <v>483.052189</v>
      </c>
      <c r="E22" s="55">
        <f t="shared" si="0"/>
        <v>1352.1233689999999</v>
      </c>
      <c r="F22" s="54"/>
      <c r="G22" s="52"/>
      <c r="H22" s="52"/>
      <c r="I22" s="52"/>
    </row>
    <row r="23" spans="1:9" ht="18.75" customHeight="1">
      <c r="A23" s="12"/>
      <c r="B23" s="13"/>
      <c r="C23" s="49">
        <v>849.26370699999995</v>
      </c>
      <c r="D23" s="49">
        <v>483.43656499999992</v>
      </c>
      <c r="E23" s="56">
        <f t="shared" si="0"/>
        <v>1332.7002719999998</v>
      </c>
      <c r="F23" s="54"/>
      <c r="G23" s="52"/>
      <c r="H23" s="52"/>
      <c r="I23" s="52"/>
    </row>
    <row r="24" spans="1:9" ht="18.75" customHeight="1">
      <c r="A24" s="12"/>
      <c r="B24" s="11">
        <v>2008</v>
      </c>
      <c r="C24" s="36">
        <v>828.010085</v>
      </c>
      <c r="D24" s="36">
        <v>487.1133989999999</v>
      </c>
      <c r="E24" s="55">
        <f t="shared" si="0"/>
        <v>1315.123484</v>
      </c>
      <c r="F24" s="54"/>
      <c r="G24" s="52"/>
      <c r="H24" s="52"/>
      <c r="I24" s="52"/>
    </row>
    <row r="25" spans="1:9" ht="18.75" customHeight="1">
      <c r="A25" s="12"/>
      <c r="B25" s="13"/>
      <c r="C25" s="49">
        <v>780.24000600000011</v>
      </c>
      <c r="D25" s="49">
        <v>423.20680799999997</v>
      </c>
      <c r="E25" s="56">
        <f t="shared" si="0"/>
        <v>1203.4468140000001</v>
      </c>
      <c r="F25" s="64"/>
      <c r="G25" s="52"/>
      <c r="H25" s="52"/>
      <c r="I25" s="52"/>
    </row>
    <row r="26" spans="1:9" ht="18.75" customHeight="1">
      <c r="A26" s="12"/>
      <c r="B26" s="11">
        <v>2010</v>
      </c>
      <c r="C26" s="36">
        <v>772.67850999999996</v>
      </c>
      <c r="D26" s="36">
        <v>468.54083400000002</v>
      </c>
      <c r="E26" s="55">
        <f t="shared" si="0"/>
        <v>1241.2193440000001</v>
      </c>
      <c r="F26" s="54"/>
      <c r="G26" s="52"/>
      <c r="H26" s="52"/>
      <c r="I26" s="52"/>
    </row>
    <row r="27" spans="1:9" ht="18.75" customHeight="1">
      <c r="A27" s="12"/>
      <c r="B27" s="13"/>
      <c r="C27" s="49">
        <v>834.47986800000001</v>
      </c>
      <c r="D27" s="53">
        <v>487.74626000000006</v>
      </c>
      <c r="E27" s="56">
        <f t="shared" si="0"/>
        <v>1322.226128</v>
      </c>
      <c r="F27" s="54"/>
      <c r="G27" s="52"/>
      <c r="H27" s="52"/>
      <c r="I27" s="52"/>
    </row>
    <row r="28" spans="1:9" ht="18.75" customHeight="1">
      <c r="A28" s="12"/>
      <c r="B28" s="11">
        <v>2012</v>
      </c>
      <c r="C28" s="36">
        <v>804.42143699999997</v>
      </c>
      <c r="D28" s="36">
        <v>459.37410900000003</v>
      </c>
      <c r="E28" s="55">
        <f t="shared" si="0"/>
        <v>1263.7955460000001</v>
      </c>
      <c r="F28" s="54"/>
      <c r="G28" s="52"/>
      <c r="H28" s="52"/>
      <c r="I28" s="52"/>
    </row>
    <row r="29" spans="1:9" ht="18.75" customHeight="1">
      <c r="A29" s="12"/>
      <c r="B29" s="13"/>
      <c r="C29" s="49">
        <v>799.29742300000009</v>
      </c>
      <c r="D29" s="59">
        <v>472.82877000000002</v>
      </c>
      <c r="E29" s="56">
        <f t="shared" si="0"/>
        <v>1272.1261930000001</v>
      </c>
      <c r="F29" s="54"/>
      <c r="G29" s="52"/>
      <c r="H29" s="52"/>
      <c r="I29" s="52"/>
    </row>
    <row r="30" spans="1:9" ht="18.75" customHeight="1">
      <c r="A30" s="12"/>
      <c r="B30" s="11">
        <v>2014</v>
      </c>
      <c r="C30" s="36">
        <v>787.68451499999992</v>
      </c>
      <c r="D30" s="36">
        <v>484.71691200000004</v>
      </c>
      <c r="E30" s="55">
        <f t="shared" si="0"/>
        <v>1272.401427</v>
      </c>
      <c r="F30" s="54"/>
      <c r="I30" s="58"/>
    </row>
    <row r="31" spans="1:9" ht="18.75" customHeight="1">
      <c r="A31" s="12"/>
      <c r="B31" s="13"/>
      <c r="C31" s="49">
        <v>762.65605400000004</v>
      </c>
      <c r="D31" s="59">
        <v>501.81104699999992</v>
      </c>
      <c r="E31" s="56">
        <f t="shared" ref="E31:E38" si="1">C31+D31</f>
        <v>1264.467101</v>
      </c>
      <c r="F31" s="54"/>
      <c r="I31" s="58"/>
    </row>
    <row r="32" spans="1:9" ht="18.75" customHeight="1">
      <c r="A32" s="12"/>
      <c r="B32" s="11">
        <v>2016</v>
      </c>
      <c r="C32" s="36">
        <v>771.90509199999997</v>
      </c>
      <c r="D32" s="36">
        <v>502.60401499999995</v>
      </c>
      <c r="E32" s="55">
        <f t="shared" si="1"/>
        <v>1274.5091069999999</v>
      </c>
      <c r="F32" s="54"/>
      <c r="I32" s="58"/>
    </row>
    <row r="33" spans="1:9" ht="18.75" customHeight="1">
      <c r="A33" s="12"/>
      <c r="B33" s="13"/>
      <c r="C33" s="49">
        <v>794.53310499999998</v>
      </c>
      <c r="D33" s="49">
        <v>494.879211</v>
      </c>
      <c r="E33" s="56">
        <f t="shared" si="1"/>
        <v>1289.4123159999999</v>
      </c>
      <c r="F33" s="54"/>
      <c r="I33" s="58"/>
    </row>
    <row r="34" spans="1:9" ht="18.75" customHeight="1">
      <c r="A34" s="12"/>
      <c r="B34" s="11">
        <v>2018</v>
      </c>
      <c r="C34" s="36">
        <v>789.47914800000001</v>
      </c>
      <c r="D34" s="36">
        <v>495.98316899999998</v>
      </c>
      <c r="E34" s="55">
        <f t="shared" si="1"/>
        <v>1285.462317</v>
      </c>
      <c r="F34" s="54"/>
      <c r="I34" s="58"/>
    </row>
    <row r="35" spans="1:9" ht="18.75" customHeight="1">
      <c r="A35" s="12"/>
      <c r="B35" s="13"/>
      <c r="C35" s="49">
        <v>733.70885099999998</v>
      </c>
      <c r="D35" s="49">
        <v>510.30249500000002</v>
      </c>
      <c r="E35" s="56">
        <f t="shared" si="1"/>
        <v>1244.011346</v>
      </c>
      <c r="F35" s="54"/>
      <c r="I35" s="58"/>
    </row>
    <row r="36" spans="1:9" ht="18.75" customHeight="1">
      <c r="A36" s="12"/>
      <c r="B36" s="60">
        <v>2020</v>
      </c>
      <c r="C36" s="61">
        <v>716.25390599999992</v>
      </c>
      <c r="D36" s="61">
        <v>470.41539599999993</v>
      </c>
      <c r="E36" s="62">
        <f t="shared" si="1"/>
        <v>1186.6693019999998</v>
      </c>
      <c r="F36" s="64"/>
      <c r="I36" s="58"/>
    </row>
    <row r="37" spans="1:9" ht="18.75" customHeight="1">
      <c r="A37" s="12"/>
      <c r="B37" s="13"/>
      <c r="C37" s="49">
        <v>728.82995700000004</v>
      </c>
      <c r="D37" s="49">
        <v>488.79914399999996</v>
      </c>
      <c r="E37" s="56">
        <f t="shared" si="1"/>
        <v>1217.629101</v>
      </c>
      <c r="F37" s="64"/>
      <c r="I37" s="58"/>
    </row>
    <row r="38" spans="1:9" ht="18.75" customHeight="1">
      <c r="A38" s="12"/>
      <c r="B38" s="60">
        <v>2022</v>
      </c>
      <c r="C38" s="61">
        <v>712.31318500000009</v>
      </c>
      <c r="D38" s="65">
        <v>437.06887699999999</v>
      </c>
      <c r="E38" s="62">
        <f t="shared" si="1"/>
        <v>1149.3820620000001</v>
      </c>
      <c r="F38" s="54"/>
      <c r="G38" s="52"/>
      <c r="H38" s="52"/>
      <c r="I38" s="52"/>
    </row>
    <row r="39" spans="1:9">
      <c r="E39" s="63">
        <f>(E10-E38)/E10</f>
        <v>0.24104864747152183</v>
      </c>
    </row>
    <row r="43" spans="1:9">
      <c r="C43" s="7" t="s">
        <v>15</v>
      </c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F9:T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2"/>
  <sheetViews>
    <sheetView showGridLines="0" tabSelected="1" zoomScale="130" zoomScaleNormal="130" workbookViewId="0">
      <selection activeCell="P16" sqref="P16"/>
    </sheetView>
  </sheetViews>
  <sheetFormatPr baseColWidth="10" defaultRowHeight="12.75"/>
  <cols>
    <col min="1" max="1" width="3.28515625" style="3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24.140625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6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25" ht="20.25" customHeight="1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3"/>
      <c r="Q2" s="75" t="s">
        <v>7</v>
      </c>
      <c r="R2" s="76"/>
      <c r="S2" s="76"/>
      <c r="T2" s="76"/>
      <c r="U2" s="76"/>
      <c r="V2" s="76"/>
      <c r="W2" s="76"/>
      <c r="X2" s="76"/>
      <c r="Y2" s="77"/>
    </row>
    <row r="3" spans="1:25" ht="18.75" customHeight="1">
      <c r="A3" s="4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3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>
      <c r="A4" s="4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3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>
      <c r="A5" s="4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3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>
      <c r="A6" s="42"/>
      <c r="C6" s="3"/>
      <c r="N6" s="43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>
      <c r="A7" s="42"/>
      <c r="C7" s="3"/>
      <c r="N7" s="43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>
      <c r="A8" s="42"/>
      <c r="C8" s="3"/>
      <c r="N8" s="43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>
      <c r="A9" s="42"/>
      <c r="C9" s="3"/>
      <c r="N9" s="43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>
      <c r="A10" s="42"/>
      <c r="C10" s="3"/>
      <c r="N10" s="43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>
      <c r="A11" s="42"/>
      <c r="C11" s="3"/>
      <c r="N11" s="43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>
      <c r="A12" s="42"/>
      <c r="C12" s="3"/>
      <c r="N12" s="43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>
      <c r="A13" s="42"/>
      <c r="C13" s="3"/>
      <c r="N13" s="43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>
      <c r="A14" s="42"/>
      <c r="C14" s="3"/>
      <c r="N14" s="43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>
      <c r="A15" s="42"/>
      <c r="C15" s="3"/>
      <c r="N15" s="43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>
      <c r="A16" s="42"/>
      <c r="C16" s="3"/>
      <c r="N16" s="43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>
      <c r="A17" s="42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44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>
      <c r="A18" s="42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44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7" customHeight="1">
      <c r="A19" s="42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45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" customHeight="1">
      <c r="A20" s="42"/>
      <c r="B20" s="18"/>
      <c r="C20" s="19"/>
      <c r="D20" s="18"/>
      <c r="E20" s="57"/>
      <c r="F20" s="18"/>
      <c r="G20" s="57"/>
      <c r="H20" s="18"/>
      <c r="I20" s="57"/>
      <c r="J20" s="18"/>
      <c r="K20" s="57"/>
      <c r="L20" s="18"/>
      <c r="M20" s="57"/>
      <c r="N20" s="45"/>
      <c r="O20" s="16"/>
      <c r="P20" s="16"/>
    </row>
    <row r="21" spans="1:25" ht="7.5" customHeight="1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8"/>
      <c r="O21" s="16"/>
      <c r="P21" s="16"/>
    </row>
    <row r="22" spans="1:25" ht="6.75" customHeight="1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25" ht="6" customHeight="1">
      <c r="B23" s="31"/>
      <c r="C23" s="31"/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25" ht="4.5" customHeight="1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6" customHeight="1"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5" ht="6.75" customHeight="1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25" ht="4.5" customHeight="1">
      <c r="B27" s="16"/>
      <c r="C27" s="16"/>
      <c r="D27" s="16"/>
      <c r="E27" s="16"/>
      <c r="F27" s="16"/>
      <c r="G27" s="16"/>
      <c r="H27" s="33"/>
      <c r="I27" s="33"/>
      <c r="J27" s="33"/>
      <c r="K27" s="33"/>
      <c r="L27" s="33"/>
      <c r="M27" s="16"/>
      <c r="N27" s="16"/>
      <c r="O27" s="16"/>
      <c r="P27" s="16"/>
    </row>
    <row r="28" spans="1:25" ht="18" customHeight="1">
      <c r="B28" s="34"/>
      <c r="C28" s="34"/>
      <c r="D28" s="34"/>
      <c r="E28" s="34"/>
      <c r="F28" s="34"/>
      <c r="G28" s="33"/>
      <c r="H28" s="33"/>
      <c r="I28" s="33"/>
      <c r="J28" s="33"/>
      <c r="K28" s="33"/>
      <c r="L28" s="33"/>
      <c r="M28" s="16"/>
      <c r="N28" s="16"/>
      <c r="O28" s="16"/>
      <c r="P28" s="16"/>
    </row>
    <row r="29" spans="1:25">
      <c r="B29" s="34"/>
      <c r="C29" s="34"/>
      <c r="D29" s="34"/>
      <c r="E29" s="34"/>
      <c r="F29" s="34"/>
      <c r="G29" s="33"/>
      <c r="H29" s="33"/>
      <c r="I29" s="33"/>
      <c r="J29" s="33"/>
      <c r="K29" s="33"/>
      <c r="L29" s="33"/>
      <c r="M29" s="16"/>
      <c r="N29" s="16"/>
      <c r="O29" s="16"/>
      <c r="P29" s="16"/>
    </row>
    <row r="30" spans="1:25">
      <c r="B30" s="34"/>
      <c r="C30" s="34"/>
      <c r="D30" s="34"/>
      <c r="E30" s="34"/>
      <c r="F30" s="34"/>
      <c r="G30" s="33"/>
      <c r="H30" s="33"/>
      <c r="I30" s="33"/>
      <c r="J30" s="33"/>
      <c r="K30" s="33"/>
      <c r="L30" s="33"/>
      <c r="M30" s="16"/>
      <c r="N30" s="16"/>
      <c r="O30" s="16"/>
      <c r="P30" s="16"/>
    </row>
    <row r="31" spans="1: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25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2017-12-21T08:37:22Z</cp:lastPrinted>
  <dcterms:created xsi:type="dcterms:W3CDTF">2010-08-25T11:28:54Z</dcterms:created>
  <dcterms:modified xsi:type="dcterms:W3CDTF">2025-05-02T13:07:25Z</dcterms:modified>
</cp:coreProperties>
</file>