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ba\gruppen\I1.5\Int\DATEN-ZUR-UMWELT\_DzU-ONLINE-ARTIKEL\11_HAUSHALTE-KONSUM\11-2_Strukturdaten-pH\11-2-1_Bevoelkerungsentwicklung-pH\"/>
    </mc:Choice>
  </mc:AlternateContent>
  <bookViews>
    <workbookView xWindow="120" yWindow="45" windowWidth="23715" windowHeight="10035" tabRatio="293"/>
  </bookViews>
  <sheets>
    <sheet name="Tabelle1" sheetId="1" r:id="rId1"/>
  </sheets>
  <calcPr calcId="152511"/>
</workbook>
</file>

<file path=xl/calcChain.xml><?xml version="1.0" encoding="utf-8"?>
<calcChain xmlns="http://schemas.openxmlformats.org/spreadsheetml/2006/main">
  <c r="E15" i="1" l="1"/>
  <c r="F15" i="1"/>
  <c r="G15" i="1"/>
  <c r="H15" i="1"/>
  <c r="I15" i="1"/>
  <c r="J15" i="1"/>
  <c r="K15" i="1"/>
  <c r="L15" i="1"/>
  <c r="M15" i="1"/>
  <c r="N15" i="1"/>
  <c r="Q15" i="1"/>
  <c r="R15" i="1"/>
  <c r="S15" i="1"/>
  <c r="T15" i="1"/>
  <c r="U15" i="1"/>
  <c r="V15" i="1"/>
  <c r="W15" i="1"/>
  <c r="AB15" i="1"/>
  <c r="AC15" i="1"/>
  <c r="AD15" i="1"/>
  <c r="AE15" i="1"/>
  <c r="AG15" i="1"/>
  <c r="AH15" i="1"/>
  <c r="W14" i="1" l="1"/>
  <c r="V14" i="1"/>
  <c r="U14" i="1"/>
  <c r="T14" i="1"/>
  <c r="S14" i="1"/>
  <c r="R14" i="1"/>
  <c r="Q14" i="1"/>
  <c r="N14" i="1"/>
  <c r="M14" i="1"/>
  <c r="L14" i="1"/>
  <c r="K14" i="1"/>
  <c r="J14" i="1"/>
  <c r="I14" i="1"/>
  <c r="H14" i="1"/>
  <c r="G14" i="1"/>
  <c r="F14" i="1"/>
  <c r="E14" i="1"/>
  <c r="Y13" i="1"/>
  <c r="Y15" i="1" s="1"/>
  <c r="X13" i="1"/>
  <c r="X15" i="1" s="1"/>
  <c r="W11" i="1"/>
  <c r="V11" i="1"/>
  <c r="U11" i="1"/>
  <c r="T11" i="1"/>
  <c r="S11" i="1"/>
  <c r="R11" i="1"/>
  <c r="Q11" i="1"/>
  <c r="N11" i="1"/>
  <c r="M11" i="1"/>
  <c r="L11" i="1"/>
  <c r="K11" i="1"/>
  <c r="J11" i="1"/>
  <c r="I11" i="1"/>
  <c r="H11" i="1"/>
  <c r="G11" i="1"/>
  <c r="F11" i="1"/>
  <c r="E11" i="1"/>
  <c r="Y10" i="1"/>
  <c r="X10" i="1"/>
  <c r="X11" i="1" s="1"/>
  <c r="W7" i="1"/>
  <c r="V7" i="1"/>
  <c r="U7" i="1"/>
  <c r="T7" i="1"/>
  <c r="S7" i="1"/>
  <c r="R7" i="1"/>
  <c r="Q7" i="1"/>
  <c r="N7" i="1"/>
  <c r="M7" i="1"/>
  <c r="L7" i="1"/>
  <c r="K7" i="1"/>
  <c r="J7" i="1"/>
  <c r="I7" i="1"/>
  <c r="H7" i="1"/>
  <c r="G7" i="1"/>
  <c r="F7" i="1"/>
  <c r="E7" i="1"/>
  <c r="Y6" i="1"/>
  <c r="X6" i="1"/>
  <c r="X7" i="1" s="1"/>
  <c r="X14" i="1" l="1"/>
  <c r="Y14" i="1"/>
  <c r="Y7" i="1"/>
  <c r="Y11" i="1"/>
</calcChain>
</file>

<file path=xl/sharedStrings.xml><?xml version="1.0" encoding="utf-8"?>
<sst xmlns="http://schemas.openxmlformats.org/spreadsheetml/2006/main" count="40" uniqueCount="20">
  <si>
    <t>Einheit</t>
  </si>
  <si>
    <t>Bevölkerung</t>
  </si>
  <si>
    <t>Tsd.</t>
  </si>
  <si>
    <t>Veränderung gegenüber dem Vorjahr</t>
  </si>
  <si>
    <t>%</t>
  </si>
  <si>
    <t xml:space="preserve"> -</t>
  </si>
  <si>
    <t>Deutschland</t>
  </si>
  <si>
    <r>
      <t>Alte Länder</t>
    </r>
    <r>
      <rPr>
        <b/>
        <vertAlign val="superscript"/>
        <sz val="9"/>
        <rFont val="Meta Offc"/>
        <family val="2"/>
      </rPr>
      <t>1)</t>
    </r>
  </si>
  <si>
    <r>
      <t>Neue Länder und Berlin-Ost</t>
    </r>
    <r>
      <rPr>
        <b/>
        <vertAlign val="superscript"/>
        <sz val="9"/>
        <rFont val="Meta Offc"/>
        <family val="2"/>
      </rPr>
      <t>2)</t>
    </r>
  </si>
  <si>
    <t>0,2</t>
  </si>
  <si>
    <t>0,3</t>
  </si>
  <si>
    <t>0,4</t>
  </si>
  <si>
    <r>
      <t>2011</t>
    </r>
    <r>
      <rPr>
        <b/>
        <vertAlign val="superscript"/>
        <sz val="9"/>
        <color rgb="FFFFFFFF"/>
        <rFont val="Meta Offc"/>
        <family val="2"/>
      </rPr>
      <t>3)</t>
    </r>
  </si>
  <si>
    <r>
      <t>2016</t>
    </r>
    <r>
      <rPr>
        <vertAlign val="superscript"/>
        <sz val="9"/>
        <color rgb="FFFFFFFF"/>
        <rFont val="Calibri"/>
        <family val="2"/>
        <scheme val="minor"/>
      </rPr>
      <t>4)</t>
    </r>
  </si>
  <si>
    <t>Bevölkerungsentwicklung in Deutschland (1.000 Einwohner/-innen)</t>
  </si>
  <si>
    <r>
      <t>2017</t>
    </r>
    <r>
      <rPr>
        <vertAlign val="superscript"/>
        <sz val="9"/>
        <color rgb="FFFFFFFF"/>
        <rFont val="Calibri"/>
        <family val="2"/>
        <scheme val="minor"/>
      </rPr>
      <t>4)</t>
    </r>
  </si>
  <si>
    <t>Quelle: Statistisches Bundesamt 2018, https://www.destatis.de/DE/ZahlenFakten/GesellschaftStaat/Bevoelkerung/Bevoelkerungsstand/Tabellen_/lrbev03.html (19.09.2018)</t>
  </si>
  <si>
    <t>… / …</t>
  </si>
  <si>
    <t>-</t>
  </si>
  <si>
    <r>
      <rPr>
        <vertAlign val="superscript"/>
        <sz val="6"/>
        <rFont val="Meta Offc"/>
        <family val="2"/>
      </rPr>
      <t>1)</t>
    </r>
    <r>
      <rPr>
        <sz val="6"/>
        <rFont val="Meta Offc"/>
        <family val="2"/>
      </rPr>
      <t xml:space="preserve"> Ab 2001 kein getrennter Nachweis nach Berlin-West und Berlin-Ost mehr möglich. Ab 2001 ohne Berlin-West.
</t>
    </r>
    <r>
      <rPr>
        <vertAlign val="superscript"/>
        <sz val="6"/>
        <rFont val="Meta Offc"/>
        <family val="2"/>
      </rPr>
      <t xml:space="preserve">2) </t>
    </r>
    <r>
      <rPr>
        <sz val="6"/>
        <rFont val="Meta Offc"/>
        <family val="2"/>
      </rPr>
      <t xml:space="preserve">Ab 2001 einschließlich Berlin-West.
</t>
    </r>
    <r>
      <rPr>
        <vertAlign val="superscript"/>
        <sz val="6"/>
        <rFont val="Meta Offc"/>
        <family val="2"/>
      </rPr>
      <t xml:space="preserve">3) </t>
    </r>
    <r>
      <rPr>
        <sz val="6"/>
        <rFont val="Meta Offc"/>
        <family val="2"/>
      </rPr>
      <t xml:space="preserve">Ab 2011 fortgeschriebene Ergebnisse auf Grundlage des Zensus 2011.
</t>
    </r>
    <r>
      <rPr>
        <vertAlign val="superscript"/>
        <sz val="6"/>
        <rFont val="Meta Offc"/>
        <family val="2"/>
      </rPr>
      <t>4)</t>
    </r>
    <r>
      <rPr>
        <sz val="6"/>
        <rFont val="Meta Offc"/>
        <family val="2"/>
      </rPr>
      <t xml:space="preserve"> Die Entwicklung des Bevölkerungsstandes ab Berichtsjahr 2016 ist aufgrund methodischer Änderungen in den zugrunde liegenden Bevölkerungsbewegungsstatistiken nur bedingt mit den Vorjahreswerten vergleichbar. Einschränkungen bei der Genauigkeit der Ergebnisse können zudem aus der erhöhten Zuwanderung und den dadurch bedingten Problemen bei der melderechtlichen Erfassung Schutzsuchender resultieren.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</si>
</sst>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9"/>
      <name val="Meta Offc"/>
      <family val="2"/>
    </font>
    <font>
      <b/>
      <sz val="12"/>
      <color theme="1"/>
      <name val="Meta Offc"/>
      <family val="2"/>
    </font>
    <font>
      <b/>
      <sz val="9"/>
      <name val="Meta Offc"/>
      <family val="2"/>
    </font>
    <font>
      <sz val="6"/>
      <name val="Meta Offc"/>
      <family val="2"/>
    </font>
    <font>
      <b/>
      <sz val="9"/>
      <color rgb="FFFFFFFF"/>
      <name val="Meta Offc"/>
      <family val="2"/>
    </font>
    <font>
      <b/>
      <sz val="12"/>
      <color rgb="FF080808"/>
      <name val="Meta Offc"/>
      <family val="2"/>
    </font>
    <font>
      <sz val="9"/>
      <color rgb="FFFFFFFF"/>
      <name val="Meta Offc"/>
      <family val="2"/>
    </font>
    <font>
      <b/>
      <vertAlign val="superscript"/>
      <sz val="9"/>
      <name val="Meta Offc"/>
      <family val="2"/>
    </font>
    <font>
      <b/>
      <vertAlign val="superscript"/>
      <sz val="9"/>
      <color rgb="FFFFFFFF"/>
      <name val="Meta Offc"/>
      <family val="2"/>
    </font>
    <font>
      <sz val="6"/>
      <name val="Meta Serif Offc"/>
    </font>
    <font>
      <vertAlign val="superscript"/>
      <sz val="9"/>
      <color rgb="FFFFFFFF"/>
      <name val="Calibri"/>
      <family val="2"/>
      <scheme val="minor"/>
    </font>
    <font>
      <sz val="11"/>
      <color rgb="FF2B2B2D"/>
      <name val="Arial"/>
      <family val="2"/>
    </font>
    <font>
      <sz val="11"/>
      <color rgb="FFFFFFFF"/>
      <name val="Calibri"/>
      <family val="2"/>
      <scheme val="minor"/>
    </font>
    <font>
      <vertAlign val="superscript"/>
      <sz val="6"/>
      <name val="Meta Offc"/>
      <family val="2"/>
    </font>
  </fonts>
  <fills count="6">
    <fill>
      <patternFill patternType="none"/>
    </fill>
    <fill>
      <patternFill patternType="gray125"/>
    </fill>
    <fill>
      <patternFill patternType="solid">
        <fgColor rgb="FFE6E6E6"/>
        <bgColor indexed="64"/>
      </patternFill>
    </fill>
    <fill>
      <patternFill patternType="solid">
        <fgColor rgb="FF333333"/>
        <bgColor indexed="64"/>
      </patternFill>
    </fill>
    <fill>
      <patternFill patternType="solid">
        <fgColor rgb="FFFFFFFF"/>
        <bgColor indexed="64"/>
      </patternFill>
    </fill>
    <fill>
      <patternFill patternType="solid">
        <fgColor theme="5"/>
        <bgColor indexed="64"/>
      </patternFill>
    </fill>
  </fills>
  <borders count="19">
    <border>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right style="dotted">
        <color rgb="FF080808"/>
      </right>
      <top/>
      <bottom/>
      <diagonal/>
    </border>
    <border>
      <left style="dotted">
        <color rgb="FF080808"/>
      </left>
      <right style="dotted">
        <color rgb="FF080808"/>
      </right>
      <top/>
      <bottom/>
      <diagonal/>
    </border>
    <border>
      <left style="dotted">
        <color rgb="FF080808"/>
      </left>
      <right/>
      <top/>
      <bottom/>
      <diagonal/>
    </border>
    <border>
      <left style="thin">
        <color indexed="64"/>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dotted">
        <color rgb="FF080808"/>
      </left>
      <right/>
      <top/>
      <bottom style="thin">
        <color rgb="FFFFFFFF"/>
      </bottom>
      <diagonal/>
    </border>
    <border>
      <left/>
      <right style="thin">
        <color rgb="FFFFFFFF"/>
      </right>
      <top style="thin">
        <color rgb="FFFFFFFF"/>
      </top>
      <bottom style="thin">
        <color rgb="FFFFFFFF"/>
      </bottom>
      <diagonal/>
    </border>
    <border>
      <left/>
      <right style="thin">
        <color indexed="64"/>
      </right>
      <top/>
      <bottom/>
      <diagonal/>
    </border>
    <border>
      <left/>
      <right style="dotted">
        <color rgb="FF080808"/>
      </right>
      <top/>
      <bottom style="thin">
        <color rgb="FFFFFFF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FFFFFF"/>
      </top>
      <bottom style="thin">
        <color rgb="FFFFFFFF"/>
      </bottom>
      <diagonal/>
    </border>
    <border>
      <left style="thin">
        <color indexed="64"/>
      </left>
      <right style="thin">
        <color indexed="64"/>
      </right>
      <top style="thin">
        <color rgb="FFFFFFFF"/>
      </top>
      <bottom style="thin">
        <color indexed="64"/>
      </bottom>
      <diagonal/>
    </border>
  </borders>
  <cellStyleXfs count="1">
    <xf numFmtId="0" fontId="0" fillId="0" borderId="0"/>
  </cellStyleXfs>
  <cellXfs count="91">
    <xf numFmtId="0" fontId="0" fillId="0" borderId="0" xfId="0"/>
    <xf numFmtId="0" fontId="1" fillId="4" borderId="0" xfId="0" applyFont="1" applyFill="1" applyBorder="1" applyAlignment="1">
      <alignment horizontal="left" vertical="top"/>
    </xf>
    <xf numFmtId="0" fontId="0" fillId="4" borderId="0" xfId="0" applyFill="1"/>
    <xf numFmtId="0" fontId="6" fillId="4" borderId="0" xfId="0" applyFont="1" applyFill="1" applyBorder="1" applyAlignment="1">
      <alignment horizontal="left" vertical="top"/>
    </xf>
    <xf numFmtId="0" fontId="5" fillId="3" borderId="1"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0" fillId="4" borderId="0" xfId="0" applyFill="1" applyAlignment="1">
      <alignment horizontal="center"/>
    </xf>
    <xf numFmtId="0" fontId="2" fillId="4" borderId="0" xfId="0" applyFont="1" applyFill="1" applyBorder="1" applyAlignment="1">
      <alignment horizontal="center" vertical="top"/>
    </xf>
    <xf numFmtId="4" fontId="1" fillId="4" borderId="5" xfId="0" applyNumberFormat="1" applyFont="1" applyFill="1" applyBorder="1" applyAlignment="1">
      <alignment horizontal="center" vertical="center" wrapText="1"/>
    </xf>
    <xf numFmtId="4" fontId="1" fillId="2" borderId="5" xfId="0" applyNumberFormat="1" applyFont="1" applyFill="1" applyBorder="1" applyAlignment="1">
      <alignment horizontal="center" vertical="center" wrapText="1"/>
    </xf>
    <xf numFmtId="4" fontId="7" fillId="3" borderId="8" xfId="0" applyNumberFormat="1" applyFont="1" applyFill="1" applyBorder="1" applyAlignment="1">
      <alignment horizontal="center" vertical="center" wrapText="1"/>
    </xf>
    <xf numFmtId="4" fontId="5" fillId="3" borderId="8" xfId="0" applyNumberFormat="1" applyFont="1" applyFill="1" applyBorder="1" applyAlignment="1">
      <alignment horizontal="center" vertical="center" wrapText="1"/>
    </xf>
    <xf numFmtId="0" fontId="4" fillId="4" borderId="0" xfId="0" applyFont="1" applyFill="1" applyBorder="1" applyAlignment="1">
      <alignment horizontal="left" vertical="center"/>
    </xf>
    <xf numFmtId="0" fontId="3" fillId="2" borderId="4"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0" fillId="4" borderId="0" xfId="0" applyFill="1" applyAlignment="1"/>
    <xf numFmtId="0" fontId="0" fillId="4" borderId="0" xfId="0" applyFill="1" applyBorder="1" applyAlignment="1"/>
    <xf numFmtId="0" fontId="2" fillId="4" borderId="0" xfId="0" applyFont="1" applyFill="1" applyBorder="1" applyAlignment="1">
      <alignment vertical="top"/>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4" fontId="1" fillId="4" borderId="5" xfId="0" applyNumberFormat="1" applyFont="1" applyFill="1" applyBorder="1" applyAlignment="1">
      <alignment vertical="center" wrapText="1"/>
    </xf>
    <xf numFmtId="4" fontId="1" fillId="4" borderId="6" xfId="0" applyNumberFormat="1" applyFont="1" applyFill="1" applyBorder="1" applyAlignment="1">
      <alignment vertical="center" wrapText="1"/>
    </xf>
    <xf numFmtId="4" fontId="1" fillId="4" borderId="0" xfId="0" applyNumberFormat="1" applyFont="1" applyFill="1" applyBorder="1" applyAlignment="1">
      <alignment vertical="center" wrapText="1"/>
    </xf>
    <xf numFmtId="3" fontId="1" fillId="2" borderId="5" xfId="0" applyNumberFormat="1" applyFont="1" applyFill="1" applyBorder="1" applyAlignment="1">
      <alignment vertical="center" wrapText="1"/>
    </xf>
    <xf numFmtId="3" fontId="1" fillId="2" borderId="6" xfId="0" applyNumberFormat="1" applyFont="1" applyFill="1" applyBorder="1" applyAlignment="1">
      <alignment vertical="center" wrapText="1"/>
    </xf>
    <xf numFmtId="3" fontId="1" fillId="2" borderId="0" xfId="0" applyNumberFormat="1" applyFont="1" applyFill="1" applyBorder="1" applyAlignment="1">
      <alignment vertical="center" wrapText="1"/>
    </xf>
    <xf numFmtId="164" fontId="1" fillId="4" borderId="5" xfId="0" applyNumberFormat="1" applyFont="1" applyFill="1" applyBorder="1" applyAlignment="1">
      <alignment vertical="center" wrapText="1"/>
    </xf>
    <xf numFmtId="164" fontId="1" fillId="4" borderId="6" xfId="0" applyNumberFormat="1" applyFont="1" applyFill="1" applyBorder="1" applyAlignment="1">
      <alignment vertical="center" wrapText="1"/>
    </xf>
    <xf numFmtId="4" fontId="1" fillId="2" borderId="5" xfId="0" applyNumberFormat="1" applyFont="1" applyFill="1" applyBorder="1" applyAlignment="1">
      <alignment vertical="center" wrapText="1"/>
    </xf>
    <xf numFmtId="4" fontId="1" fillId="2" borderId="6" xfId="0" applyNumberFormat="1" applyFont="1" applyFill="1" applyBorder="1" applyAlignment="1">
      <alignment vertical="center" wrapText="1"/>
    </xf>
    <xf numFmtId="4" fontId="1" fillId="2" borderId="0" xfId="0" applyNumberFormat="1" applyFont="1" applyFill="1" applyBorder="1" applyAlignment="1">
      <alignment vertical="center" wrapText="1"/>
    </xf>
    <xf numFmtId="4" fontId="7" fillId="3" borderId="8" xfId="0" applyNumberFormat="1" applyFont="1" applyFill="1" applyBorder="1" applyAlignment="1">
      <alignment vertical="center" wrapText="1"/>
    </xf>
    <xf numFmtId="4" fontId="7" fillId="3" borderId="9" xfId="0" applyNumberFormat="1" applyFont="1" applyFill="1" applyBorder="1" applyAlignment="1">
      <alignment vertical="center" wrapText="1"/>
    </xf>
    <xf numFmtId="3" fontId="5" fillId="3" borderId="8" xfId="0" applyNumberFormat="1" applyFont="1" applyFill="1" applyBorder="1" applyAlignment="1">
      <alignment vertical="center" wrapText="1"/>
    </xf>
    <xf numFmtId="3" fontId="5" fillId="3" borderId="9" xfId="0" applyNumberFormat="1" applyFont="1" applyFill="1" applyBorder="1" applyAlignment="1">
      <alignment vertical="center" wrapText="1"/>
    </xf>
    <xf numFmtId="164" fontId="5" fillId="3" borderId="8" xfId="0" applyNumberFormat="1" applyFont="1" applyFill="1" applyBorder="1" applyAlignment="1">
      <alignment vertical="center" wrapText="1"/>
    </xf>
    <xf numFmtId="164" fontId="5" fillId="3" borderId="9" xfId="0" applyNumberFormat="1" applyFont="1" applyFill="1" applyBorder="1" applyAlignment="1">
      <alignment vertical="center" wrapText="1"/>
    </xf>
    <xf numFmtId="0" fontId="10" fillId="4" borderId="0" xfId="0" applyFont="1" applyFill="1" applyBorder="1" applyAlignment="1">
      <alignment wrapText="1"/>
    </xf>
    <xf numFmtId="0" fontId="5" fillId="3" borderId="7" xfId="0" applyFont="1" applyFill="1" applyBorder="1" applyAlignment="1">
      <alignment horizontal="right" vertical="center" wrapText="1"/>
    </xf>
    <xf numFmtId="49" fontId="5" fillId="3" borderId="8" xfId="0" applyNumberFormat="1" applyFont="1" applyFill="1" applyBorder="1" applyAlignment="1">
      <alignment horizontal="right" vertical="center" wrapText="1"/>
    </xf>
    <xf numFmtId="49" fontId="5" fillId="3" borderId="9" xfId="0" applyNumberFormat="1" applyFont="1" applyFill="1" applyBorder="1" applyAlignment="1">
      <alignment horizontal="right" vertical="center" wrapText="1"/>
    </xf>
    <xf numFmtId="0" fontId="10" fillId="4" borderId="0" xfId="0" applyFont="1" applyFill="1" applyBorder="1" applyAlignment="1">
      <alignment vertical="top" wrapText="1"/>
    </xf>
    <xf numFmtId="0" fontId="0" fillId="0" borderId="0" xfId="0" applyFill="1" applyBorder="1"/>
    <xf numFmtId="0" fontId="0" fillId="0" borderId="0" xfId="0" applyFill="1" applyBorder="1" applyAlignment="1"/>
    <xf numFmtId="0" fontId="5" fillId="0" borderId="0" xfId="0" applyFont="1" applyFill="1" applyBorder="1" applyAlignment="1">
      <alignment horizontal="left" vertical="center" wrapText="1" indent="1"/>
    </xf>
    <xf numFmtId="4" fontId="5" fillId="0" borderId="0" xfId="0" applyNumberFormat="1" applyFont="1" applyFill="1" applyBorder="1" applyAlignment="1">
      <alignment horizontal="center" vertical="center" wrapText="1"/>
    </xf>
    <xf numFmtId="164" fontId="5" fillId="0" borderId="0" xfId="0" applyNumberFormat="1" applyFont="1" applyFill="1" applyBorder="1" applyAlignment="1">
      <alignment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right" vertical="center" wrapText="1"/>
    </xf>
    <xf numFmtId="0" fontId="0" fillId="0" borderId="0" xfId="0" applyFill="1" applyBorder="1" applyAlignment="1">
      <alignment horizontal="center"/>
    </xf>
    <xf numFmtId="0" fontId="12" fillId="0" borderId="0" xfId="0" applyFont="1" applyFill="1" applyBorder="1" applyAlignment="1"/>
    <xf numFmtId="3" fontId="0" fillId="0" borderId="0" xfId="0" applyNumberFormat="1" applyFill="1" applyBorder="1" applyAlignment="1"/>
    <xf numFmtId="3" fontId="13" fillId="0" borderId="0" xfId="0" applyNumberFormat="1" applyFont="1" applyFill="1" applyBorder="1" applyAlignment="1"/>
    <xf numFmtId="0" fontId="13" fillId="0" borderId="0" xfId="0" applyFont="1" applyFill="1" applyBorder="1"/>
    <xf numFmtId="3" fontId="5" fillId="3" borderId="8" xfId="0" applyNumberFormat="1" applyFont="1" applyFill="1" applyBorder="1" applyAlignment="1">
      <alignment horizontal="right" vertical="center" wrapText="1"/>
    </xf>
    <xf numFmtId="3" fontId="5" fillId="3" borderId="9" xfId="0" applyNumberFormat="1" applyFont="1" applyFill="1" applyBorder="1" applyAlignment="1">
      <alignment horizontal="right" vertical="center" wrapText="1"/>
    </xf>
    <xf numFmtId="164" fontId="1" fillId="4" borderId="10" xfId="0" applyNumberFormat="1" applyFont="1" applyFill="1" applyBorder="1" applyAlignment="1">
      <alignment vertical="center" wrapText="1"/>
    </xf>
    <xf numFmtId="0" fontId="5" fillId="3" borderId="0" xfId="0" applyFont="1" applyFill="1" applyBorder="1" applyAlignment="1">
      <alignment horizontal="right" vertical="center" wrapText="1"/>
    </xf>
    <xf numFmtId="164" fontId="1" fillId="0" borderId="4" xfId="0" applyNumberFormat="1" applyFont="1" applyFill="1" applyBorder="1" applyAlignment="1">
      <alignment horizontal="center" vertical="center" wrapText="1"/>
    </xf>
    <xf numFmtId="4" fontId="7" fillId="3" borderId="11" xfId="0" applyNumberFormat="1" applyFont="1" applyFill="1" applyBorder="1" applyAlignment="1">
      <alignment vertical="center" wrapText="1"/>
    </xf>
    <xf numFmtId="3" fontId="5" fillId="3" borderId="11" xfId="0" applyNumberFormat="1" applyFont="1" applyFill="1" applyBorder="1" applyAlignment="1">
      <alignment vertical="center" wrapText="1"/>
    </xf>
    <xf numFmtId="164" fontId="5" fillId="3" borderId="11"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0" fontId="5" fillId="3" borderId="12" xfId="0" applyFont="1" applyFill="1" applyBorder="1" applyAlignment="1">
      <alignment horizontal="right" vertical="center" wrapText="1"/>
    </xf>
    <xf numFmtId="0" fontId="5" fillId="3" borderId="1" xfId="0" applyFont="1" applyFill="1" applyBorder="1" applyAlignment="1">
      <alignment vertical="center" wrapText="1"/>
    </xf>
    <xf numFmtId="4" fontId="1" fillId="4" borderId="4" xfId="0" applyNumberFormat="1" applyFont="1" applyFill="1" applyBorder="1" applyAlignment="1">
      <alignment vertical="center" wrapText="1"/>
    </xf>
    <xf numFmtId="3" fontId="1" fillId="2" borderId="4" xfId="0" applyNumberFormat="1" applyFont="1" applyFill="1" applyBorder="1" applyAlignment="1">
      <alignment vertical="center" wrapText="1"/>
    </xf>
    <xf numFmtId="4" fontId="1" fillId="2" borderId="4" xfId="0" applyNumberFormat="1" applyFont="1" applyFill="1" applyBorder="1" applyAlignment="1">
      <alignment vertical="center" wrapText="1"/>
    </xf>
    <xf numFmtId="164" fontId="1" fillId="0" borderId="13" xfId="0" applyNumberFormat="1" applyFont="1" applyFill="1" applyBorder="1" applyAlignment="1">
      <alignment horizontal="center" vertical="center" wrapText="1"/>
    </xf>
    <xf numFmtId="0" fontId="5" fillId="5" borderId="14" xfId="0" applyFont="1" applyFill="1" applyBorder="1" applyAlignment="1">
      <alignment vertical="center" wrapText="1"/>
    </xf>
    <xf numFmtId="4" fontId="1" fillId="5" borderId="15" xfId="0" applyNumberFormat="1" applyFont="1" applyFill="1" applyBorder="1" applyAlignment="1">
      <alignment vertical="center" wrapText="1"/>
    </xf>
    <xf numFmtId="3" fontId="1" fillId="5" borderId="15" xfId="0" applyNumberFormat="1" applyFont="1" applyFill="1" applyBorder="1" applyAlignment="1">
      <alignment vertical="center" wrapText="1"/>
    </xf>
    <xf numFmtId="164" fontId="1" fillId="5" borderId="15" xfId="0" applyNumberFormat="1" applyFont="1" applyFill="1" applyBorder="1" applyAlignment="1">
      <alignment vertical="center" wrapText="1"/>
    </xf>
    <xf numFmtId="4" fontId="7" fillId="5" borderId="15" xfId="0" applyNumberFormat="1" applyFont="1" applyFill="1" applyBorder="1" applyAlignment="1">
      <alignment vertical="center" wrapText="1"/>
    </xf>
    <xf numFmtId="3" fontId="5" fillId="5" borderId="15" xfId="0" applyNumberFormat="1" applyFont="1" applyFill="1" applyBorder="1" applyAlignment="1">
      <alignment vertical="center" wrapText="1"/>
    </xf>
    <xf numFmtId="164" fontId="5" fillId="5" borderId="15" xfId="0" applyNumberFormat="1" applyFont="1" applyFill="1" applyBorder="1" applyAlignment="1">
      <alignment vertical="center" wrapText="1"/>
    </xf>
    <xf numFmtId="3" fontId="5" fillId="5" borderId="16" xfId="0" applyNumberFormat="1" applyFont="1" applyFill="1" applyBorder="1" applyAlignment="1">
      <alignment vertical="center" wrapText="1"/>
    </xf>
    <xf numFmtId="164" fontId="1" fillId="4" borderId="0" xfId="0" applyNumberFormat="1" applyFont="1" applyFill="1" applyBorder="1" applyAlignment="1">
      <alignment vertical="center" wrapText="1"/>
    </xf>
    <xf numFmtId="49" fontId="5" fillId="3" borderId="11" xfId="0" applyNumberFormat="1" applyFont="1" applyFill="1" applyBorder="1" applyAlignment="1">
      <alignment horizontal="right" vertical="center" wrapText="1"/>
    </xf>
    <xf numFmtId="3" fontId="5" fillId="3" borderId="11" xfId="0" applyNumberFormat="1" applyFont="1" applyFill="1" applyBorder="1" applyAlignment="1">
      <alignment horizontal="right" vertical="center" wrapText="1"/>
    </xf>
    <xf numFmtId="4" fontId="7" fillId="5" borderId="17" xfId="0" applyNumberFormat="1" applyFont="1" applyFill="1" applyBorder="1" applyAlignment="1">
      <alignment vertical="center" wrapText="1"/>
    </xf>
    <xf numFmtId="3" fontId="5" fillId="5" borderId="17" xfId="0" applyNumberFormat="1" applyFont="1" applyFill="1" applyBorder="1" applyAlignment="1">
      <alignment vertical="center" wrapText="1"/>
    </xf>
    <xf numFmtId="49" fontId="5" fillId="5" borderId="17" xfId="0" applyNumberFormat="1" applyFont="1" applyFill="1" applyBorder="1" applyAlignment="1">
      <alignment horizontal="right" vertical="center" wrapText="1"/>
    </xf>
    <xf numFmtId="3" fontId="5" fillId="5" borderId="18" xfId="0" applyNumberFormat="1" applyFont="1" applyFill="1" applyBorder="1" applyAlignment="1">
      <alignment horizontal="righ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10" fillId="4" borderId="0" xfId="0" applyFont="1" applyFill="1" applyAlignment="1">
      <alignment horizontal="right" vertical="top" wrapText="1"/>
    </xf>
  </cellXfs>
  <cellStyles count="1">
    <cellStyle name="Standard" xfId="0" builtinId="0"/>
  </cellStyles>
  <dxfs count="0"/>
  <tableStyles count="0" defaultTableStyle="TableStyleMedium2" defaultPivotStyle="PivotStyleLight16"/>
  <colors>
    <mruColors>
      <color rgb="FF080808"/>
      <color rgb="FFFFFFFF"/>
      <color rgb="FF333333"/>
      <color rgb="FFE6E6E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161925</xdr:rowOff>
    </xdr:from>
    <xdr:to>
      <xdr:col>34</xdr:col>
      <xdr:colOff>9719</xdr:colOff>
      <xdr:row>1</xdr:row>
      <xdr:rowOff>165230</xdr:rowOff>
    </xdr:to>
    <xdr:cxnSp macro="">
      <xdr:nvCxnSpPr>
        <xdr:cNvPr id="9" name="Gerade Verbindung 8"/>
        <xdr:cNvCxnSpPr/>
      </xdr:nvCxnSpPr>
      <xdr:spPr>
        <a:xfrm>
          <a:off x="213827" y="249399"/>
          <a:ext cx="17261632" cy="3305"/>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showGridLines="0" tabSelected="1" zoomScale="170" zoomScaleNormal="170" workbookViewId="0">
      <selection sqref="A1:AI16"/>
    </sheetView>
  </sheetViews>
  <sheetFormatPr baseColWidth="10" defaultColWidth="11.42578125" defaultRowHeight="15" x14ac:dyDescent="0.25"/>
  <cols>
    <col min="1" max="1" width="3.140625" style="2" customWidth="1"/>
    <col min="2" max="2" width="23.140625" style="2" customWidth="1"/>
    <col min="3" max="3" width="7" style="9" customWidth="1"/>
    <col min="4" max="14" width="8.140625" style="19" customWidth="1"/>
    <col min="15" max="15" width="0.42578125" style="19" customWidth="1"/>
    <col min="16" max="25" width="8.140625" style="19" customWidth="1"/>
    <col min="26" max="26" width="0.42578125" style="19" customWidth="1"/>
    <col min="27" max="31" width="8.140625" style="19" customWidth="1"/>
    <col min="32" max="32" width="0.42578125" style="19" customWidth="1"/>
    <col min="33" max="33" width="8.140625" style="19" customWidth="1"/>
    <col min="34" max="34" width="8.140625" style="2" customWidth="1"/>
    <col min="35" max="35" width="3.140625" style="2" customWidth="1"/>
    <col min="36" max="16384" width="11.42578125" style="2"/>
  </cols>
  <sheetData>
    <row r="1" spans="2:34" ht="6.75" customHeight="1" x14ac:dyDescent="0.25"/>
    <row r="2" spans="2:34" ht="14.25" customHeight="1" x14ac:dyDescent="0.25">
      <c r="B2" s="1"/>
      <c r="AC2" s="20"/>
      <c r="AD2" s="20"/>
      <c r="AH2" s="19"/>
    </row>
    <row r="3" spans="2:34" ht="22.5" customHeight="1" x14ac:dyDescent="0.25">
      <c r="B3" s="3" t="s">
        <v>14</v>
      </c>
      <c r="C3" s="10"/>
      <c r="D3" s="21"/>
      <c r="E3" s="21"/>
      <c r="F3" s="21"/>
      <c r="G3" s="21"/>
      <c r="H3" s="21"/>
      <c r="I3" s="21"/>
      <c r="J3" s="21"/>
      <c r="K3" s="21"/>
      <c r="L3" s="21"/>
      <c r="M3" s="21"/>
      <c r="N3" s="20"/>
      <c r="O3" s="20"/>
      <c r="P3" s="21"/>
      <c r="Q3" s="21"/>
      <c r="R3" s="21"/>
      <c r="S3" s="21"/>
      <c r="T3" s="21"/>
      <c r="U3" s="21"/>
      <c r="V3" s="21"/>
      <c r="W3" s="21"/>
      <c r="Y3" s="20"/>
      <c r="Z3" s="20"/>
      <c r="AA3" s="20"/>
      <c r="AE3" s="20"/>
      <c r="AF3" s="20"/>
      <c r="AG3" s="20"/>
    </row>
    <row r="4" spans="2:34" ht="18.75" customHeight="1" x14ac:dyDescent="0.25">
      <c r="B4" s="4"/>
      <c r="C4" s="5" t="s">
        <v>0</v>
      </c>
      <c r="D4" s="22">
        <v>1990</v>
      </c>
      <c r="E4" s="22">
        <v>1991</v>
      </c>
      <c r="F4" s="22">
        <v>1992</v>
      </c>
      <c r="G4" s="22">
        <v>1993</v>
      </c>
      <c r="H4" s="22">
        <v>1994</v>
      </c>
      <c r="I4" s="22">
        <v>1995</v>
      </c>
      <c r="J4" s="22">
        <v>1996</v>
      </c>
      <c r="K4" s="22">
        <v>1997</v>
      </c>
      <c r="L4" s="22">
        <v>1998</v>
      </c>
      <c r="M4" s="22">
        <v>1999</v>
      </c>
      <c r="N4" s="23">
        <v>2000</v>
      </c>
      <c r="O4" s="73"/>
      <c r="P4" s="68">
        <v>2001</v>
      </c>
      <c r="Q4" s="22">
        <v>2002</v>
      </c>
      <c r="R4" s="22">
        <v>2003</v>
      </c>
      <c r="S4" s="22">
        <v>2004</v>
      </c>
      <c r="T4" s="22">
        <v>2005</v>
      </c>
      <c r="U4" s="22">
        <v>2006</v>
      </c>
      <c r="V4" s="22">
        <v>2007</v>
      </c>
      <c r="W4" s="23">
        <v>2008</v>
      </c>
      <c r="X4" s="23">
        <v>2009</v>
      </c>
      <c r="Y4" s="23">
        <v>2010</v>
      </c>
      <c r="Z4" s="73"/>
      <c r="AA4" s="61" t="s">
        <v>12</v>
      </c>
      <c r="AB4" s="23">
        <v>2012</v>
      </c>
      <c r="AC4" s="23">
        <v>2013</v>
      </c>
      <c r="AD4" s="23">
        <v>2014</v>
      </c>
      <c r="AE4" s="23">
        <v>2015</v>
      </c>
      <c r="AF4" s="73"/>
      <c r="AG4" s="67" t="s">
        <v>13</v>
      </c>
      <c r="AH4" s="42" t="s">
        <v>15</v>
      </c>
    </row>
    <row r="5" spans="2:34" ht="18.75" customHeight="1" x14ac:dyDescent="0.25">
      <c r="B5" s="6" t="s">
        <v>7</v>
      </c>
      <c r="C5" s="11"/>
      <c r="D5" s="24"/>
      <c r="E5" s="24"/>
      <c r="F5" s="24"/>
      <c r="G5" s="24"/>
      <c r="H5" s="24"/>
      <c r="I5" s="24"/>
      <c r="J5" s="24"/>
      <c r="K5" s="24"/>
      <c r="L5" s="24"/>
      <c r="M5" s="24"/>
      <c r="N5" s="25"/>
      <c r="O5" s="74"/>
      <c r="P5" s="69"/>
      <c r="Q5" s="24"/>
      <c r="R5" s="24"/>
      <c r="S5" s="24"/>
      <c r="T5" s="24"/>
      <c r="U5" s="24"/>
      <c r="V5" s="24"/>
      <c r="W5" s="25"/>
      <c r="X5" s="25"/>
      <c r="Y5" s="25"/>
      <c r="Z5" s="74"/>
      <c r="AA5" s="26"/>
      <c r="AB5" s="25"/>
      <c r="AC5" s="25"/>
      <c r="AD5" s="25"/>
      <c r="AE5" s="25"/>
      <c r="AF5" s="74"/>
      <c r="AG5" s="26"/>
      <c r="AH5" s="25"/>
    </row>
    <row r="6" spans="2:34" ht="18.75" customHeight="1" x14ac:dyDescent="0.25">
      <c r="B6" s="16" t="s">
        <v>1</v>
      </c>
      <c r="C6" s="12" t="s">
        <v>2</v>
      </c>
      <c r="D6" s="27">
        <v>63726</v>
      </c>
      <c r="E6" s="27">
        <v>64485</v>
      </c>
      <c r="F6" s="27">
        <v>65289</v>
      </c>
      <c r="G6" s="27">
        <v>65740</v>
      </c>
      <c r="H6" s="27">
        <v>66007</v>
      </c>
      <c r="I6" s="27">
        <v>66342</v>
      </c>
      <c r="J6" s="27">
        <v>66583</v>
      </c>
      <c r="K6" s="27">
        <v>66688</v>
      </c>
      <c r="L6" s="27">
        <v>66747</v>
      </c>
      <c r="M6" s="27">
        <v>66946</v>
      </c>
      <c r="N6" s="28">
        <v>67140</v>
      </c>
      <c r="O6" s="75"/>
      <c r="P6" s="70">
        <v>65323</v>
      </c>
      <c r="Q6" s="27">
        <v>65527</v>
      </c>
      <c r="R6" s="27">
        <v>65619</v>
      </c>
      <c r="S6" s="27">
        <v>65680</v>
      </c>
      <c r="T6" s="27">
        <v>65698</v>
      </c>
      <c r="U6" s="27">
        <v>65667</v>
      </c>
      <c r="V6" s="27">
        <v>65664</v>
      </c>
      <c r="W6" s="28">
        <v>65541</v>
      </c>
      <c r="X6" s="28">
        <f>65422008/1000</f>
        <v>65422.008000000002</v>
      </c>
      <c r="Y6" s="28">
        <f>65425769/1000</f>
        <v>65425.769</v>
      </c>
      <c r="Z6" s="75"/>
      <c r="AA6" s="29">
        <v>64429</v>
      </c>
      <c r="AB6" s="28">
        <v>64619</v>
      </c>
      <c r="AC6" s="28">
        <v>64848.1</v>
      </c>
      <c r="AD6" s="28">
        <v>65223.1</v>
      </c>
      <c r="AE6" s="28">
        <v>66057</v>
      </c>
      <c r="AF6" s="75"/>
      <c r="AG6" s="29">
        <v>66365</v>
      </c>
      <c r="AH6" s="28">
        <v>66608.100000000006</v>
      </c>
    </row>
    <row r="7" spans="2:34" ht="25.5" customHeight="1" x14ac:dyDescent="0.25">
      <c r="B7" s="17" t="s">
        <v>3</v>
      </c>
      <c r="C7" s="11" t="s">
        <v>4</v>
      </c>
      <c r="D7" s="11" t="s">
        <v>5</v>
      </c>
      <c r="E7" s="30">
        <f>((E6/D6)*100)-100</f>
        <v>1.1910366255531528</v>
      </c>
      <c r="F7" s="30">
        <f t="shared" ref="F7:W7" si="0">((F6/E6)*100)-100</f>
        <v>1.2468015817632079</v>
      </c>
      <c r="G7" s="30">
        <f t="shared" si="0"/>
        <v>0.69077486253425491</v>
      </c>
      <c r="H7" s="30">
        <f t="shared" si="0"/>
        <v>0.40614542135686804</v>
      </c>
      <c r="I7" s="30">
        <f t="shared" si="0"/>
        <v>0.50752192949232722</v>
      </c>
      <c r="J7" s="30">
        <f t="shared" si="0"/>
        <v>0.36326912061741723</v>
      </c>
      <c r="K7" s="30">
        <f t="shared" si="0"/>
        <v>0.15769791087816998</v>
      </c>
      <c r="L7" s="30">
        <f t="shared" si="0"/>
        <v>8.8471689059502978E-2</v>
      </c>
      <c r="M7" s="30">
        <f t="shared" si="0"/>
        <v>0.29814074040781691</v>
      </c>
      <c r="N7" s="31">
        <f t="shared" si="0"/>
        <v>0.28978579750844347</v>
      </c>
      <c r="O7" s="76"/>
      <c r="P7" s="62" t="s">
        <v>17</v>
      </c>
      <c r="Q7" s="30">
        <f t="shared" si="0"/>
        <v>0.3122942914440614</v>
      </c>
      <c r="R7" s="30">
        <f t="shared" si="0"/>
        <v>0.14040014040013205</v>
      </c>
      <c r="S7" s="30">
        <f t="shared" si="0"/>
        <v>9.296088023285165E-2</v>
      </c>
      <c r="T7" s="30">
        <f t="shared" si="0"/>
        <v>2.740560292326677E-2</v>
      </c>
      <c r="U7" s="30">
        <f t="shared" si="0"/>
        <v>-4.7185606867799379E-2</v>
      </c>
      <c r="V7" s="30">
        <f t="shared" si="0"/>
        <v>-4.5685047283967606E-3</v>
      </c>
      <c r="W7" s="31">
        <f t="shared" si="0"/>
        <v>-0.18731725146199096</v>
      </c>
      <c r="X7" s="31">
        <f>((X6/W6)*100)-100</f>
        <v>-0.18155353137730401</v>
      </c>
      <c r="Y7" s="31">
        <f>((Y6/X6)*100)-100</f>
        <v>5.7488299655972241E-3</v>
      </c>
      <c r="Z7" s="76"/>
      <c r="AA7" s="62" t="s">
        <v>17</v>
      </c>
      <c r="AB7" s="31">
        <v>0.3</v>
      </c>
      <c r="AC7" s="31">
        <v>0.4</v>
      </c>
      <c r="AD7" s="31">
        <v>0.6</v>
      </c>
      <c r="AE7" s="31">
        <v>1.3</v>
      </c>
      <c r="AF7" s="76"/>
      <c r="AG7" s="81">
        <v>0.5</v>
      </c>
      <c r="AH7" s="31">
        <v>0.4</v>
      </c>
    </row>
    <row r="8" spans="2:34" ht="5.25" customHeight="1" x14ac:dyDescent="0.25">
      <c r="B8" s="7"/>
      <c r="C8" s="12"/>
      <c r="D8" s="32"/>
      <c r="E8" s="32"/>
      <c r="F8" s="32"/>
      <c r="G8" s="32"/>
      <c r="H8" s="32"/>
      <c r="I8" s="32"/>
      <c r="J8" s="32"/>
      <c r="K8" s="32"/>
      <c r="L8" s="32"/>
      <c r="M8" s="32"/>
      <c r="N8" s="33"/>
      <c r="O8" s="74"/>
      <c r="P8" s="71"/>
      <c r="Q8" s="32"/>
      <c r="R8" s="32"/>
      <c r="S8" s="32"/>
      <c r="T8" s="32"/>
      <c r="U8" s="32"/>
      <c r="V8" s="32"/>
      <c r="W8" s="33"/>
      <c r="X8" s="33"/>
      <c r="Y8" s="33"/>
      <c r="Z8" s="74"/>
      <c r="AA8" s="34"/>
      <c r="AB8" s="33"/>
      <c r="AC8" s="33"/>
      <c r="AD8" s="33"/>
      <c r="AE8" s="33"/>
      <c r="AF8" s="74"/>
      <c r="AG8" s="34"/>
      <c r="AH8" s="33"/>
    </row>
    <row r="9" spans="2:34" ht="18.75" customHeight="1" x14ac:dyDescent="0.25">
      <c r="B9" s="6" t="s">
        <v>8</v>
      </c>
      <c r="C9" s="11"/>
      <c r="D9" s="24"/>
      <c r="E9" s="24"/>
      <c r="F9" s="24"/>
      <c r="G9" s="24"/>
      <c r="H9" s="24"/>
      <c r="I9" s="24"/>
      <c r="J9" s="24"/>
      <c r="K9" s="24"/>
      <c r="L9" s="24"/>
      <c r="M9" s="24"/>
      <c r="N9" s="25"/>
      <c r="O9" s="74"/>
      <c r="P9" s="69"/>
      <c r="Q9" s="24"/>
      <c r="R9" s="24"/>
      <c r="S9" s="24"/>
      <c r="T9" s="24"/>
      <c r="U9" s="24"/>
      <c r="V9" s="24"/>
      <c r="W9" s="25"/>
      <c r="X9" s="25"/>
      <c r="Y9" s="25"/>
      <c r="Z9" s="74"/>
      <c r="AA9" s="26"/>
      <c r="AB9" s="25"/>
      <c r="AC9" s="25"/>
      <c r="AD9" s="25"/>
      <c r="AE9" s="25"/>
      <c r="AF9" s="74"/>
      <c r="AG9" s="26"/>
      <c r="AH9" s="25"/>
    </row>
    <row r="10" spans="2:34" ht="18.75" customHeight="1" x14ac:dyDescent="0.25">
      <c r="B10" s="16" t="s">
        <v>1</v>
      </c>
      <c r="C10" s="12" t="s">
        <v>2</v>
      </c>
      <c r="D10" s="27">
        <v>16028</v>
      </c>
      <c r="E10" s="27">
        <v>15790</v>
      </c>
      <c r="F10" s="27">
        <v>15685</v>
      </c>
      <c r="G10" s="27">
        <v>15598</v>
      </c>
      <c r="H10" s="27">
        <v>15531</v>
      </c>
      <c r="I10" s="27">
        <v>15476</v>
      </c>
      <c r="J10" s="27">
        <v>15429</v>
      </c>
      <c r="K10" s="27">
        <v>15369</v>
      </c>
      <c r="L10" s="27">
        <v>15290</v>
      </c>
      <c r="M10" s="27">
        <v>15217</v>
      </c>
      <c r="N10" s="28">
        <v>15120</v>
      </c>
      <c r="O10" s="75"/>
      <c r="P10" s="70">
        <v>17118</v>
      </c>
      <c r="Q10" s="27">
        <v>17009</v>
      </c>
      <c r="R10" s="27">
        <v>16913</v>
      </c>
      <c r="S10" s="27">
        <v>16821</v>
      </c>
      <c r="T10" s="27">
        <v>16740</v>
      </c>
      <c r="U10" s="27">
        <v>16648</v>
      </c>
      <c r="V10" s="27">
        <v>16554</v>
      </c>
      <c r="W10" s="28">
        <v>16461</v>
      </c>
      <c r="X10" s="28">
        <f>16380249/1000</f>
        <v>16380.249</v>
      </c>
      <c r="Y10" s="28">
        <f>16325833/1000</f>
        <v>16325.833000000001</v>
      </c>
      <c r="Z10" s="75"/>
      <c r="AA10" s="29">
        <v>15899</v>
      </c>
      <c r="AB10" s="28">
        <v>15905</v>
      </c>
      <c r="AC10" s="28">
        <v>15919</v>
      </c>
      <c r="AD10" s="28">
        <v>15974</v>
      </c>
      <c r="AE10" s="28">
        <v>16118</v>
      </c>
      <c r="AF10" s="75"/>
      <c r="AG10" s="29">
        <v>16156</v>
      </c>
      <c r="AH10" s="28">
        <v>16184</v>
      </c>
    </row>
    <row r="11" spans="2:34" ht="27.75" customHeight="1" x14ac:dyDescent="0.25">
      <c r="B11" s="17" t="s">
        <v>3</v>
      </c>
      <c r="C11" s="11" t="s">
        <v>4</v>
      </c>
      <c r="D11" s="11" t="s">
        <v>5</v>
      </c>
      <c r="E11" s="30">
        <f>((E10/D10)*100)-100</f>
        <v>-1.4849014225106032</v>
      </c>
      <c r="F11" s="30">
        <f t="shared" ref="F11:W11" si="1">((F10/E10)*100)-100</f>
        <v>-0.66497783407220368</v>
      </c>
      <c r="G11" s="30">
        <f t="shared" si="1"/>
        <v>-0.55467006694294696</v>
      </c>
      <c r="H11" s="30">
        <f t="shared" si="1"/>
        <v>-0.42954224900628901</v>
      </c>
      <c r="I11" s="30">
        <f t="shared" si="1"/>
        <v>-0.35413044877985556</v>
      </c>
      <c r="J11" s="30">
        <f t="shared" si="1"/>
        <v>-0.30369604548978657</v>
      </c>
      <c r="K11" s="30">
        <f t="shared" si="1"/>
        <v>-0.38887808671981361</v>
      </c>
      <c r="L11" s="30">
        <f t="shared" si="1"/>
        <v>-0.51402173205804047</v>
      </c>
      <c r="M11" s="30">
        <f t="shared" si="1"/>
        <v>-0.47743623283191994</v>
      </c>
      <c r="N11" s="31">
        <f t="shared" si="1"/>
        <v>-0.63744496287047525</v>
      </c>
      <c r="O11" s="76"/>
      <c r="P11" s="72" t="s">
        <v>17</v>
      </c>
      <c r="Q11" s="30">
        <f t="shared" si="1"/>
        <v>-0.63675663044747921</v>
      </c>
      <c r="R11" s="30">
        <f t="shared" si="1"/>
        <v>-0.56440707860544137</v>
      </c>
      <c r="S11" s="30">
        <f t="shared" si="1"/>
        <v>-0.54396026725004276</v>
      </c>
      <c r="T11" s="30">
        <f t="shared" si="1"/>
        <v>-0.48154093097913631</v>
      </c>
      <c r="U11" s="30">
        <f t="shared" si="1"/>
        <v>-0.54958183990441967</v>
      </c>
      <c r="V11" s="30">
        <f t="shared" si="1"/>
        <v>-0.56463238827487316</v>
      </c>
      <c r="W11" s="31">
        <f t="shared" si="1"/>
        <v>-0.56179775280898525</v>
      </c>
      <c r="X11" s="31">
        <f>((X10/W10)*100)-100</f>
        <v>-0.49055950428285655</v>
      </c>
      <c r="Y11" s="60">
        <f>((Y10/X10)*100)-100</f>
        <v>-0.33220496220783957</v>
      </c>
      <c r="Z11" s="76"/>
      <c r="AA11" s="62" t="s">
        <v>17</v>
      </c>
      <c r="AB11" s="31">
        <v>0</v>
      </c>
      <c r="AC11" s="31">
        <v>0.1</v>
      </c>
      <c r="AD11" s="31">
        <v>0.3</v>
      </c>
      <c r="AE11" s="31">
        <v>0.9</v>
      </c>
      <c r="AF11" s="76"/>
      <c r="AG11" s="81">
        <v>0.2</v>
      </c>
      <c r="AH11" s="31">
        <v>0.2</v>
      </c>
    </row>
    <row r="12" spans="2:34" ht="18.75" customHeight="1" x14ac:dyDescent="0.25">
      <c r="B12" s="8" t="s">
        <v>6</v>
      </c>
      <c r="C12" s="13"/>
      <c r="D12" s="35"/>
      <c r="E12" s="35"/>
      <c r="F12" s="35"/>
      <c r="G12" s="35"/>
      <c r="H12" s="35"/>
      <c r="I12" s="35"/>
      <c r="J12" s="35"/>
      <c r="K12" s="35"/>
      <c r="L12" s="35"/>
      <c r="M12" s="35"/>
      <c r="N12" s="36"/>
      <c r="O12" s="77"/>
      <c r="P12" s="63"/>
      <c r="Q12" s="35"/>
      <c r="R12" s="35"/>
      <c r="S12" s="35"/>
      <c r="T12" s="35"/>
      <c r="U12" s="35"/>
      <c r="V12" s="35"/>
      <c r="W12" s="35"/>
      <c r="X12" s="35"/>
      <c r="Y12" s="36"/>
      <c r="Z12" s="77"/>
      <c r="AA12" s="63"/>
      <c r="AB12" s="35"/>
      <c r="AC12" s="35"/>
      <c r="AD12" s="35"/>
      <c r="AE12" s="36"/>
      <c r="AF12" s="84"/>
      <c r="AG12" s="63"/>
      <c r="AH12" s="35"/>
    </row>
    <row r="13" spans="2:34" ht="18.75" customHeight="1" x14ac:dyDescent="0.25">
      <c r="B13" s="18" t="s">
        <v>1</v>
      </c>
      <c r="C13" s="14" t="s">
        <v>2</v>
      </c>
      <c r="D13" s="37">
        <v>79753</v>
      </c>
      <c r="E13" s="37">
        <v>80275</v>
      </c>
      <c r="F13" s="37">
        <v>80975</v>
      </c>
      <c r="G13" s="37">
        <v>81338</v>
      </c>
      <c r="H13" s="37">
        <v>81539</v>
      </c>
      <c r="I13" s="37">
        <v>81817</v>
      </c>
      <c r="J13" s="37">
        <v>82012</v>
      </c>
      <c r="K13" s="37">
        <v>82057</v>
      </c>
      <c r="L13" s="37">
        <v>82037</v>
      </c>
      <c r="M13" s="37">
        <v>82163</v>
      </c>
      <c r="N13" s="38">
        <v>82260</v>
      </c>
      <c r="O13" s="78"/>
      <c r="P13" s="64">
        <v>82440</v>
      </c>
      <c r="Q13" s="37">
        <v>82537</v>
      </c>
      <c r="R13" s="37">
        <v>82532</v>
      </c>
      <c r="S13" s="37">
        <v>82501</v>
      </c>
      <c r="T13" s="37">
        <v>82438</v>
      </c>
      <c r="U13" s="37">
        <v>82315</v>
      </c>
      <c r="V13" s="37">
        <v>82218</v>
      </c>
      <c r="W13" s="37">
        <v>82002</v>
      </c>
      <c r="X13" s="37">
        <f>81802257/1000</f>
        <v>81802.256999999998</v>
      </c>
      <c r="Y13" s="38">
        <f>81751602/1000</f>
        <v>81751.601999999999</v>
      </c>
      <c r="Z13" s="78"/>
      <c r="AA13" s="64">
        <v>80328</v>
      </c>
      <c r="AB13" s="37">
        <v>80524</v>
      </c>
      <c r="AC13" s="37">
        <v>80767.5</v>
      </c>
      <c r="AD13" s="37">
        <v>81197.5</v>
      </c>
      <c r="AE13" s="38">
        <v>82176</v>
      </c>
      <c r="AF13" s="85"/>
      <c r="AG13" s="64">
        <v>82522</v>
      </c>
      <c r="AH13" s="37">
        <v>82792.399999999994</v>
      </c>
    </row>
    <row r="14" spans="2:34" ht="27.75" customHeight="1" x14ac:dyDescent="0.25">
      <c r="B14" s="18" t="s">
        <v>3</v>
      </c>
      <c r="C14" s="14" t="s">
        <v>4</v>
      </c>
      <c r="D14" s="14" t="s">
        <v>5</v>
      </c>
      <c r="E14" s="39">
        <f>((E13/D13)*100)-100</f>
        <v>0.6545208330721124</v>
      </c>
      <c r="F14" s="39">
        <f t="shared" ref="F14:W14" si="2">((F13/E13)*100)-100</f>
        <v>0.87200249143567987</v>
      </c>
      <c r="G14" s="39">
        <f t="shared" si="2"/>
        <v>0.44828650818153903</v>
      </c>
      <c r="H14" s="39">
        <f t="shared" si="2"/>
        <v>0.24711696869852062</v>
      </c>
      <c r="I14" s="39">
        <f t="shared" si="2"/>
        <v>0.34094114472829062</v>
      </c>
      <c r="J14" s="39">
        <f t="shared" si="2"/>
        <v>0.23833677597563963</v>
      </c>
      <c r="K14" s="39">
        <f t="shared" si="2"/>
        <v>5.4870019021606709E-2</v>
      </c>
      <c r="L14" s="39">
        <f t="shared" si="2"/>
        <v>-2.4373301485553611E-2</v>
      </c>
      <c r="M14" s="39">
        <f t="shared" si="2"/>
        <v>0.15358923412607339</v>
      </c>
      <c r="N14" s="40">
        <f t="shared" si="2"/>
        <v>0.1180580066453274</v>
      </c>
      <c r="O14" s="79"/>
      <c r="P14" s="65" t="s">
        <v>17</v>
      </c>
      <c r="Q14" s="39">
        <f t="shared" si="2"/>
        <v>0.11766132945172103</v>
      </c>
      <c r="R14" s="39">
        <f t="shared" si="2"/>
        <v>-6.0578891890941122E-3</v>
      </c>
      <c r="S14" s="39">
        <f t="shared" si="2"/>
        <v>-3.7561188387542188E-2</v>
      </c>
      <c r="T14" s="39">
        <f t="shared" si="2"/>
        <v>-7.6362710755020657E-2</v>
      </c>
      <c r="U14" s="39">
        <f t="shared" si="2"/>
        <v>-0.14920303743420504</v>
      </c>
      <c r="V14" s="39">
        <f t="shared" si="2"/>
        <v>-0.11784000485938861</v>
      </c>
      <c r="W14" s="39">
        <f t="shared" si="2"/>
        <v>-0.2627161935342599</v>
      </c>
      <c r="X14" s="39">
        <f>((X13/W13)*100)-100</f>
        <v>-0.24358308333944478</v>
      </c>
      <c r="Y14" s="40">
        <f>((Y13/X13)*100)-100</f>
        <v>-6.1923719292977353E-2</v>
      </c>
      <c r="Z14" s="79"/>
      <c r="AA14" s="65" t="s">
        <v>17</v>
      </c>
      <c r="AB14" s="43" t="s">
        <v>9</v>
      </c>
      <c r="AC14" s="43" t="s">
        <v>10</v>
      </c>
      <c r="AD14" s="43">
        <v>0.5</v>
      </c>
      <c r="AE14" s="44">
        <v>1.2</v>
      </c>
      <c r="AF14" s="86"/>
      <c r="AG14" s="82" t="s">
        <v>11</v>
      </c>
      <c r="AH14" s="43" t="s">
        <v>10</v>
      </c>
    </row>
    <row r="15" spans="2:34" ht="28.5" customHeight="1" x14ac:dyDescent="0.25">
      <c r="B15" s="18" t="s">
        <v>3</v>
      </c>
      <c r="C15" s="14" t="s">
        <v>2</v>
      </c>
      <c r="D15" s="14" t="s">
        <v>18</v>
      </c>
      <c r="E15" s="37">
        <f t="shared" ref="E15:V15" si="3">E13-D13</f>
        <v>522</v>
      </c>
      <c r="F15" s="37">
        <f t="shared" si="3"/>
        <v>700</v>
      </c>
      <c r="G15" s="37">
        <f t="shared" si="3"/>
        <v>363</v>
      </c>
      <c r="H15" s="37">
        <f t="shared" si="3"/>
        <v>201</v>
      </c>
      <c r="I15" s="37">
        <f t="shared" si="3"/>
        <v>278</v>
      </c>
      <c r="J15" s="37">
        <f t="shared" si="3"/>
        <v>195</v>
      </c>
      <c r="K15" s="37">
        <f t="shared" si="3"/>
        <v>45</v>
      </c>
      <c r="L15" s="37">
        <f t="shared" si="3"/>
        <v>-20</v>
      </c>
      <c r="M15" s="37">
        <f t="shared" si="3"/>
        <v>126</v>
      </c>
      <c r="N15" s="38">
        <f t="shared" si="3"/>
        <v>97</v>
      </c>
      <c r="O15" s="80"/>
      <c r="P15" s="66" t="s">
        <v>17</v>
      </c>
      <c r="Q15" s="37">
        <f t="shared" si="3"/>
        <v>97</v>
      </c>
      <c r="R15" s="37">
        <f t="shared" si="3"/>
        <v>-5</v>
      </c>
      <c r="S15" s="37">
        <f t="shared" si="3"/>
        <v>-31</v>
      </c>
      <c r="T15" s="37">
        <f t="shared" si="3"/>
        <v>-63</v>
      </c>
      <c r="U15" s="37">
        <f t="shared" si="3"/>
        <v>-123</v>
      </c>
      <c r="V15" s="37">
        <f t="shared" si="3"/>
        <v>-97</v>
      </c>
      <c r="W15" s="37">
        <f t="shared" ref="W15:AE15" si="4">W13-V13</f>
        <v>-216</v>
      </c>
      <c r="X15" s="37">
        <f t="shared" si="4"/>
        <v>-199.74300000000221</v>
      </c>
      <c r="Y15" s="38">
        <f t="shared" si="4"/>
        <v>-50.654999999998836</v>
      </c>
      <c r="Z15" s="80"/>
      <c r="AA15" s="66" t="s">
        <v>17</v>
      </c>
      <c r="AB15" s="58">
        <f t="shared" si="4"/>
        <v>196</v>
      </c>
      <c r="AC15" s="58">
        <f t="shared" si="4"/>
        <v>243.5</v>
      </c>
      <c r="AD15" s="58">
        <f t="shared" si="4"/>
        <v>430</v>
      </c>
      <c r="AE15" s="59">
        <f t="shared" si="4"/>
        <v>978.5</v>
      </c>
      <c r="AF15" s="87"/>
      <c r="AG15" s="83">
        <f>AG13-AE13</f>
        <v>346</v>
      </c>
      <c r="AH15" s="58">
        <f>AH13-AG13</f>
        <v>270.39999999999418</v>
      </c>
    </row>
    <row r="16" spans="2:34" ht="64.5" customHeight="1" x14ac:dyDescent="0.25">
      <c r="B16" s="89" t="s">
        <v>19</v>
      </c>
      <c r="C16" s="89"/>
      <c r="D16" s="89"/>
      <c r="E16" s="89"/>
      <c r="F16" s="89"/>
      <c r="G16" s="89"/>
      <c r="H16" s="89"/>
      <c r="I16" s="89"/>
      <c r="J16" s="89"/>
      <c r="K16" s="89"/>
      <c r="L16" s="89"/>
      <c r="M16" s="89"/>
      <c r="T16" s="41"/>
      <c r="U16" s="41"/>
      <c r="V16" s="45"/>
      <c r="W16" s="45"/>
      <c r="X16" s="90" t="s">
        <v>16</v>
      </c>
      <c r="Y16" s="90"/>
      <c r="Z16" s="90"/>
      <c r="AA16" s="90"/>
      <c r="AB16" s="90"/>
      <c r="AC16" s="90"/>
      <c r="AD16" s="90"/>
      <c r="AE16" s="90"/>
      <c r="AF16" s="90"/>
      <c r="AG16" s="90"/>
      <c r="AH16" s="90"/>
    </row>
    <row r="17" spans="1:35" ht="13.5" customHeight="1" x14ac:dyDescent="0.25">
      <c r="B17" s="15"/>
    </row>
    <row r="18" spans="1:35" ht="28.5" customHeight="1" x14ac:dyDescent="0.25">
      <c r="A18" s="46"/>
      <c r="B18" s="88"/>
      <c r="C18" s="88"/>
      <c r="D18" s="88"/>
      <c r="E18" s="88"/>
      <c r="F18" s="88"/>
      <c r="G18" s="88"/>
      <c r="H18" s="88"/>
      <c r="I18" s="88"/>
      <c r="J18" s="88"/>
      <c r="K18" s="88"/>
      <c r="L18" s="88"/>
      <c r="M18" s="88"/>
      <c r="N18" s="88"/>
      <c r="O18" s="88"/>
      <c r="P18" s="88"/>
      <c r="Q18" s="88"/>
      <c r="R18" s="88"/>
      <c r="S18" s="88"/>
      <c r="T18" s="47"/>
      <c r="U18" s="47"/>
      <c r="V18" s="47"/>
      <c r="W18" s="47"/>
      <c r="X18" s="47"/>
      <c r="Y18" s="47"/>
      <c r="Z18" s="47"/>
      <c r="AA18" s="47"/>
      <c r="AB18" s="47"/>
      <c r="AC18" s="47"/>
      <c r="AD18" s="47"/>
      <c r="AE18" s="47"/>
      <c r="AF18" s="47"/>
      <c r="AG18" s="47"/>
      <c r="AH18" s="46"/>
      <c r="AI18" s="46"/>
    </row>
    <row r="19" spans="1:35" ht="13.5" customHeight="1" x14ac:dyDescent="0.25">
      <c r="A19" s="46"/>
      <c r="B19" s="48"/>
      <c r="C19" s="49"/>
      <c r="D19" s="49"/>
      <c r="E19" s="50"/>
      <c r="F19" s="50"/>
      <c r="G19" s="50"/>
      <c r="H19" s="50"/>
      <c r="I19" s="50"/>
      <c r="J19" s="50"/>
      <c r="K19" s="50"/>
      <c r="L19" s="50"/>
      <c r="M19" s="50"/>
      <c r="N19" s="50"/>
      <c r="O19" s="50"/>
      <c r="P19" s="50"/>
      <c r="Q19" s="50"/>
      <c r="R19" s="50"/>
      <c r="S19" s="50"/>
      <c r="T19" s="50"/>
      <c r="U19" s="50"/>
      <c r="V19" s="50"/>
      <c r="W19" s="50"/>
      <c r="X19" s="50"/>
      <c r="Y19" s="50"/>
      <c r="Z19" s="50"/>
      <c r="AA19" s="51"/>
      <c r="AB19" s="52"/>
      <c r="AC19" s="52"/>
      <c r="AD19" s="52"/>
      <c r="AE19" s="52"/>
      <c r="AF19" s="52"/>
      <c r="AG19" s="52"/>
      <c r="AH19" s="52"/>
      <c r="AI19" s="46"/>
    </row>
    <row r="20" spans="1:35" ht="18.75" customHeight="1" x14ac:dyDescent="0.25">
      <c r="A20" s="46"/>
      <c r="B20" s="46"/>
      <c r="C20" s="53"/>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54"/>
      <c r="AH20" s="46"/>
      <c r="AI20" s="46"/>
    </row>
    <row r="21" spans="1:35" ht="18.75" customHeight="1" x14ac:dyDescent="0.25">
      <c r="A21" s="46"/>
      <c r="B21" s="46"/>
      <c r="C21" s="53"/>
      <c r="D21" s="55"/>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7"/>
      <c r="AI21" s="46"/>
    </row>
    <row r="22" spans="1:35" ht="18.75" customHeight="1" x14ac:dyDescent="0.25">
      <c r="A22" s="46"/>
      <c r="B22" s="46"/>
      <c r="C22" s="53"/>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54"/>
      <c r="AH22" s="46"/>
      <c r="AI22" s="46"/>
    </row>
    <row r="23" spans="1:35" ht="18.75" customHeight="1" x14ac:dyDescent="0.25">
      <c r="A23" s="46"/>
      <c r="B23" s="46"/>
      <c r="C23" s="53"/>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6"/>
      <c r="AI23" s="46"/>
    </row>
    <row r="24" spans="1:35" ht="18.75" customHeight="1" x14ac:dyDescent="0.25">
      <c r="A24" s="46"/>
      <c r="B24" s="46"/>
      <c r="C24" s="53"/>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6"/>
      <c r="AI24" s="46"/>
    </row>
    <row r="25" spans="1:35" ht="18.75" customHeight="1" x14ac:dyDescent="0.25">
      <c r="A25" s="46"/>
      <c r="B25" s="46"/>
      <c r="C25" s="53"/>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6"/>
      <c r="AI25" s="46"/>
    </row>
    <row r="26" spans="1:35" ht="18.75" customHeight="1" x14ac:dyDescent="0.25">
      <c r="A26" s="46"/>
      <c r="B26" s="48"/>
      <c r="C26" s="49"/>
      <c r="D26" s="49"/>
      <c r="E26" s="50"/>
      <c r="F26" s="50"/>
      <c r="G26" s="50"/>
      <c r="H26" s="50"/>
      <c r="I26" s="50"/>
      <c r="J26" s="50"/>
      <c r="K26" s="50"/>
      <c r="L26" s="50"/>
      <c r="M26" s="50"/>
      <c r="N26" s="50"/>
      <c r="O26" s="50"/>
      <c r="P26" s="50"/>
      <c r="Q26" s="50"/>
      <c r="R26" s="50"/>
      <c r="S26" s="50"/>
      <c r="T26" s="50"/>
      <c r="U26" s="50"/>
      <c r="V26" s="50"/>
      <c r="W26" s="50"/>
      <c r="X26" s="50"/>
      <c r="Y26" s="50"/>
      <c r="Z26" s="50"/>
      <c r="AA26" s="51"/>
      <c r="AB26" s="52"/>
      <c r="AC26" s="52"/>
      <c r="AD26" s="52"/>
      <c r="AE26" s="52"/>
      <c r="AF26" s="52"/>
      <c r="AG26" s="52"/>
      <c r="AH26" s="52"/>
      <c r="AI26" s="46"/>
    </row>
    <row r="27" spans="1:35" ht="18.75" customHeight="1" x14ac:dyDescent="0.25">
      <c r="A27" s="46"/>
      <c r="B27" s="46"/>
      <c r="C27" s="53"/>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6"/>
      <c r="AI27" s="46"/>
    </row>
    <row r="28" spans="1:35" ht="18.75" customHeight="1" x14ac:dyDescent="0.25">
      <c r="A28" s="46"/>
      <c r="B28" s="46"/>
      <c r="C28" s="53"/>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6"/>
      <c r="AI28" s="46"/>
    </row>
    <row r="29" spans="1:35" ht="18.75" customHeight="1" x14ac:dyDescent="0.25"/>
    <row r="30" spans="1:35" ht="18.75" customHeight="1" x14ac:dyDescent="0.25"/>
    <row r="31" spans="1:35" ht="18.75" customHeight="1" x14ac:dyDescent="0.25"/>
  </sheetData>
  <mergeCells count="3">
    <mergeCell ref="B18:S18"/>
    <mergeCell ref="B16:M16"/>
    <mergeCell ref="X16:AH16"/>
  </mergeCells>
  <pageMargins left="0.70866141732283472" right="0.70866141732283472" top="0.78740157480314965" bottom="0.78740157480314965" header="1.1811023622047245" footer="1.1811023622047245"/>
  <pageSetup paperSize="9" scale="48" orientation="landscape" r:id="rId1"/>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Rathmann</dc:creator>
  <cp:lastModifiedBy>Wilke, Sibylle</cp:lastModifiedBy>
  <cp:lastPrinted>2018-11-07T12:21:39Z</cp:lastPrinted>
  <dcterms:created xsi:type="dcterms:W3CDTF">2013-07-09T20:30:19Z</dcterms:created>
  <dcterms:modified xsi:type="dcterms:W3CDTF">2018-11-07T12:23:55Z</dcterms:modified>
</cp:coreProperties>
</file>