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6_Wasserressourcen\"/>
    </mc:Choice>
  </mc:AlternateContent>
  <xr:revisionPtr revIDLastSave="0" documentId="13_ncr:1_{E73B450A-E11E-4683-9DED-F765CFA79DB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OFFSET(Daten!$B$10,0,0,COUNTA(Daten!$B$10:$B$14),-1)</definedName>
    <definedName name="Daten01">OFFSET(Daten!$C$10,0,0,COUNTA(Daten!$C$10:$C$14),-1)</definedName>
    <definedName name="Daten02">OFFSET(Daten!$D$10,0,0,COUNTA(Daten!$D$10:$D$14),-1)</definedName>
    <definedName name="Daten03">OFFSET(Daten!$E$10,0,0,COUNTA(Daten!$E$10:$E$14),-1)</definedName>
    <definedName name="Daten04">OFFSET(Daten!$F$10,0,0,COUNTA(Daten!$F$10:$F$14),-1)</definedName>
    <definedName name="Daten05">OFFSET(Daten!$G$10,0,0,COUNTA(Daten!$G$10:$G$14),-1)</definedName>
    <definedName name="Daten06">OFFSET(Daten!$J$10,0,0,COUNTA(Daten!$J$10:$J$14),-1)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I22" i="1"/>
  <c r="I21" i="1"/>
  <c r="I20" i="1"/>
  <c r="I19" i="1"/>
  <c r="I23" i="1"/>
  <c r="G19" i="1"/>
  <c r="G20" i="1"/>
  <c r="G21" i="1"/>
  <c r="G23" i="1" s="1"/>
  <c r="C21" i="1"/>
  <c r="C23" i="1" s="1"/>
  <c r="C19" i="1"/>
  <c r="C20" i="1"/>
  <c r="D19" i="1"/>
  <c r="D20" i="1"/>
  <c r="D21" i="1"/>
  <c r="D23" i="1"/>
  <c r="E19" i="1"/>
  <c r="E20" i="1"/>
  <c r="E21" i="1"/>
  <c r="E23" i="1"/>
  <c r="F19" i="1"/>
  <c r="F23" i="1" s="1"/>
  <c r="F20" i="1"/>
  <c r="F21" i="1"/>
  <c r="H19" i="1"/>
  <c r="H20" i="1"/>
  <c r="H21" i="1"/>
  <c r="H22" i="1"/>
  <c r="H23" i="1"/>
  <c r="G22" i="1"/>
  <c r="F22" i="1"/>
  <c r="E22" i="1"/>
  <c r="D22" i="1"/>
  <c r="C22" i="1"/>
  <c r="K20" i="1"/>
  <c r="K22" i="1"/>
  <c r="K19" i="1"/>
  <c r="K21" i="1"/>
  <c r="K23" i="1"/>
  <c r="J20" i="1"/>
  <c r="J19" i="1"/>
  <c r="J23" i="1" s="1"/>
  <c r="J22" i="1"/>
  <c r="J21" i="1"/>
  <c r="G13" i="1"/>
  <c r="F13" i="1"/>
  <c r="E13" i="1"/>
  <c r="D13" i="1"/>
  <c r="C13" i="1"/>
  <c r="AA3" i="1"/>
</calcChain>
</file>

<file path=xl/sharedStrings.xml><?xml version="1.0" encoding="utf-8"?>
<sst xmlns="http://schemas.openxmlformats.org/spreadsheetml/2006/main" count="27" uniqueCount="21">
  <si>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</si>
  <si>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</si>
  <si>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</si>
  <si>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</si>
  <si>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</si>
  <si>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</si>
  <si>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</si>
  <si>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</si>
  <si>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</si>
  <si>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</si>
  <si>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Wasserentnahme in Milliarden Kubikmeter</t>
  </si>
  <si>
    <t>Öffentliche Wasserversorgung</t>
  </si>
  <si>
    <t>Summe</t>
  </si>
  <si>
    <t>Bergbau und verarbeitendes Gewerbe</t>
  </si>
  <si>
    <t>Energieversorgung</t>
  </si>
  <si>
    <t>2007*</t>
  </si>
  <si>
    <t>in Prozent [%]</t>
  </si>
  <si>
    <t>Landwirtschaft</t>
  </si>
  <si>
    <t>* Daten zur Landwirtschaft erst ab 2007 verfügbar</t>
  </si>
  <si>
    <t>Wassergewinnung der öffentlichen Wasserversorgung, Bergbau und verarbeitendes Gewerbe, 
der Energieversorgung und der Landwirtschaft 2022</t>
  </si>
  <si>
    <t>Statistisches Bundesamt, Fachserie 19, R. 2.1.1 und 2.2 und GENESIS-Online, EVAS-Nummer 32221 und 32211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</si>
</sst>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theme="0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2" fillId="24" borderId="25" xfId="0" applyFont="1" applyFill="1" applyBorder="1" applyAlignment="1">
      <alignment horizontal="left" vertical="center" wrapText="1"/>
    </xf>
    <xf numFmtId="0" fontId="22" fillId="25" borderId="25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165" fontId="21" fillId="24" borderId="25" xfId="0" applyNumberFormat="1" applyFont="1" applyFill="1" applyBorder="1" applyAlignment="1">
      <alignment horizontal="right" vertical="center" wrapText="1" indent="2"/>
    </xf>
    <xf numFmtId="165" fontId="21" fillId="25" borderId="25" xfId="0" applyNumberFormat="1" applyFont="1" applyFill="1" applyBorder="1" applyAlignment="1">
      <alignment horizontal="right" vertical="center" wrapText="1" indent="2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31" fillId="29" borderId="24" xfId="0" applyFont="1" applyFill="1" applyBorder="1" applyAlignment="1">
      <alignment horizontal="left" vertical="center" wrapText="1"/>
    </xf>
    <xf numFmtId="0" fontId="31" fillId="29" borderId="24" xfId="0" applyFont="1" applyFill="1" applyBorder="1" applyAlignment="1">
      <alignment horizontal="center" vertical="center" wrapText="1"/>
    </xf>
    <xf numFmtId="166" fontId="31" fillId="29" borderId="24" xfId="0" applyNumberFormat="1" applyFont="1" applyFill="1" applyBorder="1" applyAlignment="1">
      <alignment horizontal="center" vertical="center" wrapText="1"/>
    </xf>
    <xf numFmtId="165" fontId="21" fillId="24" borderId="26" xfId="0" applyNumberFormat="1" applyFont="1" applyFill="1" applyBorder="1" applyAlignment="1">
      <alignment horizontal="right" vertical="center" wrapText="1" indent="2"/>
    </xf>
    <xf numFmtId="165" fontId="21" fillId="25" borderId="26" xfId="0" applyNumberFormat="1" applyFont="1" applyFill="1" applyBorder="1" applyAlignment="1">
      <alignment horizontal="right" vertical="center" wrapText="1" indent="2"/>
    </xf>
    <xf numFmtId="10" fontId="0" fillId="25" borderId="17" xfId="0" applyNumberFormat="1" applyFill="1" applyBorder="1"/>
    <xf numFmtId="1" fontId="31" fillId="29" borderId="24" xfId="0" applyNumberFormat="1" applyFont="1" applyFill="1" applyBorder="1" applyAlignment="1">
      <alignment horizontal="center" vertical="center" wrapText="1"/>
    </xf>
    <xf numFmtId="165" fontId="0" fillId="24" borderId="0" xfId="0" applyNumberFormat="1" applyFill="1" applyProtection="1"/>
    <xf numFmtId="0" fontId="33" fillId="28" borderId="13" xfId="0" applyFont="1" applyFill="1" applyBorder="1" applyAlignment="1" applyProtection="1">
      <alignment horizontal="left" vertical="top" wrapText="1"/>
      <protection locked="0"/>
    </xf>
    <xf numFmtId="0" fontId="33" fillId="28" borderId="10" xfId="0" applyFont="1" applyFill="1" applyBorder="1" applyAlignment="1" applyProtection="1">
      <alignment horizontal="left" vertical="top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20836230070529"/>
          <c:y val="6.97262387604006E-2"/>
          <c:w val="0.48166660747016465"/>
          <c:h val="0.69655230276216873"/>
        </c:manualLayout>
      </c:layout>
      <c:doughnutChart>
        <c:varyColors val="1"/>
        <c:ser>
          <c:idx val="0"/>
          <c:order val="0"/>
          <c:tx>
            <c:strRef>
              <c:f>Daten!$M$9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dPt>
            <c:idx val="1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229-4EE9-966C-8AE5A124439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229-4EE9-966C-8AE5A1244391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229-4EE9-966C-8AE5A1244391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229-4EE9-966C-8AE5A1244391}"/>
              </c:ext>
            </c:extLst>
          </c:dPt>
          <c:dLbls>
            <c:dLbl>
              <c:idx val="0"/>
              <c:layout>
                <c:manualLayout>
                  <c:x val="0.16353800181947878"/>
                  <c:y val="-7.2768348633240165E-2"/>
                </c:manualLayout>
              </c:layout>
              <c:tx>
                <c:rich>
                  <a:bodyPr/>
                  <a:lstStyle/>
                  <a:p>
                    <a:fld id="{4C798F1E-4A87-4A30-9BDE-205532A936AE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29,8 %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229-4EE9-966C-8AE5A1244391}"/>
                </c:ext>
              </c:extLst>
            </c:dLbl>
            <c:dLbl>
              <c:idx val="1"/>
              <c:layout>
                <c:manualLayout>
                  <c:x val="0.16533512271859394"/>
                  <c:y val="8.0672595636354705E-2"/>
                </c:manualLayout>
              </c:layout>
              <c:tx>
                <c:rich>
                  <a:bodyPr/>
                  <a:lstStyle/>
                  <a:p>
                    <a:fld id="{96742EB3-4D4C-415D-9A72-3211EA88AF6F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29,1 %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229-4EE9-966C-8AE5A1244391}"/>
                </c:ext>
              </c:extLst>
            </c:dLbl>
            <c:dLbl>
              <c:idx val="2"/>
              <c:layout>
                <c:manualLayout>
                  <c:x val="-0.17072648541593938"/>
                  <c:y val="-5.4576261474930117E-2"/>
                </c:manualLayout>
              </c:layout>
              <c:tx>
                <c:rich>
                  <a:bodyPr/>
                  <a:lstStyle/>
                  <a:p>
                    <a:fld id="{9B392BA3-20A7-4718-A703-F81C535E9720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38,6 %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229-4EE9-966C-8AE5A1244391}"/>
                </c:ext>
              </c:extLst>
            </c:dLbl>
            <c:dLbl>
              <c:idx val="3"/>
              <c:layout>
                <c:manualLayout>
                  <c:x val="-0.14741584627625939"/>
                  <c:y val="-7.02728199167543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29-4EE9-966C-8AE5A1244391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tx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Daten!$B$10:$B$13</c:f>
              <c:strCache>
                <c:ptCount val="4"/>
                <c:pt idx="0">
                  <c:v>Öffentliche Wasserversorgung</c:v>
                </c:pt>
                <c:pt idx="1">
                  <c:v>Bergbau und verarbeitendes Gewerbe</c:v>
                </c:pt>
                <c:pt idx="2">
                  <c:v>Energieversorgung</c:v>
                </c:pt>
                <c:pt idx="3">
                  <c:v>Landwirtschaft</c:v>
                </c:pt>
              </c:strCache>
            </c:strRef>
          </c:cat>
          <c:val>
            <c:numRef>
              <c:f>Daten!$M$10:$M$13</c:f>
              <c:numCache>
                <c:formatCode>#,##0.0</c:formatCode>
                <c:ptCount val="4"/>
                <c:pt idx="0">
                  <c:v>5.3215940000000002</c:v>
                </c:pt>
                <c:pt idx="1">
                  <c:v>5.1942168019999997</c:v>
                </c:pt>
                <c:pt idx="2">
                  <c:v>6.8905370000000001</c:v>
                </c:pt>
                <c:pt idx="3">
                  <c:v>0.45431100000000002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29-4EE9-966C-8AE5A124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7938</xdr:colOff>
      <xdr:row>3</xdr:row>
      <xdr:rowOff>15876</xdr:rowOff>
    </xdr:from>
    <xdr:to>
      <xdr:col>15</xdr:col>
      <xdr:colOff>238125</xdr:colOff>
      <xdr:row>18</xdr:row>
      <xdr:rowOff>611187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2</xdr:row>
      <xdr:rowOff>43483</xdr:rowOff>
    </xdr:from>
    <xdr:to>
      <xdr:col>15</xdr:col>
      <xdr:colOff>335859</xdr:colOff>
      <xdr:row>27</xdr:row>
      <xdr:rowOff>104223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6</xdr:col>
      <xdr:colOff>857250</xdr:colOff>
      <xdr:row>18</xdr:row>
      <xdr:rowOff>624791</xdr:rowOff>
    </xdr:from>
    <xdr:to>
      <xdr:col>15</xdr:col>
      <xdr:colOff>239505</xdr:colOff>
      <xdr:row>20</xdr:row>
      <xdr:rowOff>65562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05125" y="4426854"/>
          <a:ext cx="4065380" cy="282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Fachserie 19, R. 2.1.1 und 2.2 und GENESIS-Online, EVAS-Nummer 32221 und 32211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143405</xdr:colOff>
      <xdr:row>0</xdr:row>
      <xdr:rowOff>192962</xdr:rowOff>
    </xdr:from>
    <xdr:to>
      <xdr:col>13</xdr:col>
      <xdr:colOff>175845</xdr:colOff>
      <xdr:row>2</xdr:row>
      <xdr:rowOff>205574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3405" y="192962"/>
          <a:ext cx="6465478" cy="5108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94F00AE-ECBE-487C-8D23-FE174D45D2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Wassergewinnung der öffentlichen Wasserversorgung, Bergbau und verarbeitendes Gewerbe, 
der Energieversorgung und der Landwirtschaft 2022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15</xdr:col>
      <xdr:colOff>231913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41608"/>
          <a:ext cx="673237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607709</xdr:rowOff>
    </xdr:from>
    <xdr:to>
      <xdr:col>15</xdr:col>
      <xdr:colOff>240196</xdr:colOff>
      <xdr:row>18</xdr:row>
      <xdr:rowOff>607709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409772"/>
          <a:ext cx="674065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0.45265</cdr:x>
      <cdr:y>0.34706</cdr:y>
    </cdr:from>
    <cdr:to>
      <cdr:x>0.60091</cdr:x>
      <cdr:y>0.48326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98813" y="1695985"/>
          <a:ext cx="1047750" cy="665594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de-DE" sz="900" b="1">
              <a:solidFill>
                <a:schemeClr val="bg1"/>
              </a:solidFill>
              <a:latin typeface="Meta Offc" panose="020B0604030101020102" pitchFamily="34" charset="0"/>
              <a:cs typeface="Meta Offc" panose="020B0604030101020102" pitchFamily="34" charset="0"/>
            </a:rPr>
            <a:t>Gesamt: </a:t>
          </a:r>
        </a:p>
        <a:p xmlns:a="http://schemas.openxmlformats.org/drawingml/2006/main">
          <a:pPr algn="ctr"/>
          <a:r>
            <a:rPr lang="de-DE" sz="900" b="1">
              <a:solidFill>
                <a:schemeClr val="bg1"/>
              </a:solidFill>
              <a:latin typeface="Meta Offc" panose="020B0604030101020102" pitchFamily="34" charset="0"/>
              <a:cs typeface="Meta Offc" panose="020B0604030101020102" pitchFamily="34" charset="0"/>
            </a:rPr>
            <a:t>17,9 Milliarden Kubikmeter</a:t>
          </a:r>
          <a:endParaRPr lang="de-DE" sz="900" b="1" baseline="30000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A27"/>
  <sheetViews>
    <sheetView showGridLines="0" zoomScaleNormal="100" workbookViewId="0">
      <selection activeCell="B3" sqref="B3:L3"/>
    </sheetView>
  </sheetViews>
  <sheetFormatPr baseColWidth="10" defaultColWidth="11.42578125" defaultRowHeight="12.75" x14ac:dyDescent="0.2"/>
  <cols>
    <col min="1" max="1" width="18" style="26" bestFit="1" customWidth="1"/>
    <col min="2" max="2" width="30.140625" style="26" customWidth="1"/>
    <col min="3" max="12" width="11" style="26" customWidth="1"/>
    <col min="13" max="16" width="11.42578125" style="13"/>
    <col min="17" max="16384" width="11.42578125" style="26"/>
  </cols>
  <sheetData>
    <row r="1" spans="1:27" ht="29.25" customHeight="1" x14ac:dyDescent="0.2">
      <c r="A1" s="41" t="s">
        <v>1</v>
      </c>
      <c r="B1" s="51" t="s">
        <v>19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7" ht="15.95" customHeight="1" x14ac:dyDescent="0.2">
      <c r="A2" s="41" t="s">
        <v>2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7" ht="15.95" customHeight="1" x14ac:dyDescent="0.2">
      <c r="A3" s="41" t="s">
        <v>0</v>
      </c>
      <c r="B3" s="57" t="s">
        <v>20</v>
      </c>
      <c r="C3" s="54"/>
      <c r="D3" s="54"/>
      <c r="E3" s="54"/>
      <c r="F3" s="54"/>
      <c r="G3" s="54"/>
      <c r="H3" s="54"/>
      <c r="I3" s="54"/>
      <c r="J3" s="54"/>
      <c r="K3" s="54"/>
      <c r="L3" s="54"/>
      <c r="AA3" s="27" t="str">
        <f>"Quelle: "&amp;Daten!B3</f>
        <v>Quelle: Statistisches Bundesamt, Fachserie 19, R. 2.1.1 und 2.2 und GENESIS-Online, EVAS-Nummer 32221 und 32211</v>
      </c>
    </row>
    <row r="4" spans="1:27" x14ac:dyDescent="0.2">
      <c r="A4" s="41" t="s">
        <v>3</v>
      </c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27" x14ac:dyDescent="0.2">
      <c r="A5" s="41" t="s">
        <v>8</v>
      </c>
      <c r="B5" s="53" t="s">
        <v>10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27" x14ac:dyDescent="0.2">
      <c r="A6" s="42" t="s">
        <v>9</v>
      </c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</row>
    <row r="8" spans="1:27" ht="13.5" x14ac:dyDescent="0.25">
      <c r="A8" s="14"/>
      <c r="B8" s="14"/>
      <c r="C8" s="13"/>
      <c r="D8" s="15"/>
      <c r="E8" s="15"/>
      <c r="F8" s="15"/>
      <c r="G8" s="15"/>
      <c r="H8" s="15"/>
      <c r="I8" s="15"/>
      <c r="J8" s="15"/>
      <c r="K8" s="15"/>
      <c r="L8" s="15"/>
    </row>
    <row r="9" spans="1:27" ht="18" customHeight="1" x14ac:dyDescent="0.25">
      <c r="A9" s="13"/>
      <c r="B9" s="43"/>
      <c r="C9" s="44">
        <v>1991</v>
      </c>
      <c r="D9" s="44">
        <v>1995</v>
      </c>
      <c r="E9" s="44">
        <v>1998</v>
      </c>
      <c r="F9" s="44">
        <v>2001</v>
      </c>
      <c r="G9" s="44">
        <v>2004</v>
      </c>
      <c r="H9" s="44" t="s">
        <v>15</v>
      </c>
      <c r="I9" s="44">
        <v>2010</v>
      </c>
      <c r="J9" s="44">
        <v>2013</v>
      </c>
      <c r="K9" s="44">
        <v>2016</v>
      </c>
      <c r="L9" s="44">
        <v>2019</v>
      </c>
      <c r="M9" s="44">
        <v>2022</v>
      </c>
      <c r="N9" s="17"/>
      <c r="O9" s="17"/>
      <c r="P9" s="17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" customHeight="1" x14ac:dyDescent="0.2">
      <c r="A10" s="13"/>
      <c r="B10" s="33" t="s">
        <v>11</v>
      </c>
      <c r="C10" s="39">
        <v>6.52</v>
      </c>
      <c r="D10" s="39">
        <v>5.81</v>
      </c>
      <c r="E10" s="39">
        <v>5.55</v>
      </c>
      <c r="F10" s="39">
        <v>5.4</v>
      </c>
      <c r="G10" s="39">
        <v>5.37</v>
      </c>
      <c r="H10" s="39">
        <v>5.13</v>
      </c>
      <c r="I10" s="46">
        <v>5.09</v>
      </c>
      <c r="J10" s="46">
        <v>5.0999999999999996</v>
      </c>
      <c r="K10" s="46">
        <v>5.2</v>
      </c>
      <c r="L10" s="46">
        <v>5.4</v>
      </c>
      <c r="M10" s="46">
        <v>5.3215940000000002</v>
      </c>
    </row>
    <row r="11" spans="1:27" ht="18" customHeight="1" x14ac:dyDescent="0.2">
      <c r="A11" s="16"/>
      <c r="B11" s="34" t="s">
        <v>13</v>
      </c>
      <c r="C11" s="40">
        <v>10.98</v>
      </c>
      <c r="D11" s="40">
        <v>9.01</v>
      </c>
      <c r="E11" s="40">
        <v>8.49</v>
      </c>
      <c r="F11" s="40">
        <v>7.8</v>
      </c>
      <c r="G11" s="40">
        <v>7.7</v>
      </c>
      <c r="H11" s="40">
        <v>7.19</v>
      </c>
      <c r="I11" s="47">
        <v>6.78</v>
      </c>
      <c r="J11" s="47">
        <v>6.1</v>
      </c>
      <c r="K11" s="47">
        <v>5.8</v>
      </c>
      <c r="L11" s="47">
        <v>5.4</v>
      </c>
      <c r="M11" s="47">
        <v>5.1942168019999997</v>
      </c>
    </row>
    <row r="12" spans="1:27" ht="18" customHeight="1" x14ac:dyDescent="0.2">
      <c r="A12" s="16"/>
      <c r="B12" s="33" t="s">
        <v>14</v>
      </c>
      <c r="C12" s="39">
        <v>28.8</v>
      </c>
      <c r="D12" s="39">
        <v>27.78</v>
      </c>
      <c r="E12" s="39">
        <v>26.37</v>
      </c>
      <c r="F12" s="39">
        <v>24.8</v>
      </c>
      <c r="G12" s="39">
        <v>22.47</v>
      </c>
      <c r="H12" s="39">
        <v>19.68</v>
      </c>
      <c r="I12" s="46">
        <v>20.66</v>
      </c>
      <c r="J12" s="46">
        <v>13.6</v>
      </c>
      <c r="K12" s="46">
        <v>12.7</v>
      </c>
      <c r="L12" s="46">
        <v>8.8000000000000007</v>
      </c>
      <c r="M12" s="46">
        <v>6.8905370000000001</v>
      </c>
    </row>
    <row r="13" spans="1:27" ht="18" customHeight="1" x14ac:dyDescent="0.2">
      <c r="A13" s="16"/>
      <c r="B13" s="34" t="s">
        <v>17</v>
      </c>
      <c r="C13" s="40" t="e">
        <f>NA()</f>
        <v>#N/A</v>
      </c>
      <c r="D13" s="40" t="e">
        <f>NA()</f>
        <v>#N/A</v>
      </c>
      <c r="E13" s="40" t="e">
        <f>NA()</f>
        <v>#N/A</v>
      </c>
      <c r="F13" s="40" t="e">
        <f>NA()</f>
        <v>#N/A</v>
      </c>
      <c r="G13" s="40" t="e">
        <f>NA()</f>
        <v>#N/A</v>
      </c>
      <c r="H13" s="40">
        <v>0.1</v>
      </c>
      <c r="I13" s="47">
        <v>0.2</v>
      </c>
      <c r="J13" s="47">
        <v>0.3</v>
      </c>
      <c r="K13" s="47">
        <v>0.3</v>
      </c>
      <c r="L13" s="47">
        <v>0.44500000000000001</v>
      </c>
      <c r="M13" s="47">
        <v>0.45431100000000002</v>
      </c>
    </row>
    <row r="14" spans="1:27" ht="18" customHeight="1" x14ac:dyDescent="0.2">
      <c r="A14" s="16"/>
      <c r="B14" s="43" t="s">
        <v>12</v>
      </c>
      <c r="C14" s="45">
        <v>46.3</v>
      </c>
      <c r="D14" s="45">
        <v>42.6</v>
      </c>
      <c r="E14" s="45">
        <v>40.409999999999997</v>
      </c>
      <c r="F14" s="45">
        <v>38</v>
      </c>
      <c r="G14" s="45">
        <v>35.54</v>
      </c>
      <c r="H14" s="45">
        <v>32.1</v>
      </c>
      <c r="I14" s="45">
        <v>32.799999999999997</v>
      </c>
      <c r="J14" s="45">
        <v>25.1</v>
      </c>
      <c r="K14" s="45">
        <v>24</v>
      </c>
      <c r="L14" s="45">
        <v>20</v>
      </c>
      <c r="M14" s="45">
        <v>17.861000000000001</v>
      </c>
    </row>
    <row r="15" spans="1:27" ht="18" customHeight="1" x14ac:dyDescent="0.2">
      <c r="K15" s="13"/>
      <c r="L15" s="13"/>
      <c r="M15" s="50"/>
    </row>
    <row r="16" spans="1:27" ht="18" customHeight="1" x14ac:dyDescent="0.2">
      <c r="K16" s="13"/>
      <c r="L16" s="13"/>
    </row>
    <row r="17" spans="2:13" ht="18" customHeight="1" x14ac:dyDescent="0.2">
      <c r="K17" s="13"/>
      <c r="L17" s="13"/>
    </row>
    <row r="18" spans="2:13" ht="18" customHeight="1" x14ac:dyDescent="0.2">
      <c r="B18" s="43" t="s">
        <v>16</v>
      </c>
      <c r="C18" s="44">
        <v>1991</v>
      </c>
      <c r="D18" s="44">
        <v>1995</v>
      </c>
      <c r="E18" s="44">
        <v>1998</v>
      </c>
      <c r="F18" s="44">
        <v>2001</v>
      </c>
      <c r="G18" s="44">
        <v>2004</v>
      </c>
      <c r="H18" s="44">
        <v>2007</v>
      </c>
      <c r="I18" s="44">
        <v>2010</v>
      </c>
      <c r="J18" s="44">
        <v>2013</v>
      </c>
      <c r="K18" s="44">
        <v>2016</v>
      </c>
      <c r="L18" s="44">
        <v>2019</v>
      </c>
      <c r="M18" s="44">
        <v>2022</v>
      </c>
    </row>
    <row r="19" spans="2:13" ht="18" customHeight="1" x14ac:dyDescent="0.2">
      <c r="B19" s="33" t="s">
        <v>11</v>
      </c>
      <c r="C19" s="46">
        <f>C10*100/C14</f>
        <v>14.08207343412527</v>
      </c>
      <c r="D19" s="46">
        <f t="shared" ref="D19:G19" si="0">D10*100/D14</f>
        <v>13.63849765258216</v>
      </c>
      <c r="E19" s="46">
        <f t="shared" si="0"/>
        <v>13.734224201930216</v>
      </c>
      <c r="F19" s="46">
        <f t="shared" si="0"/>
        <v>14.210526315789474</v>
      </c>
      <c r="G19" s="46">
        <f t="shared" si="0"/>
        <v>15.109735509285313</v>
      </c>
      <c r="H19" s="46">
        <f t="shared" ref="H19" si="1">H10*100/H14</f>
        <v>15.981308411214952</v>
      </c>
      <c r="I19" s="46">
        <f>I10*100/I14</f>
        <v>15.51829268292683</v>
      </c>
      <c r="J19" s="46">
        <f>J10*100/J14</f>
        <v>20.31872509960159</v>
      </c>
      <c r="K19" s="46">
        <f>K10*100/K14</f>
        <v>21.666666666666668</v>
      </c>
      <c r="L19" s="46">
        <v>26.8</v>
      </c>
      <c r="M19" s="46">
        <v>29.794490789989361</v>
      </c>
    </row>
    <row r="20" spans="2:13" ht="18" customHeight="1" x14ac:dyDescent="0.2">
      <c r="B20" s="34" t="s">
        <v>13</v>
      </c>
      <c r="C20" s="47">
        <f t="shared" ref="C20:G20" si="2">C11*100/C14</f>
        <v>23.714902807775381</v>
      </c>
      <c r="D20" s="47">
        <f t="shared" si="2"/>
        <v>21.150234741784036</v>
      </c>
      <c r="E20" s="47">
        <f t="shared" si="2"/>
        <v>21.009651076466223</v>
      </c>
      <c r="F20" s="47">
        <f t="shared" si="2"/>
        <v>20.526315789473685</v>
      </c>
      <c r="G20" s="47">
        <f t="shared" si="2"/>
        <v>21.665728756330896</v>
      </c>
      <c r="H20" s="47">
        <f t="shared" ref="H20" si="3">H11*100/H14</f>
        <v>22.398753894080997</v>
      </c>
      <c r="I20" s="47">
        <f>I11*100/I14</f>
        <v>20.670731707317074</v>
      </c>
      <c r="J20" s="47">
        <f>J11*100/J14</f>
        <v>24.302788844621514</v>
      </c>
      <c r="K20" s="47">
        <f>K11*100/K14</f>
        <v>24.166666666666668</v>
      </c>
      <c r="L20" s="47">
        <v>26.8</v>
      </c>
      <c r="M20" s="47">
        <v>29.081332523374947</v>
      </c>
    </row>
    <row r="21" spans="2:13" ht="18" customHeight="1" x14ac:dyDescent="0.2">
      <c r="B21" s="33" t="s">
        <v>14</v>
      </c>
      <c r="C21" s="46">
        <f>C12*100/C14</f>
        <v>62.203023758099356</v>
      </c>
      <c r="D21" s="46">
        <f t="shared" ref="D21:G21" si="4">D12*100/D14</f>
        <v>65.211267605633807</v>
      </c>
      <c r="E21" s="46">
        <f t="shared" si="4"/>
        <v>65.25612472160357</v>
      </c>
      <c r="F21" s="46">
        <f t="shared" si="4"/>
        <v>65.263157894736835</v>
      </c>
      <c r="G21" s="46">
        <f t="shared" si="4"/>
        <v>63.224535734383792</v>
      </c>
      <c r="H21" s="46">
        <f t="shared" ref="H21" si="5">H12*100/H14</f>
        <v>61.308411214953267</v>
      </c>
      <c r="I21" s="46">
        <f>I12*100/I14</f>
        <v>62.987804878048784</v>
      </c>
      <c r="J21" s="46">
        <f>J12*100/J14</f>
        <v>54.183266932270911</v>
      </c>
      <c r="K21" s="46">
        <f>K12*100/K14</f>
        <v>52.916666666666664</v>
      </c>
      <c r="L21" s="46">
        <v>44.2</v>
      </c>
      <c r="M21" s="46">
        <v>38.578674206371424</v>
      </c>
    </row>
    <row r="22" spans="2:13" ht="18" customHeight="1" x14ac:dyDescent="0.2">
      <c r="B22" s="34" t="s">
        <v>17</v>
      </c>
      <c r="C22" s="40" t="e">
        <f>NA()</f>
        <v>#N/A</v>
      </c>
      <c r="D22" s="40" t="e">
        <f>NA()</f>
        <v>#N/A</v>
      </c>
      <c r="E22" s="40" t="e">
        <f>NA()</f>
        <v>#N/A</v>
      </c>
      <c r="F22" s="40" t="e">
        <f>NA()</f>
        <v>#N/A</v>
      </c>
      <c r="G22" s="40" t="e">
        <f>NA()</f>
        <v>#N/A</v>
      </c>
      <c r="H22" s="47">
        <f t="shared" ref="H22" si="6">H13*100/H14</f>
        <v>0.3115264797507788</v>
      </c>
      <c r="I22" s="47">
        <f>I13*100/I14</f>
        <v>0.60975609756097571</v>
      </c>
      <c r="J22" s="47">
        <f>J13*100/J14</f>
        <v>1.1952191235059759</v>
      </c>
      <c r="K22" s="47">
        <f>K13*100/K14</f>
        <v>1.25</v>
      </c>
      <c r="L22" s="47">
        <f>L13*100/L14</f>
        <v>2.2250000000000001</v>
      </c>
      <c r="M22" s="47">
        <v>2.543592184088237</v>
      </c>
    </row>
    <row r="23" spans="2:13" ht="18" customHeight="1" x14ac:dyDescent="0.2">
      <c r="B23" s="43" t="s">
        <v>12</v>
      </c>
      <c r="C23" s="49">
        <f>SUM(C19:C21)</f>
        <v>100</v>
      </c>
      <c r="D23" s="49">
        <f>SUM(D19:D21)</f>
        <v>100</v>
      </c>
      <c r="E23" s="49">
        <f t="shared" ref="E23:G23" si="7">SUM(E19:E21)</f>
        <v>100</v>
      </c>
      <c r="F23" s="49">
        <f t="shared" si="7"/>
        <v>100</v>
      </c>
      <c r="G23" s="49">
        <f t="shared" si="7"/>
        <v>100</v>
      </c>
      <c r="H23" s="49">
        <f t="shared" ref="H23:I23" si="8">SUM(H19:H22)</f>
        <v>100</v>
      </c>
      <c r="I23" s="49">
        <f t="shared" si="8"/>
        <v>99.786585365853668</v>
      </c>
      <c r="J23" s="49">
        <f>SUM(J19:J22)</f>
        <v>100</v>
      </c>
      <c r="K23" s="49">
        <f>SUM(K19:K22)</f>
        <v>100</v>
      </c>
      <c r="L23" s="49">
        <f>SUM(L19:L22)</f>
        <v>100.02500000000001</v>
      </c>
      <c r="M23" s="49">
        <v>99.998089703823965</v>
      </c>
    </row>
    <row r="24" spans="2:13" ht="18" customHeight="1" x14ac:dyDescent="0.2"/>
    <row r="25" spans="2:13" ht="18" customHeight="1" x14ac:dyDescent="0.2"/>
    <row r="26" spans="2:13" ht="18" customHeight="1" x14ac:dyDescent="0.2"/>
    <row r="27" spans="2:13" ht="18" customHeight="1" x14ac:dyDescent="0.2"/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N9:AA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29"/>
  <sheetViews>
    <sheetView showGridLines="0" tabSelected="1" zoomScale="120" zoomScaleNormal="120" workbookViewId="0">
      <selection activeCell="AA14" sqref="AA14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570312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7.140625" style="1" customWidth="1"/>
    <col min="17" max="17" width="2.28515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36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26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30"/>
      <c r="R2" s="58" t="s">
        <v>7</v>
      </c>
      <c r="S2" s="59"/>
      <c r="T2" s="59"/>
      <c r="U2" s="59"/>
      <c r="V2" s="59"/>
      <c r="W2" s="59"/>
      <c r="X2" s="59"/>
      <c r="Y2" s="59"/>
      <c r="Z2" s="60"/>
    </row>
    <row r="3" spans="1:26" ht="18.75" customHeight="1" x14ac:dyDescent="0.3">
      <c r="A3" s="3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30"/>
      <c r="R3" s="19"/>
      <c r="S3" s="20"/>
      <c r="T3" s="25"/>
      <c r="U3" s="20"/>
      <c r="V3" s="20"/>
      <c r="W3" s="25"/>
      <c r="X3" s="20"/>
      <c r="Y3" s="20"/>
      <c r="Z3" s="21"/>
    </row>
    <row r="4" spans="1:26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30"/>
      <c r="R4" s="19"/>
      <c r="S4" s="20"/>
      <c r="T4" s="20"/>
      <c r="U4" s="20"/>
      <c r="V4" s="20"/>
      <c r="W4" s="20"/>
      <c r="X4" s="20"/>
      <c r="Y4" s="20"/>
      <c r="Z4" s="21"/>
    </row>
    <row r="5" spans="1:26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30"/>
      <c r="R5" s="19"/>
      <c r="S5" s="20"/>
      <c r="T5" s="20"/>
      <c r="U5" s="20"/>
      <c r="V5" s="20"/>
      <c r="W5" s="20"/>
      <c r="X5" s="20"/>
      <c r="Y5" s="20"/>
      <c r="Z5" s="21"/>
    </row>
    <row r="6" spans="1:26" ht="16.5" customHeight="1" x14ac:dyDescent="0.2">
      <c r="A6" s="37"/>
      <c r="C6" s="4"/>
      <c r="P6" s="30"/>
      <c r="R6" s="19"/>
      <c r="S6" s="20"/>
      <c r="T6" s="20"/>
      <c r="U6" s="20"/>
      <c r="V6" s="20"/>
      <c r="W6" s="20"/>
      <c r="X6" s="20"/>
      <c r="Y6" s="20"/>
      <c r="Z6" s="21"/>
    </row>
    <row r="7" spans="1:26" ht="16.5" customHeight="1" x14ac:dyDescent="0.2">
      <c r="A7" s="37"/>
      <c r="C7" s="4"/>
      <c r="P7" s="30"/>
      <c r="R7" s="19"/>
      <c r="S7" s="20"/>
      <c r="T7" s="20"/>
      <c r="U7" s="20"/>
      <c r="V7" s="20"/>
      <c r="W7" s="20"/>
      <c r="X7" s="20"/>
      <c r="Y7" s="20"/>
      <c r="Z7" s="21"/>
    </row>
    <row r="8" spans="1:26" ht="16.5" customHeight="1" x14ac:dyDescent="0.2">
      <c r="A8" s="37"/>
      <c r="C8" s="4"/>
      <c r="P8" s="30"/>
      <c r="R8" s="19"/>
      <c r="S8" s="20"/>
      <c r="T8" s="20"/>
      <c r="U8" s="20"/>
      <c r="V8" s="20"/>
      <c r="W8" s="20"/>
      <c r="X8" s="20"/>
      <c r="Y8" s="20"/>
      <c r="Z8" s="21"/>
    </row>
    <row r="9" spans="1:26" ht="16.5" customHeight="1" x14ac:dyDescent="0.2">
      <c r="A9" s="37"/>
      <c r="C9" s="4"/>
      <c r="P9" s="30"/>
      <c r="R9" s="19"/>
      <c r="S9" s="20"/>
      <c r="T9" s="20"/>
      <c r="U9" s="20"/>
      <c r="V9" s="20"/>
      <c r="W9" s="20"/>
      <c r="X9" s="20"/>
      <c r="Y9" s="20"/>
      <c r="Z9" s="21"/>
    </row>
    <row r="10" spans="1:26" ht="16.5" customHeight="1" x14ac:dyDescent="0.2">
      <c r="A10" s="37"/>
      <c r="C10" s="4"/>
      <c r="P10" s="30"/>
      <c r="R10" s="19"/>
      <c r="S10" s="20"/>
      <c r="T10" s="20"/>
      <c r="U10" s="20"/>
      <c r="V10" s="20"/>
      <c r="W10" s="20"/>
      <c r="X10" s="20"/>
      <c r="Y10" s="20"/>
      <c r="Z10" s="21"/>
    </row>
    <row r="11" spans="1:26" ht="16.5" customHeight="1" x14ac:dyDescent="0.2">
      <c r="A11" s="37"/>
      <c r="C11" s="4"/>
      <c r="P11" s="30"/>
      <c r="R11" s="19"/>
      <c r="S11" s="25" t="s">
        <v>4</v>
      </c>
      <c r="T11" s="20"/>
      <c r="U11" s="20"/>
      <c r="V11" s="20"/>
      <c r="W11" s="20"/>
      <c r="X11" s="20"/>
      <c r="Y11" s="20"/>
      <c r="Z11" s="21"/>
    </row>
    <row r="12" spans="1:26" ht="16.5" customHeight="1" x14ac:dyDescent="0.2">
      <c r="A12" s="37"/>
      <c r="C12" s="4"/>
      <c r="P12" s="30"/>
      <c r="R12" s="19"/>
      <c r="S12" s="20"/>
      <c r="T12" s="20"/>
      <c r="U12" s="20"/>
      <c r="V12" s="20"/>
      <c r="W12" s="20"/>
      <c r="X12" s="20"/>
      <c r="Y12" s="20"/>
      <c r="Z12" s="21"/>
    </row>
    <row r="13" spans="1:26" ht="17.25" customHeight="1" x14ac:dyDescent="0.2">
      <c r="A13" s="37"/>
      <c r="C13" s="4"/>
      <c r="P13" s="30"/>
      <c r="R13" s="19"/>
      <c r="S13" s="25" t="s">
        <v>5</v>
      </c>
      <c r="T13" s="20"/>
      <c r="U13" s="20"/>
      <c r="V13" s="20"/>
      <c r="W13" s="20"/>
      <c r="X13" s="20"/>
      <c r="Y13" s="20"/>
      <c r="Z13" s="21"/>
    </row>
    <row r="14" spans="1:26" ht="16.5" customHeight="1" x14ac:dyDescent="0.2">
      <c r="A14" s="37"/>
      <c r="C14" s="4"/>
      <c r="P14" s="30"/>
      <c r="R14" s="19"/>
      <c r="S14" s="20"/>
      <c r="T14" s="20"/>
      <c r="U14" s="20"/>
      <c r="V14" s="20"/>
      <c r="W14" s="20"/>
      <c r="X14" s="20"/>
      <c r="Y14" s="20"/>
      <c r="Z14" s="21"/>
    </row>
    <row r="15" spans="1:26" ht="16.5" customHeight="1" x14ac:dyDescent="0.2">
      <c r="A15" s="37"/>
      <c r="C15" s="4"/>
      <c r="P15" s="30"/>
      <c r="R15" s="19"/>
      <c r="S15" s="20"/>
      <c r="T15" s="25" t="s">
        <v>6</v>
      </c>
      <c r="U15" s="20"/>
      <c r="V15" s="20"/>
      <c r="W15" s="25" t="s">
        <v>6</v>
      </c>
      <c r="X15" s="20"/>
      <c r="Y15" s="20"/>
      <c r="Z15" s="21"/>
    </row>
    <row r="16" spans="1:26" ht="16.5" customHeight="1" x14ac:dyDescent="0.2">
      <c r="A16" s="37"/>
      <c r="C16" s="4"/>
      <c r="P16" s="30"/>
      <c r="R16" s="19"/>
      <c r="S16" s="20"/>
      <c r="T16" s="20"/>
      <c r="U16" s="20"/>
      <c r="V16" s="20"/>
      <c r="W16" s="20"/>
      <c r="X16" s="20"/>
      <c r="Y16" s="20"/>
      <c r="Z16" s="21"/>
    </row>
    <row r="17" spans="1:26" ht="16.5" customHeight="1" x14ac:dyDescent="0.2">
      <c r="A17" s="37"/>
      <c r="C17" s="4"/>
      <c r="P17" s="30"/>
      <c r="R17" s="19"/>
      <c r="S17" s="20"/>
      <c r="T17" s="20"/>
      <c r="U17" s="20"/>
      <c r="V17" s="20"/>
      <c r="W17" s="20"/>
      <c r="X17" s="20"/>
      <c r="Y17" s="20"/>
      <c r="Z17" s="21"/>
    </row>
    <row r="18" spans="1:26" ht="22.5" customHeight="1" x14ac:dyDescent="0.2">
      <c r="A18" s="37"/>
      <c r="C18" s="4"/>
      <c r="P18" s="30"/>
      <c r="R18" s="19"/>
      <c r="S18" s="20"/>
      <c r="T18" s="20"/>
      <c r="U18" s="20"/>
      <c r="V18" s="20"/>
      <c r="W18" s="20"/>
      <c r="X18" s="20"/>
      <c r="Y18" s="20"/>
      <c r="Z18" s="21"/>
    </row>
    <row r="19" spans="1:26" ht="61.5" customHeight="1" x14ac:dyDescent="0.2">
      <c r="A19" s="37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P19" s="30"/>
      <c r="R19" s="22"/>
      <c r="S19" s="48"/>
      <c r="T19" s="23"/>
      <c r="U19" s="23"/>
      <c r="V19" s="23"/>
      <c r="W19" s="23"/>
      <c r="X19" s="23"/>
      <c r="Y19" s="23"/>
      <c r="Z19" s="24"/>
    </row>
    <row r="20" spans="1:26" ht="5.25" customHeight="1" x14ac:dyDescent="0.2">
      <c r="A20" s="38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</row>
    <row r="21" spans="1:26" ht="6.75" customHeight="1" x14ac:dyDescent="0.2"/>
    <row r="22" spans="1:26" ht="6" customHeight="1" x14ac:dyDescent="0.2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4.5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6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6" ht="6.75" customHeight="1" x14ac:dyDescent="0.2"/>
    <row r="26" spans="1:26" ht="4.5" customHeight="1" x14ac:dyDescent="0.2">
      <c r="H26" s="3"/>
      <c r="I26" s="3"/>
      <c r="J26" s="3"/>
      <c r="K26" s="3"/>
      <c r="L26" s="3"/>
    </row>
    <row r="27" spans="1:26" ht="18" customHeight="1" x14ac:dyDescent="0.2">
      <c r="B27" s="18"/>
      <c r="C27" s="18"/>
      <c r="D27" s="18"/>
      <c r="E27" s="18"/>
      <c r="F27" s="18"/>
      <c r="G27" s="3"/>
      <c r="H27" s="3"/>
      <c r="I27" s="3"/>
      <c r="J27" s="3"/>
      <c r="K27" s="3"/>
      <c r="L27" s="3"/>
    </row>
    <row r="28" spans="1:26" x14ac:dyDescent="0.2">
      <c r="B28" s="18"/>
      <c r="C28" s="18"/>
      <c r="D28" s="18"/>
      <c r="E28" s="18"/>
      <c r="F28" s="18"/>
      <c r="G28" s="3"/>
      <c r="H28" s="3"/>
      <c r="I28" s="3"/>
      <c r="J28" s="3"/>
      <c r="K28" s="3"/>
      <c r="L28" s="3"/>
    </row>
    <row r="29" spans="1:26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2017-01-12T12:37:48Z</cp:lastPrinted>
  <dcterms:created xsi:type="dcterms:W3CDTF">2010-08-25T11:28:54Z</dcterms:created>
  <dcterms:modified xsi:type="dcterms:W3CDTF">2025-04-25T12:56:18Z</dcterms:modified>
</cp:coreProperties>
</file>