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3_Umweltbelastungen-Verkehr\"/>
    </mc:Choice>
  </mc:AlternateContent>
  <xr:revisionPtr revIDLastSave="0" documentId="13_ncr:1_{7328C33C-480A-45C8-9F26-5EBB366050AE}" xr6:coauthVersionLast="36" xr6:coauthVersionMax="36" xr10:uidLastSave="{00000000-0000-0000-0000-000000000000}"/>
  <bookViews>
    <workbookView xWindow="1890" yWindow="0" windowWidth="14070" windowHeight="13080" tabRatio="444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OFFSET(Daten!#REF!,0,0,COUNTA(Daten!$B$11:$B$24),-1)</definedName>
    <definedName name="Daten01">OFFSET(Daten!#REF!,0,0,COUNTA(Daten!$C$11:$C$24),-1)</definedName>
    <definedName name="Daten02">OFFSET(Daten!#REF!,0,0,COUNTA(Daten!$F$11:$F$24),-1)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Diagramm!$A$1:$Q$25</definedName>
    <definedName name="Print_Area" localSheetId="1">Diagramm!$A$1:$Q$25</definedName>
  </definedNames>
  <calcPr calcId="191029"/>
</workbook>
</file>

<file path=xl/calcChain.xml><?xml version="1.0" encoding="utf-8"?>
<calcChain xmlns="http://schemas.openxmlformats.org/spreadsheetml/2006/main">
  <c r="G40" i="1" l="1"/>
  <c r="H40" i="1" s="1"/>
  <c r="H41" i="1" l="1"/>
  <c r="G41" i="1"/>
  <c r="G39" i="1" l="1"/>
  <c r="H39" i="1" s="1"/>
  <c r="G38" i="1"/>
  <c r="G37" i="1"/>
  <c r="G35" i="1"/>
  <c r="H35" i="1" l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F35" i="1"/>
  <c r="F34" i="1"/>
  <c r="F33" i="1"/>
  <c r="F32" i="1"/>
  <c r="F31" i="1"/>
  <c r="F30" i="1"/>
  <c r="F29" i="1"/>
  <c r="F28" i="1"/>
  <c r="F27" i="1"/>
  <c r="F26" i="1"/>
  <c r="F23" i="1"/>
  <c r="F25" i="1"/>
  <c r="F24" i="1"/>
  <c r="F21" i="1"/>
  <c r="F22" i="1"/>
  <c r="F20" i="1"/>
  <c r="F16" i="1"/>
  <c r="F12" i="1"/>
  <c r="X3" i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<sst xmlns="http://schemas.openxmlformats.org/spreadsheetml/2006/main" count="25" uniqueCount="24">
  <si>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</si>
  <si>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</si>
  <si>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</si>
  <si>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</si>
  <si>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</si>
  <si>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</si>
  <si>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</si>
  <si>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</si>
  <si>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</si>
  <si>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Verkehrsfläche</t>
  </si>
  <si>
    <t>Quadratkilometer</t>
  </si>
  <si>
    <t>Bodenfläche insgesamt</t>
  </si>
  <si>
    <t>Siedlungs- und Verkehrsfläche</t>
  </si>
  <si>
    <t>Anteil der Verkehrsfläche an der Bodenfläche insgesamt</t>
  </si>
  <si>
    <t>#NV = keine Daten verfügbar</t>
  </si>
  <si>
    <r>
      <t>Differenz zum Vorjahr in km</t>
    </r>
    <r>
      <rPr>
        <b/>
        <vertAlign val="superscript"/>
        <sz val="9"/>
        <color rgb="FFFFFFFF"/>
        <rFont val="Meta Offc"/>
        <family val="2"/>
      </rPr>
      <t>2</t>
    </r>
  </si>
  <si>
    <t>Differenz zum Vorjahr in ha/Tag</t>
  </si>
  <si>
    <t>Fußnote2:</t>
  </si>
  <si>
    <t>Fußnote1:</t>
  </si>
  <si>
    <t>** 2016 wurde die Datengrundlage umgestellt und ein neuer Nutzungsartenkatalog herangezogen. Die Ergebnisse sind ab 2016 nur eingeschränkt mit den Vorjahren vergleichbar.</t>
  </si>
  <si>
    <t>Verkehrsfläche* in Quadratkilometern</t>
  </si>
  <si>
    <t>2016 **</t>
  </si>
  <si>
    <t xml:space="preserve">* Ergebnisse der Flächenerhebungen nach Art der tatsächlichen Nutzung (Stichtag 31.12. des angegebenen Jahres). "Siedlungs- und Verkehrsfläche (SuV)" und "versiegelte Fläche" können nicht gleichgesetzt werden, da in die SuV auch unbebaute und nicht versiegelte Flächen eingehen. </t>
  </si>
  <si>
    <t xml:space="preserve">Statistisches Bundesamt, Fachserie 3 Land- und Forstwirtschaft, Fischerei, Reihe 5.1 Bodenfläche nach Art der tatsächlichen Nutzung,  verschiedene Jahrgänge bzw. Datenabfrage unter https://www-genesis.destatis.de/genesis/online?sequenz=statistikTabellen&amp;selectionname=33111#abreadcrumb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</si>
</sst>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\ ###\ ##0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rgb="FF080808"/>
      <name val="Meta Offc"/>
      <family val="2"/>
    </font>
    <font>
      <b/>
      <vertAlign val="superscript"/>
      <sz val="9"/>
      <color rgb="FFFFFFFF"/>
      <name val="Meta Offc"/>
      <family val="2"/>
    </font>
    <font>
      <sz val="10"/>
      <name val="MetaNormalLF-Roman"/>
      <family val="2"/>
    </font>
    <font>
      <sz val="10"/>
      <color rgb="FFFF0000"/>
      <name val="Arial"/>
      <family val="2"/>
    </font>
    <font>
      <sz val="10"/>
      <name val="Meta Offc"/>
      <family val="2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9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31" fillId="26" borderId="21" xfId="0" applyFont="1" applyFill="1" applyBorder="1" applyAlignment="1">
      <alignment horizontal="left" vertical="center" wrapText="1"/>
    </xf>
    <xf numFmtId="3" fontId="32" fillId="26" borderId="22" xfId="0" applyNumberFormat="1" applyFont="1" applyFill="1" applyBorder="1" applyAlignment="1">
      <alignment horizontal="center" vertical="center" wrapText="1"/>
    </xf>
    <xf numFmtId="3" fontId="32" fillId="26" borderId="28" xfId="0" applyNumberFormat="1" applyFont="1" applyFill="1" applyBorder="1" applyAlignment="1">
      <alignment horizontal="center" vertical="center" wrapText="1"/>
    </xf>
    <xf numFmtId="165" fontId="32" fillId="26" borderId="28" xfId="0" applyNumberFormat="1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left" vertical="center" wrapText="1"/>
    </xf>
    <xf numFmtId="3" fontId="32" fillId="24" borderId="22" xfId="0" applyNumberFormat="1" applyFont="1" applyFill="1" applyBorder="1" applyAlignment="1">
      <alignment horizontal="center" vertical="center" wrapText="1"/>
    </xf>
    <xf numFmtId="3" fontId="32" fillId="24" borderId="28" xfId="0" applyNumberFormat="1" applyFont="1" applyFill="1" applyBorder="1" applyAlignment="1">
      <alignment horizontal="center" vertical="center" wrapText="1"/>
    </xf>
    <xf numFmtId="165" fontId="32" fillId="24" borderId="28" xfId="0" applyNumberFormat="1" applyFont="1" applyFill="1" applyBorder="1" applyAlignment="1">
      <alignment horizontal="center" vertical="center" wrapText="1"/>
    </xf>
    <xf numFmtId="0" fontId="32" fillId="24" borderId="0" xfId="0" applyFont="1" applyFill="1"/>
    <xf numFmtId="10" fontId="32" fillId="24" borderId="28" xfId="0" applyNumberFormat="1" applyFont="1" applyFill="1" applyBorder="1" applyAlignment="1">
      <alignment horizontal="center" vertical="center" wrapText="1"/>
    </xf>
    <xf numFmtId="10" fontId="32" fillId="26" borderId="28" xfId="0" applyNumberFormat="1" applyFont="1" applyFill="1" applyBorder="1" applyAlignment="1">
      <alignment horizontal="center" vertical="center" wrapText="1"/>
    </xf>
    <xf numFmtId="10" fontId="26" fillId="24" borderId="0" xfId="0" applyNumberFormat="1" applyFont="1" applyFill="1" applyProtection="1"/>
    <xf numFmtId="166" fontId="35" fillId="0" borderId="0" xfId="0" applyNumberFormat="1" applyFont="1" applyFill="1" applyAlignment="1">
      <alignment horizontal="right" vertical="center" wrapText="1"/>
    </xf>
    <xf numFmtId="0" fontId="36" fillId="24" borderId="0" xfId="0" applyFont="1" applyFill="1" applyBorder="1" applyAlignment="1">
      <alignment vertical="center"/>
    </xf>
    <xf numFmtId="0" fontId="21" fillId="24" borderId="21" xfId="0" applyFont="1" applyFill="1" applyBorder="1" applyAlignment="1">
      <alignment horizontal="left" vertical="center" wrapText="1"/>
    </xf>
    <xf numFmtId="10" fontId="20" fillId="24" borderId="28" xfId="0" applyNumberFormat="1" applyFont="1" applyFill="1" applyBorder="1" applyAlignment="1">
      <alignment horizontal="center" vertical="center" wrapText="1"/>
    </xf>
    <xf numFmtId="3" fontId="20" fillId="0" borderId="28" xfId="0" applyNumberFormat="1" applyFont="1" applyFill="1" applyBorder="1" applyAlignment="1">
      <alignment horizontal="center" vertical="center" wrapText="1"/>
    </xf>
    <xf numFmtId="0" fontId="21" fillId="26" borderId="21" xfId="0" applyFont="1" applyFill="1" applyBorder="1" applyAlignment="1">
      <alignment horizontal="left" vertical="center" wrapText="1"/>
    </xf>
    <xf numFmtId="3" fontId="20" fillId="26" borderId="28" xfId="0" applyNumberFormat="1" applyFont="1" applyFill="1" applyBorder="1" applyAlignment="1">
      <alignment horizontal="center" vertical="center" wrapText="1"/>
    </xf>
    <xf numFmtId="10" fontId="20" fillId="26" borderId="28" xfId="0" applyNumberFormat="1" applyFont="1" applyFill="1" applyBorder="1" applyAlignment="1">
      <alignment horizontal="center" vertical="center" wrapText="1"/>
    </xf>
    <xf numFmtId="0" fontId="38" fillId="24" borderId="0" xfId="0" applyFont="1" applyFill="1"/>
    <xf numFmtId="165" fontId="20" fillId="26" borderId="28" xfId="0" applyNumberFormat="1" applyFont="1" applyFill="1" applyBorder="1" applyAlignment="1">
      <alignment horizontal="center" vertical="center" wrapText="1"/>
    </xf>
    <xf numFmtId="165" fontId="20" fillId="24" borderId="28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left" vertical="center" wrapText="1"/>
    </xf>
    <xf numFmtId="10" fontId="20" fillId="0" borderId="28" xfId="0" applyNumberFormat="1" applyFont="1" applyFill="1" applyBorder="1" applyAlignment="1">
      <alignment horizontal="center" vertical="center" wrapText="1"/>
    </xf>
    <xf numFmtId="2" fontId="26" fillId="24" borderId="0" xfId="0" applyNumberFormat="1" applyFont="1" applyFill="1"/>
    <xf numFmtId="3" fontId="20" fillId="26" borderId="22" xfId="0" applyNumberFormat="1" applyFont="1" applyFill="1" applyBorder="1" applyAlignment="1">
      <alignment horizontal="center" vertical="center" wrapText="1"/>
    </xf>
    <xf numFmtId="3" fontId="20" fillId="24" borderId="22" xfId="0" applyNumberFormat="1" applyFont="1" applyFill="1" applyBorder="1" applyAlignment="1">
      <alignment horizontal="center" vertical="center" wrapText="1"/>
    </xf>
    <xf numFmtId="3" fontId="20" fillId="24" borderId="28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165" fontId="20" fillId="0" borderId="28" xfId="0" applyNumberFormat="1" applyFont="1" applyFill="1" applyBorder="1" applyAlignment="1">
      <alignment horizontal="center" vertical="center" wrapText="1"/>
    </xf>
    <xf numFmtId="4" fontId="20" fillId="26" borderId="28" xfId="0" applyNumberFormat="1" applyFont="1" applyFill="1" applyBorder="1" applyAlignment="1">
      <alignment horizontal="center" vertical="center" wrapText="1"/>
    </xf>
    <xf numFmtId="0" fontId="38" fillId="24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37" fillId="24" borderId="13" xfId="0" applyFont="1" applyFill="1" applyBorder="1" applyAlignment="1" applyProtection="1">
      <alignment horizontal="left" vertical="center" wrapText="1"/>
      <protection locked="0"/>
    </xf>
    <xf numFmtId="0" fontId="37" fillId="24" borderId="10" xfId="0" applyFont="1" applyFill="1" applyBorder="1" applyAlignment="1" applyProtection="1">
      <alignment horizontal="left" vertical="center"/>
      <protection locked="0"/>
    </xf>
    <xf numFmtId="0" fontId="33" fillId="24" borderId="13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3" xfId="0" applyFont="1" applyFill="1" applyBorder="1" applyAlignment="1" applyProtection="1">
      <alignment horizontal="left"/>
      <protection locked="0"/>
    </xf>
    <xf numFmtId="0" fontId="33" fillId="24" borderId="10" xfId="0" applyFont="1" applyFill="1" applyBorder="1" applyAlignment="1" applyProtection="1">
      <alignment horizontal="left"/>
      <protection locked="0"/>
    </xf>
    <xf numFmtId="0" fontId="37" fillId="24" borderId="19" xfId="0" applyFont="1" applyFill="1" applyBorder="1" applyAlignment="1" applyProtection="1">
      <alignment horizontal="left" vertical="center" wrapText="1"/>
      <protection locked="0"/>
    </xf>
    <xf numFmtId="0" fontId="37" fillId="24" borderId="20" xfId="0" applyFont="1" applyFill="1" applyBorder="1" applyAlignment="1" applyProtection="1">
      <alignment horizontal="left" vertical="center" wrapText="1"/>
      <protection locked="0"/>
    </xf>
    <xf numFmtId="0" fontId="33" fillId="24" borderId="20" xfId="0" applyFont="1" applyFill="1" applyBorder="1" applyAlignment="1" applyProtection="1">
      <alignment horizontal="left" vertical="center" wrapText="1"/>
      <protection locked="0"/>
    </xf>
    <xf numFmtId="0" fontId="33" fillId="24" borderId="13" xfId="0" applyFont="1" applyFill="1" applyBorder="1" applyAlignment="1" applyProtection="1">
      <alignment horizontal="left" vertical="center" wrapText="1"/>
      <protection locked="0"/>
    </xf>
    <xf numFmtId="0" fontId="33" fillId="24" borderId="19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005F85"/>
      <color rgb="FF333333"/>
      <color rgb="FF5EAD35"/>
      <color rgb="FF125D8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31690634946196E-2"/>
          <c:y val="8.3261288835350472E-2"/>
          <c:w val="0.84550875067676023"/>
          <c:h val="0.7579089411068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Daten!$E$10</c:f>
              <c:strCache>
                <c:ptCount val="1"/>
                <c:pt idx="0">
                  <c:v>Verkehrsfläche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65-43EE-9CFD-60C819E0431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5-43EE-9CFD-60C819E0431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65-43EE-9CFD-60C819E0431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65-43EE-9CFD-60C819E043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5-43EE-9CFD-60C819E0431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5-43EE-9CFD-60C819E0431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5-43EE-9CFD-60C819E0431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5-43EE-9CFD-60C819E0431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5-43EE-9CFD-60C819E043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65-43EE-9CFD-60C819E0431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65-43EE-9CFD-60C819E0431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65-43EE-9CFD-60C819E0431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65-43EE-9CFD-60C819E043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65-43EE-9CFD-60C819E0431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65-43EE-9CFD-60C819E0431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65-43EE-9CFD-60C819E0431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65-43EE-9CFD-60C819E0431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65-43EE-9CFD-60C819E0431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65-43EE-9CFD-60C819E0431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65-43EE-9CFD-60C819E043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65-43EE-9CFD-60C819E0431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65-43EE-9CFD-60C819E0431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65-43EE-9CFD-60C819E0431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65-43EE-9CFD-60C819E0431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53-4895-9693-8DA4097D768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FF-4AA6-9F4B-0F66D8E5785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B3-4F9E-AC88-34465C24799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Daten!$B$11:$B$41</c:f>
              <c:strCache>
                <c:ptCount val="31"/>
                <c:pt idx="1">
                  <c:v>1992</c:v>
                </c:pt>
                <c:pt idx="5">
                  <c:v>1996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6">
                  <c:v>2016 **</c:v>
                </c:pt>
                <c:pt idx="30">
                  <c:v>2020</c:v>
                </c:pt>
              </c:strCache>
            </c:strRef>
          </c:cat>
          <c:val>
            <c:numRef>
              <c:f>Daten!$E$11:$E$41</c:f>
              <c:numCache>
                <c:formatCode>#,##0</c:formatCode>
                <c:ptCount val="31"/>
                <c:pt idx="0">
                  <c:v>#N/A</c:v>
                </c:pt>
                <c:pt idx="1">
                  <c:v>16441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16786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17118</c:v>
                </c:pt>
                <c:pt idx="10">
                  <c:v>17200</c:v>
                </c:pt>
                <c:pt idx="11">
                  <c:v>17282</c:v>
                </c:pt>
                <c:pt idx="12">
                  <c:v>17356</c:v>
                </c:pt>
                <c:pt idx="13">
                  <c:v>17446</c:v>
                </c:pt>
                <c:pt idx="14">
                  <c:v>17538</c:v>
                </c:pt>
                <c:pt idx="15">
                  <c:v>17626</c:v>
                </c:pt>
                <c:pt idx="16">
                  <c:v>17715</c:v>
                </c:pt>
                <c:pt idx="17">
                  <c:v>17790</c:v>
                </c:pt>
                <c:pt idx="18">
                  <c:v>17856</c:v>
                </c:pt>
                <c:pt idx="19">
                  <c:v>17931</c:v>
                </c:pt>
                <c:pt idx="20">
                  <c:v>17884</c:v>
                </c:pt>
                <c:pt idx="21">
                  <c:v>17923</c:v>
                </c:pt>
                <c:pt idx="22">
                  <c:v>17985</c:v>
                </c:pt>
                <c:pt idx="23">
                  <c:v>18072</c:v>
                </c:pt>
                <c:pt idx="24">
                  <c:v>18108</c:v>
                </c:pt>
                <c:pt idx="25">
                  <c:v>#N/A</c:v>
                </c:pt>
                <c:pt idx="26">
                  <c:v>18028.900000000001</c:v>
                </c:pt>
                <c:pt idx="27">
                  <c:v>18046.39</c:v>
                </c:pt>
                <c:pt idx="28">
                  <c:v>18047.03</c:v>
                </c:pt>
                <c:pt idx="29">
                  <c:v>18055.66</c:v>
                </c:pt>
                <c:pt idx="30">
                  <c:v>18076.189999999999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065-43EE-9CFD-60C819E0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369355736"/>
        <c:axId val="369354560"/>
      </c:barChart>
      <c:lineChart>
        <c:grouping val="standard"/>
        <c:varyColors val="0"/>
        <c:ser>
          <c:idx val="1"/>
          <c:order val="1"/>
          <c:tx>
            <c:strRef>
              <c:f>Daten!$F$10</c:f>
              <c:strCache>
                <c:ptCount val="1"/>
                <c:pt idx="0">
                  <c:v>Anteil der Verkehrsfläche an der Bodenfläche insgesamt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Pt>
            <c:idx val="2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A-1065-43EE-9CFD-60C819E04317}"/>
              </c:ext>
            </c:extLst>
          </c:dPt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65-43EE-9CFD-60C819E0431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65-43EE-9CFD-60C819E043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65-43EE-9CFD-60C819E0431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065-43EE-9CFD-60C819E0431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65-43EE-9CFD-60C819E0431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065-43EE-9CFD-60C819E043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065-43EE-9CFD-60C819E0431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065-43EE-9CFD-60C819E0431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065-43EE-9CFD-60C819E0431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065-43EE-9CFD-60C819E0431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065-43EE-9CFD-60C819E0431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065-43EE-9CFD-60C819E0431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065-43EE-9CFD-60C819E043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065-43EE-9CFD-60C819E0431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065-43EE-9CFD-60C819E0431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065-43EE-9CFD-60C819E0431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065-43EE-9CFD-60C819E0431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3-4895-9693-8DA4097D768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3-4895-9693-8DA4097D768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B3-4F9E-AC88-34465C247996}"/>
                </c:ext>
              </c:extLst>
            </c:dLbl>
            <c:numFmt formatCode="0.0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Daten!$B$11:$B$41</c:f>
              <c:strCache>
                <c:ptCount val="31"/>
                <c:pt idx="1">
                  <c:v>1992</c:v>
                </c:pt>
                <c:pt idx="5">
                  <c:v>1996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6">
                  <c:v>2016 **</c:v>
                </c:pt>
                <c:pt idx="30">
                  <c:v>2020</c:v>
                </c:pt>
              </c:strCache>
            </c:strRef>
          </c:cat>
          <c:val>
            <c:numRef>
              <c:f>Daten!$F$11:$F$41</c:f>
              <c:numCache>
                <c:formatCode>0.00%</c:formatCode>
                <c:ptCount val="31"/>
                <c:pt idx="0" formatCode="#,##0.0">
                  <c:v>#N/A</c:v>
                </c:pt>
                <c:pt idx="1">
                  <c:v>4.6057091632350056E-2</c:v>
                </c:pt>
                <c:pt idx="2" formatCode="#,##0.0">
                  <c:v>#N/A</c:v>
                </c:pt>
                <c:pt idx="3" formatCode="#,##0.0">
                  <c:v>#N/A</c:v>
                </c:pt>
                <c:pt idx="4" formatCode="#,##0.0">
                  <c:v>#N/A</c:v>
                </c:pt>
                <c:pt idx="5">
                  <c:v>4.7015656947595443E-2</c:v>
                </c:pt>
                <c:pt idx="6" formatCode="#,##0.0">
                  <c:v>#N/A</c:v>
                </c:pt>
                <c:pt idx="7" formatCode="#,##0.0">
                  <c:v>#N/A</c:v>
                </c:pt>
                <c:pt idx="8" formatCode="#,##0.0">
                  <c:v>#N/A</c:v>
                </c:pt>
                <c:pt idx="9">
                  <c:v>4.7945416504449195E-2</c:v>
                </c:pt>
                <c:pt idx="10">
                  <c:v>4.8174818574193423E-2</c:v>
                </c:pt>
                <c:pt idx="11">
                  <c:v>4.8403946929870011E-2</c:v>
                </c:pt>
                <c:pt idx="12">
                  <c:v>4.8610663761304726E-2</c:v>
                </c:pt>
                <c:pt idx="13">
                  <c:v>4.8861503991037669E-2</c:v>
                </c:pt>
                <c:pt idx="14">
                  <c:v>4.9113256210566995E-2</c:v>
                </c:pt>
                <c:pt idx="15">
                  <c:v>4.9358861268163731E-2</c:v>
                </c:pt>
                <c:pt idx="16">
                  <c:v>4.9607397284824592E-2</c:v>
                </c:pt>
                <c:pt idx="17">
                  <c:v>4.9816443626771505E-2</c:v>
                </c:pt>
                <c:pt idx="18">
                  <c:v>4.9999299964998252E-2</c:v>
                </c:pt>
                <c:pt idx="19">
                  <c:v>5.0209029280900069E-2</c:v>
                </c:pt>
                <c:pt idx="20">
                  <c:v>5.0075881031982038E-2</c:v>
                </c:pt>
                <c:pt idx="21">
                  <c:v>5.0180726770800377E-2</c:v>
                </c:pt>
                <c:pt idx="22">
                  <c:v>5.0330076873350664E-2</c:v>
                </c:pt>
                <c:pt idx="23">
                  <c:v>5.0568588825214901E-2</c:v>
                </c:pt>
                <c:pt idx="24">
                  <c:v>5.0664644706764517E-2</c:v>
                </c:pt>
                <c:pt idx="25">
                  <c:v>#N/A</c:v>
                </c:pt>
                <c:pt idx="26">
                  <c:v>5.0419627550834921E-2</c:v>
                </c:pt>
                <c:pt idx="27">
                  <c:v>5.0466887222755101E-2</c:v>
                </c:pt>
                <c:pt idx="28">
                  <c:v>5.0466887222755101E-2</c:v>
                </c:pt>
                <c:pt idx="29">
                  <c:v>5.0500000000000003E-2</c:v>
                </c:pt>
                <c:pt idx="30">
                  <c:v>5.0500000000000003E-2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1065-43EE-9CFD-60C819E0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354952"/>
        <c:axId val="369355344"/>
      </c:lineChart>
      <c:catAx>
        <c:axId val="3693557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9354560"/>
        <c:crosses val="autoZero"/>
        <c:auto val="1"/>
        <c:lblAlgn val="ctr"/>
        <c:lblOffset val="100"/>
        <c:noMultiLvlLbl val="0"/>
      </c:catAx>
      <c:valAx>
        <c:axId val="36935456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9355736"/>
        <c:crosses val="autoZero"/>
        <c:crossBetween val="between"/>
      </c:valAx>
      <c:valAx>
        <c:axId val="369355344"/>
        <c:scaling>
          <c:orientation val="minMax"/>
          <c:max val="0.2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n>
                  <a:noFill/>
                </a:ln>
                <a:noFill/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69354952"/>
        <c:crosses val="max"/>
        <c:crossBetween val="between"/>
      </c:valAx>
      <c:catAx>
        <c:axId val="36935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9355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30103855496E-2"/>
          <c:y val="0.94546666471967133"/>
          <c:w val="0.82085483038321272"/>
          <c:h val="4.16264198749161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</xdr:colOff>
      <xdr:row>41</xdr:row>
      <xdr:rowOff>11906</xdr:rowOff>
    </xdr:from>
    <xdr:to>
      <xdr:col>8</xdr:col>
      <xdr:colOff>71437</xdr:colOff>
      <xdr:row>41</xdr:row>
      <xdr:rowOff>19053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238249" y="10203656"/>
          <a:ext cx="10513219" cy="7147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42367</xdr:colOff>
      <xdr:row>1</xdr:row>
      <xdr:rowOff>199003</xdr:rowOff>
    </xdr:from>
    <xdr:to>
      <xdr:col>17</xdr:col>
      <xdr:colOff>17319</xdr:colOff>
      <xdr:row>20</xdr:row>
      <xdr:rowOff>931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822614</xdr:colOff>
      <xdr:row>20</xdr:row>
      <xdr:rowOff>75325</xdr:rowOff>
    </xdr:from>
    <xdr:to>
      <xdr:col>16</xdr:col>
      <xdr:colOff>554181</xdr:colOff>
      <xdr:row>24</xdr:row>
      <xdr:rowOff>173181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13909" y="5140893"/>
          <a:ext cx="3576204" cy="522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r>
            <a:rPr lang="de-DE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itchFamily="2" charset="0"/>
            </a:rPr>
            <a:t> Quelle: Statistisches Bundesamt, Fachserie 3 Land- und Forstwirtschaft, Fischerei, Reihe 5.1 Bodenfläche nach Art der tatsächlichen Nutzung,  verschiedene Jahrgänge bzw.Datenabfrage unter https://www-genesis.destatis.de/genesis/online?sequenz=statistikTabellen&amp;selectionname=33111#abreadcrumb </a:t>
          </a:r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5150</xdr:colOff>
      <xdr:row>20</xdr:row>
      <xdr:rowOff>69695</xdr:rowOff>
    </xdr:from>
    <xdr:to>
      <xdr:col>8</xdr:col>
      <xdr:colOff>722313</xdr:colOff>
      <xdr:row>24</xdr:row>
      <xdr:rowOff>25976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1627" y="5135263"/>
          <a:ext cx="3591981" cy="380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</a:rPr>
            <a:t>* Ergebnisse der Flächenerhebungen nach Art der tatsächlichen Nutzung (Stichtag 31.12. des angegebenen Jahres). "Siedlungs- und Verkehrsfläche (SuV)" und "versiegelte Fläche" können nicht gleichgesetzt werden, da in die SuV auch unbebaute und nicht versiegelte Flächen eingehen.</a:t>
          </a:r>
        </a:p>
      </xdr:txBody>
    </xdr:sp>
    <xdr:clientData/>
  </xdr:twoCellAnchor>
  <xdr:twoCellAnchor>
    <xdr:from>
      <xdr:col>0</xdr:col>
      <xdr:colOff>165652</xdr:colOff>
      <xdr:row>0</xdr:row>
      <xdr:rowOff>241437</xdr:rowOff>
    </xdr:from>
    <xdr:to>
      <xdr:col>15</xdr:col>
      <xdr:colOff>632115</xdr:colOff>
      <xdr:row>2</xdr:row>
      <xdr:rowOff>69273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41437"/>
          <a:ext cx="6389281" cy="34738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Verkehrsfläche* in Quadratkilometern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169448</xdr:colOff>
      <xdr:row>1</xdr:row>
      <xdr:rowOff>242887</xdr:rowOff>
    </xdr:from>
    <xdr:to>
      <xdr:col>15</xdr:col>
      <xdr:colOff>269875</xdr:colOff>
      <xdr:row>3</xdr:row>
      <xdr:rowOff>17462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9448" y="496887"/>
          <a:ext cx="652980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3483</xdr:rowOff>
    </xdr:from>
    <xdr:to>
      <xdr:col>16</xdr:col>
      <xdr:colOff>480548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6480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20</xdr:row>
      <xdr:rowOff>61424</xdr:rowOff>
    </xdr:from>
    <xdr:to>
      <xdr:col>16</xdr:col>
      <xdr:colOff>480548</xdr:colOff>
      <xdr:row>20</xdr:row>
      <xdr:rowOff>61424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6480" y="512699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867596</xdr:rowOff>
    </xdr:from>
    <xdr:to>
      <xdr:col>16</xdr:col>
      <xdr:colOff>480548</xdr:colOff>
      <xdr:row>18</xdr:row>
      <xdr:rowOff>867596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6480" y="4712232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47985</xdr:colOff>
      <xdr:row>2</xdr:row>
      <xdr:rowOff>63975</xdr:rowOff>
    </xdr:from>
    <xdr:to>
      <xdr:col>6</xdr:col>
      <xdr:colOff>718875</xdr:colOff>
      <xdr:row>3</xdr:row>
      <xdr:rowOff>93152</xdr:rowOff>
    </xdr:to>
    <xdr:sp macro="" textlink="Daten!B6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48793" y="576860"/>
          <a:ext cx="2121620" cy="270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6C88CF33-F51E-422E-8A41-F33463E3F0DC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Quadratkilometer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2985</xdr:colOff>
      <xdr:row>23</xdr:row>
      <xdr:rowOff>65941</xdr:rowOff>
    </xdr:from>
    <xdr:to>
      <xdr:col>8</xdr:col>
      <xdr:colOff>299793</xdr:colOff>
      <xdr:row>26</xdr:row>
      <xdr:rowOff>10901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19462" y="5399941"/>
          <a:ext cx="3175956" cy="373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350F23C-F2C2-496A-A891-F06CD827B305}" type="TxLink">
            <a:rPr lang="en-US" sz="600" b="0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** 2016 wurde die Datengrundlage umgestellt und ein neuer Nutzungsartenkatalog herangezogen. Die Ergebnisse sind ab 2016 nur eingeschränkt mit den Vorjahren vergleichbar.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5"/>
  <sheetViews>
    <sheetView showGridLines="0" zoomScale="80" zoomScaleNormal="80" workbookViewId="0">
      <pane ySplit="10" topLeftCell="A20" activePane="bottomLeft" state="frozen"/>
      <selection pane="bottomLeft" activeCell="X3" sqref="X3"/>
    </sheetView>
  </sheetViews>
  <sheetFormatPr baseColWidth="10" defaultColWidth="11.42578125" defaultRowHeight="12.75"/>
  <cols>
    <col min="1" max="1" width="18" style="7" bestFit="1" customWidth="1"/>
    <col min="2" max="2" width="18" style="7" customWidth="1"/>
    <col min="3" max="5" width="27.85546875" style="7" customWidth="1"/>
    <col min="6" max="6" width="28" style="7" customWidth="1"/>
    <col min="7" max="8" width="13.7109375" style="6" customWidth="1"/>
    <col min="9" max="11" width="11.42578125" style="6"/>
    <col min="12" max="12" width="24.28515625" style="6" customWidth="1"/>
    <col min="13" max="13" width="11.42578125" style="6"/>
    <col min="14" max="16384" width="11.42578125" style="7"/>
  </cols>
  <sheetData>
    <row r="1" spans="1:24" ht="13.5">
      <c r="A1" s="13" t="s">
        <v>1</v>
      </c>
      <c r="B1" s="81" t="s">
        <v>20</v>
      </c>
      <c r="C1" s="82"/>
      <c r="D1" s="82"/>
      <c r="E1" s="82"/>
      <c r="F1" s="82"/>
    </row>
    <row r="2" spans="1:24" ht="15.95" customHeight="1">
      <c r="A2" s="13" t="s">
        <v>2</v>
      </c>
      <c r="B2" s="83"/>
      <c r="C2" s="84"/>
      <c r="D2" s="84"/>
      <c r="E2" s="84"/>
      <c r="F2" s="84"/>
    </row>
    <row r="3" spans="1:24" ht="51" customHeight="1">
      <c r="A3" s="13" t="s">
        <v>0</v>
      </c>
      <c r="B3" s="87" t="s">
        <v>23</v>
      </c>
      <c r="C3" s="89"/>
      <c r="D3" s="89"/>
      <c r="E3" s="89"/>
      <c r="F3" s="90"/>
      <c r="X3" s="7" t="str">
        <f>"Quelle: "&amp;Daten!B3</f>
        <v xml:space="preserve">Quelle: Statistisches Bundesamt, Fachserie 3 Land- und Forstwirtschaft, Fischerei, Reihe 5.1 Bodenfläche nach Art der tatsächlichen Nutzung,  verschiedene Jahrgänge bzw. Datenabfrage unter https://www-genesis.destatis.de/genesis/online?sequenz=statistikTabellen&amp;selectionname=33111#abreadcrumb </v>
      </c>
    </row>
    <row r="4" spans="1:24" ht="30.75" customHeight="1">
      <c r="A4" s="13" t="s">
        <v>18</v>
      </c>
      <c r="B4" s="87" t="s">
        <v>22</v>
      </c>
      <c r="C4" s="88"/>
      <c r="D4" s="88"/>
      <c r="E4" s="88"/>
      <c r="F4" s="81"/>
    </row>
    <row r="5" spans="1:24" ht="34.5" customHeight="1">
      <c r="A5" s="13" t="s">
        <v>17</v>
      </c>
      <c r="B5" s="91" t="s">
        <v>19</v>
      </c>
      <c r="C5" s="89"/>
      <c r="D5" s="89"/>
      <c r="E5" s="89"/>
      <c r="F5" s="90"/>
    </row>
    <row r="6" spans="1:24" ht="13.5">
      <c r="A6" s="13" t="s">
        <v>7</v>
      </c>
      <c r="B6" s="83" t="s">
        <v>10</v>
      </c>
      <c r="C6" s="84"/>
      <c r="D6" s="84"/>
      <c r="E6" s="84"/>
      <c r="F6" s="84"/>
    </row>
    <row r="7" spans="1:24" ht="13.5">
      <c r="A7" s="14" t="s">
        <v>8</v>
      </c>
      <c r="B7" s="85"/>
      <c r="C7" s="86"/>
      <c r="D7" s="86"/>
      <c r="E7" s="86"/>
      <c r="F7" s="86"/>
    </row>
    <row r="9" spans="1:24">
      <c r="A9" s="8"/>
      <c r="B9" s="8"/>
      <c r="C9" s="6"/>
      <c r="D9" s="6"/>
      <c r="E9" s="6"/>
      <c r="F9" s="9"/>
    </row>
    <row r="10" spans="1:24" ht="52.5" customHeight="1">
      <c r="A10" s="6"/>
      <c r="B10" s="45"/>
      <c r="C10" s="46" t="s">
        <v>11</v>
      </c>
      <c r="D10" s="46" t="s">
        <v>12</v>
      </c>
      <c r="E10" s="46" t="s">
        <v>9</v>
      </c>
      <c r="F10" s="46" t="s">
        <v>13</v>
      </c>
      <c r="G10" s="46" t="s">
        <v>15</v>
      </c>
      <c r="H10" s="46" t="s">
        <v>16</v>
      </c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8" customHeight="1">
      <c r="A11" s="6"/>
      <c r="B11" s="47"/>
      <c r="C11" s="48" t="e">
        <v>#N/A</v>
      </c>
      <c r="D11" s="49" t="e">
        <v>#N/A</v>
      </c>
      <c r="E11" s="49" t="e">
        <v>#N/A</v>
      </c>
      <c r="F11" s="50" t="e">
        <v>#N/A</v>
      </c>
      <c r="G11" s="50" t="e">
        <v>#N/A</v>
      </c>
      <c r="H11" s="50" t="e">
        <v>#N/A</v>
      </c>
    </row>
    <row r="12" spans="1:24" ht="18" customHeight="1">
      <c r="A12" s="12"/>
      <c r="B12" s="51">
        <v>1992</v>
      </c>
      <c r="C12" s="52">
        <v>356970</v>
      </c>
      <c r="D12" s="53">
        <v>40305</v>
      </c>
      <c r="E12" s="53">
        <v>16441</v>
      </c>
      <c r="F12" s="56">
        <f>E12/C12</f>
        <v>4.6057091632350056E-2</v>
      </c>
      <c r="G12" s="54" t="e">
        <v>#N/A</v>
      </c>
      <c r="H12" s="54" t="e">
        <v>#N/A</v>
      </c>
    </row>
    <row r="13" spans="1:24" ht="18" customHeight="1">
      <c r="A13" s="12"/>
      <c r="B13" s="47"/>
      <c r="C13" s="48" t="e">
        <v>#N/A</v>
      </c>
      <c r="D13" s="49" t="e">
        <v>#N/A</v>
      </c>
      <c r="E13" s="49" t="e">
        <v>#N/A</v>
      </c>
      <c r="F13" s="50" t="e">
        <v>#N/A</v>
      </c>
      <c r="G13" s="50" t="e">
        <v>#N/A</v>
      </c>
      <c r="H13" s="50" t="e">
        <v>#N/A</v>
      </c>
    </row>
    <row r="14" spans="1:24" ht="18" customHeight="1">
      <c r="A14" s="12"/>
      <c r="B14" s="51"/>
      <c r="C14" s="52" t="e">
        <v>#N/A</v>
      </c>
      <c r="D14" s="53" t="e">
        <v>#N/A</v>
      </c>
      <c r="E14" s="53" t="e">
        <v>#N/A</v>
      </c>
      <c r="F14" s="54" t="e">
        <v>#N/A</v>
      </c>
      <c r="G14" s="54" t="e">
        <v>#N/A</v>
      </c>
      <c r="H14" s="54" t="e">
        <v>#N/A</v>
      </c>
    </row>
    <row r="15" spans="1:24" ht="18" customHeight="1">
      <c r="A15" s="12"/>
      <c r="B15" s="47"/>
      <c r="C15" s="48" t="e">
        <v>#N/A</v>
      </c>
      <c r="D15" s="49" t="e">
        <v>#N/A</v>
      </c>
      <c r="E15" s="49" t="e">
        <v>#N/A</v>
      </c>
      <c r="F15" s="50" t="e">
        <v>#N/A</v>
      </c>
      <c r="G15" s="50" t="e">
        <v>#N/A</v>
      </c>
      <c r="H15" s="50" t="e">
        <v>#N/A</v>
      </c>
    </row>
    <row r="16" spans="1:24" ht="18" customHeight="1">
      <c r="A16" s="12"/>
      <c r="B16" s="51">
        <v>1996</v>
      </c>
      <c r="C16" s="52">
        <v>357030</v>
      </c>
      <c r="D16" s="53">
        <v>42052</v>
      </c>
      <c r="E16" s="53">
        <v>16786</v>
      </c>
      <c r="F16" s="56">
        <f>E16/C16</f>
        <v>4.7015656947595443E-2</v>
      </c>
      <c r="G16" s="54" t="e">
        <v>#N/A</v>
      </c>
      <c r="H16" s="54" t="e">
        <v>#N/A</v>
      </c>
    </row>
    <row r="17" spans="1:8" ht="18" customHeight="1">
      <c r="A17" s="12"/>
      <c r="B17" s="47"/>
      <c r="C17" s="48" t="e">
        <v>#N/A</v>
      </c>
      <c r="D17" s="49" t="e">
        <v>#N/A</v>
      </c>
      <c r="E17" s="49" t="e">
        <v>#N/A</v>
      </c>
      <c r="F17" s="50" t="e">
        <v>#N/A</v>
      </c>
      <c r="G17" s="50" t="e">
        <v>#N/A</v>
      </c>
      <c r="H17" s="50" t="e">
        <v>#N/A</v>
      </c>
    </row>
    <row r="18" spans="1:8" ht="18" customHeight="1">
      <c r="A18" s="12"/>
      <c r="B18" s="51"/>
      <c r="C18" s="52" t="e">
        <v>#N/A</v>
      </c>
      <c r="D18" s="53" t="e">
        <v>#N/A</v>
      </c>
      <c r="E18" s="53" t="e">
        <v>#N/A</v>
      </c>
      <c r="F18" s="54" t="e">
        <v>#N/A</v>
      </c>
      <c r="G18" s="54" t="e">
        <v>#N/A</v>
      </c>
      <c r="H18" s="54" t="e">
        <v>#N/A</v>
      </c>
    </row>
    <row r="19" spans="1:8" ht="18" customHeight="1">
      <c r="A19" s="12"/>
      <c r="B19" s="47"/>
      <c r="C19" s="48" t="e">
        <v>#N/A</v>
      </c>
      <c r="D19" s="49" t="e">
        <v>#N/A</v>
      </c>
      <c r="E19" s="49" t="e">
        <v>#N/A</v>
      </c>
      <c r="F19" s="50" t="e">
        <v>#N/A</v>
      </c>
      <c r="G19" s="50" t="e">
        <v>#N/A</v>
      </c>
      <c r="H19" s="50" t="e">
        <v>#N/A</v>
      </c>
    </row>
    <row r="20" spans="1:8" ht="18" customHeight="1">
      <c r="A20" s="12"/>
      <c r="B20" s="51">
        <v>2000</v>
      </c>
      <c r="C20" s="52">
        <v>357031</v>
      </c>
      <c r="D20" s="53">
        <v>43939</v>
      </c>
      <c r="E20" s="53">
        <v>17118</v>
      </c>
      <c r="F20" s="56">
        <f t="shared" ref="F20:F35" si="0">E20/C20</f>
        <v>4.7945416504449195E-2</v>
      </c>
      <c r="G20" s="54" t="e">
        <v>#N/A</v>
      </c>
      <c r="H20" s="54" t="e">
        <v>#N/A</v>
      </c>
    </row>
    <row r="21" spans="1:8" ht="18" customHeight="1">
      <c r="A21" s="12"/>
      <c r="B21" s="47"/>
      <c r="C21" s="48">
        <v>357033</v>
      </c>
      <c r="D21" s="49">
        <v>44381</v>
      </c>
      <c r="E21" s="49">
        <v>17200</v>
      </c>
      <c r="F21" s="57">
        <f t="shared" si="0"/>
        <v>4.8174818574193423E-2</v>
      </c>
      <c r="G21" s="49">
        <f t="shared" ref="G21:G34" si="1">(E21-E20)</f>
        <v>82</v>
      </c>
      <c r="H21" s="49">
        <f>(G21*100)/365</f>
        <v>22.465753424657535</v>
      </c>
    </row>
    <row r="22" spans="1:8" ht="18" customHeight="1">
      <c r="A22" s="12"/>
      <c r="B22" s="51"/>
      <c r="C22" s="52">
        <v>357037</v>
      </c>
      <c r="D22" s="53">
        <v>44780</v>
      </c>
      <c r="E22" s="53">
        <v>17282</v>
      </c>
      <c r="F22" s="56">
        <f t="shared" si="0"/>
        <v>4.8403946929870011E-2</v>
      </c>
      <c r="G22" s="53">
        <f t="shared" si="1"/>
        <v>82</v>
      </c>
      <c r="H22" s="53">
        <f t="shared" ref="H22:H34" si="2">(G22*100)/365</f>
        <v>22.465753424657535</v>
      </c>
    </row>
    <row r="23" spans="1:8" ht="18" customHeight="1">
      <c r="A23" s="12"/>
      <c r="B23" s="47"/>
      <c r="C23" s="48">
        <v>357041</v>
      </c>
      <c r="D23" s="49">
        <v>45141</v>
      </c>
      <c r="E23" s="49">
        <v>17356</v>
      </c>
      <c r="F23" s="57">
        <f t="shared" si="0"/>
        <v>4.8610663761304726E-2</v>
      </c>
      <c r="G23" s="49">
        <f t="shared" si="1"/>
        <v>74</v>
      </c>
      <c r="H23" s="49">
        <f t="shared" si="2"/>
        <v>20.273972602739725</v>
      </c>
    </row>
    <row r="24" spans="1:8" ht="18" customHeight="1">
      <c r="A24" s="12"/>
      <c r="B24" s="51"/>
      <c r="C24" s="52">
        <v>357050</v>
      </c>
      <c r="D24" s="53">
        <v>45621</v>
      </c>
      <c r="E24" s="53">
        <v>17446</v>
      </c>
      <c r="F24" s="56">
        <f t="shared" si="0"/>
        <v>4.8861503991037669E-2</v>
      </c>
      <c r="G24" s="53">
        <f t="shared" si="1"/>
        <v>90</v>
      </c>
      <c r="H24" s="53">
        <f t="shared" si="2"/>
        <v>24.657534246575342</v>
      </c>
    </row>
    <row r="25" spans="1:8" ht="18" customHeight="1">
      <c r="A25" s="6"/>
      <c r="B25" s="47">
        <v>2005</v>
      </c>
      <c r="C25" s="48">
        <v>357093</v>
      </c>
      <c r="D25" s="49">
        <v>46050</v>
      </c>
      <c r="E25" s="49">
        <v>17538</v>
      </c>
      <c r="F25" s="57">
        <f t="shared" si="0"/>
        <v>4.9113256210566995E-2</v>
      </c>
      <c r="G25" s="49">
        <f t="shared" si="1"/>
        <v>92</v>
      </c>
      <c r="H25" s="49">
        <f t="shared" si="2"/>
        <v>25.205479452054796</v>
      </c>
    </row>
    <row r="26" spans="1:8" ht="18" customHeight="1">
      <c r="B26" s="51"/>
      <c r="C26" s="52">
        <v>357099</v>
      </c>
      <c r="D26" s="53">
        <v>46436</v>
      </c>
      <c r="E26" s="53">
        <v>17626</v>
      </c>
      <c r="F26" s="56">
        <f t="shared" si="0"/>
        <v>4.9358861268163731E-2</v>
      </c>
      <c r="G26" s="53">
        <f t="shared" si="1"/>
        <v>88</v>
      </c>
      <c r="H26" s="53">
        <f t="shared" si="2"/>
        <v>24.109589041095891</v>
      </c>
    </row>
    <row r="27" spans="1:8" ht="18" customHeight="1">
      <c r="B27" s="47"/>
      <c r="C27" s="48">
        <v>357104</v>
      </c>
      <c r="D27" s="49">
        <v>46789</v>
      </c>
      <c r="E27" s="49">
        <v>17715</v>
      </c>
      <c r="F27" s="57">
        <f t="shared" si="0"/>
        <v>4.9607397284824592E-2</v>
      </c>
      <c r="G27" s="49">
        <f t="shared" si="1"/>
        <v>89</v>
      </c>
      <c r="H27" s="49">
        <f t="shared" si="2"/>
        <v>24.383561643835616</v>
      </c>
    </row>
    <row r="28" spans="1:8" ht="18" customHeight="1">
      <c r="B28" s="51"/>
      <c r="C28" s="52">
        <v>357111</v>
      </c>
      <c r="D28" s="53">
        <v>47137</v>
      </c>
      <c r="E28" s="53">
        <v>17790</v>
      </c>
      <c r="F28" s="56">
        <f t="shared" si="0"/>
        <v>4.9816443626771505E-2</v>
      </c>
      <c r="G28" s="53">
        <f t="shared" si="1"/>
        <v>75</v>
      </c>
      <c r="H28" s="53">
        <f t="shared" si="2"/>
        <v>20.547945205479451</v>
      </c>
    </row>
    <row r="29" spans="1:8" ht="18" customHeight="1">
      <c r="B29" s="47"/>
      <c r="C29" s="48">
        <v>357125</v>
      </c>
      <c r="D29" s="49">
        <v>47422</v>
      </c>
      <c r="E29" s="49">
        <v>17856</v>
      </c>
      <c r="F29" s="57">
        <f t="shared" si="0"/>
        <v>4.9999299964998252E-2</v>
      </c>
      <c r="G29" s="49">
        <f t="shared" si="1"/>
        <v>66</v>
      </c>
      <c r="H29" s="49">
        <f t="shared" si="2"/>
        <v>18.082191780821919</v>
      </c>
    </row>
    <row r="30" spans="1:8" ht="18" customHeight="1">
      <c r="B30" s="51">
        <v>2010</v>
      </c>
      <c r="C30" s="52">
        <v>357127</v>
      </c>
      <c r="D30" s="53">
        <v>47702</v>
      </c>
      <c r="E30" s="53">
        <v>17931</v>
      </c>
      <c r="F30" s="56">
        <f t="shared" si="0"/>
        <v>5.0209029280900069E-2</v>
      </c>
      <c r="G30" s="53">
        <f t="shared" si="1"/>
        <v>75</v>
      </c>
      <c r="H30" s="53">
        <f t="shared" si="2"/>
        <v>20.547945205479451</v>
      </c>
    </row>
    <row r="31" spans="1:8" ht="18" customHeight="1">
      <c r="B31" s="47"/>
      <c r="C31" s="48">
        <v>357138</v>
      </c>
      <c r="D31" s="49">
        <v>48133</v>
      </c>
      <c r="E31" s="49">
        <v>17884</v>
      </c>
      <c r="F31" s="57">
        <f t="shared" si="0"/>
        <v>5.0075881031982038E-2</v>
      </c>
      <c r="G31" s="49">
        <f t="shared" si="1"/>
        <v>-47</v>
      </c>
      <c r="H31" s="49">
        <f t="shared" si="2"/>
        <v>-12.876712328767123</v>
      </c>
    </row>
    <row r="32" spans="1:8" ht="18" customHeight="1">
      <c r="B32" s="51"/>
      <c r="C32" s="52">
        <v>357169</v>
      </c>
      <c r="D32" s="53">
        <v>48368</v>
      </c>
      <c r="E32" s="53">
        <v>17923</v>
      </c>
      <c r="F32" s="56">
        <f t="shared" si="0"/>
        <v>5.0180726770800377E-2</v>
      </c>
      <c r="G32" s="53">
        <f t="shared" si="1"/>
        <v>39</v>
      </c>
      <c r="H32" s="53">
        <f>(G32*100)/365</f>
        <v>10.684931506849315</v>
      </c>
    </row>
    <row r="33" spans="1:12" ht="18" customHeight="1">
      <c r="B33" s="47"/>
      <c r="C33" s="48">
        <v>357341</v>
      </c>
      <c r="D33" s="49">
        <v>48597</v>
      </c>
      <c r="E33" s="49">
        <v>17985</v>
      </c>
      <c r="F33" s="57">
        <f t="shared" si="0"/>
        <v>5.0330076873350664E-2</v>
      </c>
      <c r="G33" s="49">
        <f t="shared" si="1"/>
        <v>62</v>
      </c>
      <c r="H33" s="49">
        <f t="shared" si="2"/>
        <v>16.986301369863014</v>
      </c>
    </row>
    <row r="34" spans="1:12" ht="18" customHeight="1">
      <c r="B34" s="51"/>
      <c r="C34" s="52">
        <v>357376</v>
      </c>
      <c r="D34" s="53">
        <v>48910</v>
      </c>
      <c r="E34" s="53">
        <v>18072</v>
      </c>
      <c r="F34" s="56">
        <f t="shared" si="0"/>
        <v>5.0568588825214901E-2</v>
      </c>
      <c r="G34" s="53">
        <f t="shared" si="1"/>
        <v>87</v>
      </c>
      <c r="H34" s="53">
        <f t="shared" si="2"/>
        <v>23.835616438356166</v>
      </c>
    </row>
    <row r="35" spans="1:12" ht="18" customHeight="1">
      <c r="B35" s="47">
        <v>2015</v>
      </c>
      <c r="C35" s="48">
        <v>357409</v>
      </c>
      <c r="D35" s="49">
        <v>49066</v>
      </c>
      <c r="E35" s="49">
        <v>18108</v>
      </c>
      <c r="F35" s="57">
        <f t="shared" si="0"/>
        <v>5.0664644706764517E-2</v>
      </c>
      <c r="G35" s="49">
        <f>(E35-E34)</f>
        <v>36</v>
      </c>
      <c r="H35" s="49">
        <f>(G35*100)/365</f>
        <v>9.8630136986301373</v>
      </c>
      <c r="I35" s="58"/>
    </row>
    <row r="36" spans="1:12" ht="18" customHeight="1">
      <c r="B36" s="61"/>
      <c r="C36" s="52" t="e">
        <v>#N/A</v>
      </c>
      <c r="D36" s="53" t="e">
        <v>#N/A</v>
      </c>
      <c r="E36" s="53" t="e">
        <v>#N/A</v>
      </c>
      <c r="F36" s="56" t="e">
        <v>#N/A</v>
      </c>
      <c r="G36" s="53" t="e">
        <v>#N/A</v>
      </c>
      <c r="H36" s="53" t="e">
        <v>#N/A</v>
      </c>
      <c r="I36" s="58"/>
    </row>
    <row r="37" spans="1:12" ht="18" customHeight="1">
      <c r="B37" s="64" t="s">
        <v>21</v>
      </c>
      <c r="C37" s="73">
        <v>357579.63</v>
      </c>
      <c r="D37" s="65">
        <v>50798.97</v>
      </c>
      <c r="E37" s="65">
        <v>18028.900000000001</v>
      </c>
      <c r="F37" s="66">
        <v>5.0419627550834921E-2</v>
      </c>
      <c r="G37" s="65">
        <f>E37-E35</f>
        <v>-79.099999999998545</v>
      </c>
      <c r="H37" s="65">
        <v>-21.643835616438356</v>
      </c>
    </row>
    <row r="38" spans="1:12" ht="18" customHeight="1">
      <c r="B38" s="61"/>
      <c r="C38" s="74">
        <v>357581.68</v>
      </c>
      <c r="D38" s="75">
        <v>51032.38</v>
      </c>
      <c r="E38" s="75">
        <v>18046.39</v>
      </c>
      <c r="F38" s="62">
        <v>5.0466887222755101E-2</v>
      </c>
      <c r="G38" s="63">
        <f>E38-E37</f>
        <v>17.489999999997963</v>
      </c>
      <c r="H38" s="69">
        <v>4.6575342465753424</v>
      </c>
    </row>
    <row r="39" spans="1:12" ht="18" customHeight="1">
      <c r="B39" s="64"/>
      <c r="C39" s="73">
        <v>357581.54</v>
      </c>
      <c r="D39" s="65">
        <v>51315</v>
      </c>
      <c r="E39" s="65">
        <v>18047.03</v>
      </c>
      <c r="F39" s="66">
        <v>5.0466887222755101E-2</v>
      </c>
      <c r="G39" s="65">
        <f>E39-E38</f>
        <v>0.63999999999941792</v>
      </c>
      <c r="H39" s="68">
        <f>(G39*100)/365</f>
        <v>0.17534246575326518</v>
      </c>
    </row>
    <row r="40" spans="1:12" ht="18" customHeight="1">
      <c r="B40" s="70"/>
      <c r="C40" s="76">
        <v>357580.65</v>
      </c>
      <c r="D40" s="63">
        <v>51488.73</v>
      </c>
      <c r="E40" s="63">
        <v>18055.66</v>
      </c>
      <c r="F40" s="71">
        <v>5.0500000000000003E-2</v>
      </c>
      <c r="G40" s="63">
        <f>E40-E39</f>
        <v>8.6300000000010186</v>
      </c>
      <c r="H40" s="77">
        <f>(G40*100)/365</f>
        <v>2.3643835616441149</v>
      </c>
    </row>
    <row r="41" spans="1:12" ht="18" customHeight="1">
      <c r="B41" s="64">
        <v>2020</v>
      </c>
      <c r="C41" s="73">
        <v>357587.16</v>
      </c>
      <c r="D41" s="65">
        <v>51692.52</v>
      </c>
      <c r="E41" s="65">
        <v>18076.189999999999</v>
      </c>
      <c r="F41" s="66">
        <v>5.0500000000000003E-2</v>
      </c>
      <c r="G41" s="65">
        <f>E41-E40</f>
        <v>20.529999999998836</v>
      </c>
      <c r="H41" s="78">
        <f>(G41*100)/365</f>
        <v>5.6246575342462561</v>
      </c>
      <c r="I41" s="79"/>
      <c r="J41" s="80"/>
      <c r="K41" s="80"/>
      <c r="L41" s="80"/>
    </row>
    <row r="42" spans="1:12">
      <c r="I42" s="80"/>
      <c r="J42" s="80"/>
      <c r="K42" s="80"/>
      <c r="L42" s="80"/>
    </row>
    <row r="43" spans="1:12">
      <c r="B43" s="55" t="s">
        <v>14</v>
      </c>
      <c r="D43" s="59"/>
      <c r="E43" s="59"/>
      <c r="F43" s="72"/>
      <c r="I43" s="80"/>
      <c r="J43" s="80"/>
      <c r="K43" s="80"/>
      <c r="L43" s="80"/>
    </row>
    <row r="44" spans="1:12">
      <c r="I44" s="80"/>
      <c r="J44" s="80"/>
      <c r="K44" s="80"/>
      <c r="L44" s="80"/>
    </row>
    <row r="45" spans="1:12">
      <c r="A45" s="67"/>
      <c r="I45" s="80"/>
      <c r="J45" s="80"/>
      <c r="K45" s="80"/>
      <c r="L45" s="80"/>
    </row>
  </sheetData>
  <sheetProtection selectLockedCells="1"/>
  <mergeCells count="8">
    <mergeCell ref="I41:L45"/>
    <mergeCell ref="B1:F1"/>
    <mergeCell ref="B6:F6"/>
    <mergeCell ref="B7:F7"/>
    <mergeCell ref="B4:F4"/>
    <mergeCell ref="B3:F3"/>
    <mergeCell ref="B2:F2"/>
    <mergeCell ref="B5:F5"/>
  </mergeCells>
  <phoneticPr fontId="19" type="noConversion"/>
  <conditionalFormatting sqref="I10:X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tabSelected="1" zoomScale="110" zoomScaleNormal="110" workbookViewId="0">
      <selection sqref="A1:Q25"/>
    </sheetView>
  </sheetViews>
  <sheetFormatPr baseColWidth="10" defaultRowHeight="12.75"/>
  <cols>
    <col min="1" max="1" width="3.28515625" style="4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9.7109375" style="1" customWidth="1"/>
    <col min="12" max="12" width="1.7109375" style="1" customWidth="1"/>
    <col min="13" max="13" width="10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10.855468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1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27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7"/>
      <c r="S2" s="92" t="s">
        <v>6</v>
      </c>
      <c r="T2" s="93"/>
      <c r="U2" s="93"/>
      <c r="V2" s="93"/>
      <c r="W2" s="93"/>
      <c r="X2" s="93"/>
      <c r="Y2" s="93"/>
      <c r="Z2" s="93"/>
      <c r="AA2" s="94"/>
    </row>
    <row r="3" spans="1:27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7"/>
      <c r="S3" s="19"/>
      <c r="T3" s="20"/>
      <c r="U3" s="21"/>
      <c r="V3" s="20"/>
      <c r="W3" s="20"/>
      <c r="X3" s="21"/>
      <c r="Y3" s="20"/>
      <c r="Z3" s="20"/>
      <c r="AA3" s="22"/>
    </row>
    <row r="4" spans="1:27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7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7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>
      <c r="A6" s="42"/>
      <c r="C6" s="3"/>
      <c r="Q6" s="37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>
      <c r="A7" s="42"/>
      <c r="C7" s="3"/>
      <c r="Q7" s="37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>
      <c r="A8" s="42"/>
      <c r="C8" s="3"/>
      <c r="Q8" s="37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>
      <c r="A9" s="42"/>
      <c r="C9" s="3"/>
      <c r="Q9" s="37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>
      <c r="A10" s="42"/>
      <c r="C10" s="3"/>
      <c r="Q10" s="37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>
      <c r="A11" s="42"/>
      <c r="C11" s="3"/>
      <c r="Q11" s="37"/>
      <c r="S11" s="23"/>
      <c r="T11" s="26" t="s">
        <v>3</v>
      </c>
      <c r="U11" s="24"/>
      <c r="V11" s="24"/>
      <c r="W11" s="24"/>
      <c r="X11" s="24"/>
      <c r="Y11" s="24"/>
      <c r="Z11" s="24"/>
      <c r="AA11" s="25"/>
    </row>
    <row r="12" spans="1:27" ht="16.5" customHeight="1">
      <c r="A12" s="42"/>
      <c r="C12" s="3"/>
      <c r="Q12" s="37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>
      <c r="A13" s="42"/>
      <c r="C13" s="3"/>
      <c r="Q13" s="37"/>
      <c r="S13" s="23"/>
      <c r="T13" s="26" t="s">
        <v>4</v>
      </c>
      <c r="U13" s="24"/>
      <c r="V13" s="24"/>
      <c r="W13" s="24"/>
      <c r="X13" s="24"/>
      <c r="Y13" s="24"/>
      <c r="Z13" s="24"/>
      <c r="AA13" s="25"/>
    </row>
    <row r="14" spans="1:27" ht="16.5" customHeight="1">
      <c r="A14" s="42"/>
      <c r="C14" s="3"/>
      <c r="Q14" s="37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>
      <c r="A15" s="42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38"/>
      <c r="R15" s="15"/>
      <c r="S15" s="23"/>
      <c r="T15" s="24"/>
      <c r="U15" s="26" t="s">
        <v>5</v>
      </c>
      <c r="V15" s="24"/>
      <c r="W15" s="24"/>
      <c r="X15" s="26" t="s">
        <v>5</v>
      </c>
      <c r="Y15" s="24"/>
      <c r="Z15" s="24"/>
      <c r="AA15" s="25"/>
    </row>
    <row r="16" spans="1:27" ht="16.5" customHeight="1">
      <c r="A16" s="42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38"/>
      <c r="R16" s="15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8"/>
      <c r="R17" s="15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8"/>
      <c r="R18" s="15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38"/>
      <c r="R19" s="15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>
      <c r="A20" s="42"/>
      <c r="B20" s="17"/>
      <c r="C20" s="18"/>
      <c r="D20" s="17"/>
      <c r="E20" s="95"/>
      <c r="F20" s="17"/>
      <c r="G20" s="95"/>
      <c r="H20" s="17"/>
      <c r="I20" s="95"/>
      <c r="J20" s="17"/>
      <c r="K20" s="95"/>
      <c r="L20" s="17"/>
      <c r="M20" s="95"/>
      <c r="N20" s="17"/>
      <c r="O20" s="15"/>
      <c r="P20" s="15"/>
      <c r="Q20" s="38"/>
      <c r="R20" s="15"/>
    </row>
    <row r="21" spans="1:27" ht="11.25" customHeight="1">
      <c r="A21" s="42"/>
      <c r="B21" s="17"/>
      <c r="C21" s="18"/>
      <c r="D21" s="17"/>
      <c r="E21" s="95"/>
      <c r="F21" s="17"/>
      <c r="G21" s="95"/>
      <c r="H21" s="17"/>
      <c r="I21" s="95"/>
      <c r="J21" s="17"/>
      <c r="K21" s="95"/>
      <c r="L21" s="17"/>
      <c r="M21" s="95"/>
      <c r="N21" s="17"/>
      <c r="O21" s="15"/>
      <c r="P21" s="15"/>
      <c r="Q21" s="38"/>
      <c r="R21" s="15"/>
    </row>
    <row r="22" spans="1:27" ht="3.75" customHeight="1">
      <c r="A22" s="42"/>
      <c r="B22" s="17"/>
      <c r="C22" s="18"/>
      <c r="D22" s="17"/>
      <c r="E22" s="34"/>
      <c r="F22" s="17"/>
      <c r="G22" s="34"/>
      <c r="H22" s="17"/>
      <c r="I22" s="34"/>
      <c r="J22" s="17"/>
      <c r="K22" s="34"/>
      <c r="L22" s="17"/>
      <c r="M22" s="34"/>
      <c r="N22" s="17"/>
      <c r="O22" s="15"/>
      <c r="P22" s="15"/>
      <c r="Q22" s="38"/>
      <c r="R22" s="15"/>
    </row>
    <row r="23" spans="1:27" ht="9" customHeight="1">
      <c r="A23" s="42"/>
      <c r="B23" s="17"/>
      <c r="C23" s="18"/>
      <c r="D23" s="17"/>
      <c r="E23" s="95"/>
      <c r="F23" s="17"/>
      <c r="G23" s="95"/>
      <c r="H23" s="17"/>
      <c r="I23" s="95"/>
      <c r="J23" s="17"/>
      <c r="K23" s="95"/>
      <c r="L23" s="17"/>
      <c r="M23" s="95"/>
      <c r="N23" s="17"/>
      <c r="O23" s="15"/>
      <c r="P23" s="15"/>
      <c r="Q23" s="38"/>
      <c r="R23" s="15"/>
    </row>
    <row r="24" spans="1:27" ht="9" customHeight="1">
      <c r="A24" s="42"/>
      <c r="B24" s="17"/>
      <c r="C24" s="18"/>
      <c r="D24" s="17"/>
      <c r="E24" s="95"/>
      <c r="F24" s="17"/>
      <c r="G24" s="95"/>
      <c r="H24" s="17"/>
      <c r="I24" s="95"/>
      <c r="J24" s="17"/>
      <c r="K24" s="95"/>
      <c r="L24" s="17"/>
      <c r="M24" s="95"/>
      <c r="N24" s="17"/>
      <c r="O24" s="15"/>
      <c r="P24" s="15"/>
      <c r="Q24" s="38"/>
      <c r="R24" s="15"/>
    </row>
    <row r="25" spans="1:27" ht="18" customHeight="1">
      <c r="A25" s="43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0"/>
      <c r="R25" s="15"/>
    </row>
    <row r="26" spans="1:27" ht="6.7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" customHeight="1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27" ht="4.5" customHeight="1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27" ht="15" customHeight="1">
      <c r="B29" s="30"/>
      <c r="C29" s="6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7" ht="6.75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7" ht="4.5" customHeight="1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</row>
    <row r="32" spans="1:27" ht="18" customHeight="1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</row>
    <row r="33" spans="2:18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5"/>
      <c r="N33" s="15"/>
      <c r="O33" s="15"/>
      <c r="P33" s="15"/>
      <c r="Q33" s="15"/>
      <c r="R33" s="15"/>
    </row>
    <row r="34" spans="2:18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5"/>
      <c r="N34" s="15"/>
      <c r="O34" s="15"/>
      <c r="P34" s="15"/>
      <c r="Q34" s="15"/>
      <c r="R34" s="15"/>
    </row>
  </sheetData>
  <sheetProtection selectLockedCells="1"/>
  <mergeCells count="11">
    <mergeCell ref="E23:E24"/>
    <mergeCell ref="G23:G24"/>
    <mergeCell ref="I23:I24"/>
    <mergeCell ref="K23:K24"/>
    <mergeCell ref="M23:M24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2018-04-09T08:05:13Z</cp:lastPrinted>
  <dcterms:created xsi:type="dcterms:W3CDTF">2010-08-25T11:28:54Z</dcterms:created>
  <dcterms:modified xsi:type="dcterms:W3CDTF">2022-05-06T08:34:30Z</dcterms:modified>
</cp:coreProperties>
</file>