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4_FLAECHE-BODEN-LANDOEKO\4-1_Flaeche\4-1-2_SuV\"/>
    </mc:Choice>
  </mc:AlternateContent>
  <xr:revisionPtr revIDLastSave="0" documentId="13_ncr:1_{EFF1D7CF-9370-46D1-A168-601AD348E07B}" xr6:coauthVersionLast="47" xr6:coauthVersionMax="47" xr10:uidLastSave="{00000000-0000-0000-0000-000000000000}"/>
  <bookViews>
    <workbookView xWindow="-120" yWindow="-120" windowWidth="29040" windowHeight="15240" tabRatio="643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OFFSET(Daten!$B$13,0,0,COUNTA(Daten!$B$13:$B$27),-1)</definedName>
    <definedName name="Daten01">OFFSET(Daten!$C$13,0,0,COUNTA(Daten!$C$13:$C$27),-1)</definedName>
    <definedName name="Daten02">OFFSET(Daten!$D$13,0,0,COUNTA(Daten!$D$13:$D$27),-1)</definedName>
    <definedName name="Daten03">OFFSET(Daten!$E$13,0,0,COUNTA(Daten!$E$13:$E$27),-1)</definedName>
    <definedName name="Daten04">OFFSET(Daten!$F$13,0,0,COUNTA(Daten!$F$13:$F$27),-1)</definedName>
    <definedName name="Daten05">OFFSET(Daten!$G$13,0,0,COUNTA(Daten!$G$13:$G$27),-1)</definedName>
    <definedName name="Daten06">OFFSET(Daten!$H$13,0,0,COUNTA(Daten!$H$13:$H$27),-1)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Daten!$B$12:$H$31</definedName>
    <definedName name="Print_Area" localSheetId="1">Diagramm!$A$1:$Q$24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H46" i="1"/>
  <c r="H45" i="1"/>
  <c r="G46" i="1"/>
  <c r="G45" i="1"/>
  <c r="F46" i="1"/>
  <c r="F45" i="1"/>
  <c r="D44" i="1"/>
  <c r="D45" i="1" s="1"/>
  <c r="J43" i="1"/>
  <c r="D46" i="1" l="1"/>
  <c r="J42" i="1"/>
  <c r="J41" i="1" l="1"/>
  <c r="J40" i="1" l="1"/>
  <c r="J39" i="1" l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7" i="1"/>
  <c r="J13" i="1"/>
  <c r="J46" i="1" l="1"/>
  <c r="J45" i="1"/>
  <c r="W3" i="1"/>
</calcChain>
</file>

<file path=xl/sharedStrings.xml><?xml version="1.0" encoding="utf-8"?>
<sst xmlns="http://schemas.openxmlformats.org/spreadsheetml/2006/main" count="60" uniqueCount="30">
  <si>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</si>
  <si>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</si>
  <si>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</si>
  <si>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</si>
  <si>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</si>
  <si>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</si>
  <si>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</si>
  <si>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</si>
  <si>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</si>
  <si>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</si>
  <si>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Quadratkilometer (km²)</t>
  </si>
  <si>
    <t>2014**</t>
  </si>
  <si>
    <t>2016***</t>
  </si>
  <si>
    <t>Nutzungsart</t>
  </si>
  <si>
    <t>Betriebsfläche ohne Abbauland***</t>
  </si>
  <si>
    <t>Friedhöfe</t>
  </si>
  <si>
    <t>Verkehrsfläche</t>
  </si>
  <si>
    <t>davon Siedlungsfläche</t>
  </si>
  <si>
    <t>km²</t>
  </si>
  <si>
    <t>%</t>
  </si>
  <si>
    <t>Anstieg gegenüber dem Jahr 1992</t>
  </si>
  <si>
    <t>** Bei der Berechnung der Gebäude- und Freifläche und Siedlungs- und Verkehrsfläche im Jahr 2014 wurden bei den von der ALKIS-Migration betroffenen Kreisen in Sachsen die Flächen für Übungsgelände und Schutzflächen (insgesamt 6.661 ha) herausgerechnet.</t>
  </si>
  <si>
    <t>Sport-, Freizeit und Erholungsfläche</t>
  </si>
  <si>
    <t xml:space="preserve">* "Fläche für Siedlung und Verkehr" und "versiegelte Fläche" können nicht gleichgesetzt werden, da in die Fläche für Siedlung und Verkehr auch unbebaute und nicht versiegelte Flächen eingehen. </t>
  </si>
  <si>
    <t>Fläche für Wohnbau, Industrie und Gewerbe, Öffentliche Einrichtungen ***</t>
  </si>
  <si>
    <t>Fläche für Siedlung und Verkehr insgesamt*</t>
  </si>
  <si>
    <t>Fläche für Siedlung und Verkehr nach Art der tatsächlichen Nutzung* (Stichtag 31.12.)</t>
  </si>
  <si>
    <t xml:space="preserve">*** Ab dem Jahr 2016 entfällt wegen der Umstellung vom automatischen Liegenschaftsbuch (ALB) auf das automatische Ligenschaftskataster-Informationssystem (ALKIS) die Unterscheidung zwischen "Gebäude- und Freifläche" und "Betriebsfläche ohne Abbauland". </t>
  </si>
  <si>
    <t>Seit Umstellungen der Nomenklatur wird der Passus "Fläche für Wohnbau, Industrie und Gewerbe, Öffentliche Einrichtungen" verwendet.</t>
  </si>
  <si>
    <t>Statistisches Bundesamt, FS 3 Land- und Forstwirtschaft, Fischerei, R. 5.1 Bodenfläche nach Art der tatsächlichen Nutzung, verschiedene Jahrgänge; GENESIS Datenbank, Bodenfläche, Stichtag, Nutzungsarten (tatsächliche Nutzung) AdV-TN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</si>
</sst>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i/>
      <sz val="9"/>
      <color rgb="FFFFFFFF"/>
      <name val="Cambria"/>
      <family val="1"/>
    </font>
    <font>
      <i/>
      <sz val="9"/>
      <color rgb="FF080808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 style="dotted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/>
      <diagonal/>
    </border>
    <border>
      <left style="dotted">
        <color rgb="FF080808"/>
      </left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 style="dotted">
        <color rgb="FF080808"/>
      </right>
      <top style="thin">
        <color rgb="FFFFFFFF"/>
      </top>
      <bottom style="thin">
        <color theme="0" tint="0.79998168889431442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rgb="FFFFFFFF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23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3" fontId="32" fillId="24" borderId="22" xfId="0" applyNumberFormat="1" applyFont="1" applyFill="1" applyBorder="1" applyAlignment="1">
      <alignment horizontal="center" vertical="center" wrapText="1"/>
    </xf>
    <xf numFmtId="3" fontId="31" fillId="24" borderId="22" xfId="0" applyNumberFormat="1" applyFont="1" applyFill="1" applyBorder="1" applyAlignment="1">
      <alignment horizontal="center" vertical="center" wrapText="1"/>
    </xf>
    <xf numFmtId="3" fontId="32" fillId="26" borderId="22" xfId="0" applyNumberFormat="1" applyFont="1" applyFill="1" applyBorder="1" applyAlignment="1">
      <alignment horizontal="center" vertical="center" wrapText="1"/>
    </xf>
    <xf numFmtId="3" fontId="31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33" fillId="25" borderId="23" xfId="0" applyFont="1" applyFill="1" applyBorder="1" applyAlignment="1">
      <alignment horizontal="center" vertical="center" wrapText="1"/>
    </xf>
    <xf numFmtId="3" fontId="34" fillId="24" borderId="0" xfId="0" applyNumberFormat="1" applyFont="1" applyFill="1" applyBorder="1" applyAlignment="1">
      <alignment horizontal="center" vertical="center" wrapText="1"/>
    </xf>
    <xf numFmtId="3" fontId="34" fillId="26" borderId="0" xfId="0" applyNumberFormat="1" applyFont="1" applyFill="1" applyBorder="1" applyAlignment="1">
      <alignment horizontal="center" vertical="center" wrapText="1"/>
    </xf>
    <xf numFmtId="165" fontId="34" fillId="24" borderId="0" xfId="0" applyNumberFormat="1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3" fontId="35" fillId="25" borderId="29" xfId="0" applyNumberFormat="1" applyFont="1" applyFill="1" applyBorder="1" applyAlignment="1">
      <alignment horizontal="center" vertical="center" wrapText="1"/>
    </xf>
    <xf numFmtId="3" fontId="35" fillId="25" borderId="30" xfId="0" applyNumberFormat="1" applyFont="1" applyFill="1" applyBorder="1" applyAlignment="1">
      <alignment horizontal="center" vertical="center" wrapText="1"/>
    </xf>
    <xf numFmtId="3" fontId="35" fillId="25" borderId="31" xfId="0" applyNumberFormat="1" applyFont="1" applyFill="1" applyBorder="1" applyAlignment="1">
      <alignment horizontal="center" vertical="center" wrapText="1"/>
    </xf>
    <xf numFmtId="3" fontId="35" fillId="25" borderId="32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165" fontId="34" fillId="24" borderId="33" xfId="0" applyNumberFormat="1" applyFont="1" applyFill="1" applyBorder="1" applyAlignment="1">
      <alignment horizontal="center" vertical="center" wrapText="1"/>
    </xf>
    <xf numFmtId="165" fontId="34" fillId="24" borderId="34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82B0"/>
      <color rgb="FF008EC0"/>
      <color rgb="FF007CA8"/>
      <color rgb="FF794376"/>
      <color rgb="FFFFFFFF"/>
      <color rgb="FF333333"/>
      <color rgb="FF5E5E5E"/>
      <color rgb="FF585858"/>
      <color rgb="FF6F3D6D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53132758703085E-2"/>
          <c:y val="6.7543448474796278E-2"/>
          <c:w val="0.86192709556774139"/>
          <c:h val="0.7366342927882915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Daten!$H$12</c:f>
              <c:strCache>
                <c:ptCount val="1"/>
                <c:pt idx="0">
                  <c:v>Verkehrsfläche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strRef>
              <c:f>Daten!$B$13:$B$44</c:f>
              <c:strCach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Daten!$H$13:$H$44</c:f>
              <c:numCache>
                <c:formatCode>#,##0</c:formatCode>
                <c:ptCount val="32"/>
                <c:pt idx="0">
                  <c:v>16440.84</c:v>
                </c:pt>
                <c:pt idx="4">
                  <c:v>16785.612300000001</c:v>
                </c:pt>
                <c:pt idx="8">
                  <c:v>17118</c:v>
                </c:pt>
                <c:pt idx="9">
                  <c:v>17200</c:v>
                </c:pt>
                <c:pt idx="10">
                  <c:v>17282</c:v>
                </c:pt>
                <c:pt idx="11">
                  <c:v>17356</c:v>
                </c:pt>
                <c:pt idx="12">
                  <c:v>17446</c:v>
                </c:pt>
                <c:pt idx="13">
                  <c:v>17538</c:v>
                </c:pt>
                <c:pt idx="14">
                  <c:v>17626</c:v>
                </c:pt>
                <c:pt idx="15">
                  <c:v>17715</c:v>
                </c:pt>
                <c:pt idx="16">
                  <c:v>17790</c:v>
                </c:pt>
                <c:pt idx="17">
                  <c:v>17856</c:v>
                </c:pt>
                <c:pt idx="18">
                  <c:v>17930.760950999997</c:v>
                </c:pt>
                <c:pt idx="19">
                  <c:v>17884</c:v>
                </c:pt>
                <c:pt idx="20">
                  <c:v>17923</c:v>
                </c:pt>
                <c:pt idx="21">
                  <c:v>17985</c:v>
                </c:pt>
                <c:pt idx="22">
                  <c:v>18072</c:v>
                </c:pt>
                <c:pt idx="23">
                  <c:v>18108</c:v>
                </c:pt>
                <c:pt idx="24">
                  <c:v>18028.900000000001</c:v>
                </c:pt>
                <c:pt idx="25">
                  <c:v>18046.400000000001</c:v>
                </c:pt>
                <c:pt idx="26">
                  <c:v>18047</c:v>
                </c:pt>
                <c:pt idx="27">
                  <c:v>18056</c:v>
                </c:pt>
                <c:pt idx="28">
                  <c:v>18076</c:v>
                </c:pt>
                <c:pt idx="29">
                  <c:v>18104</c:v>
                </c:pt>
                <c:pt idx="30">
                  <c:v>18102.02</c:v>
                </c:pt>
                <c:pt idx="31">
                  <c:v>18139.75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6-401D-8D01-BB3A8E699FA7}"/>
            </c:ext>
          </c:extLst>
        </c:ser>
        <c:ser>
          <c:idx val="2"/>
          <c:order val="1"/>
          <c:tx>
            <c:strRef>
              <c:f>Daten!$F$12</c:f>
              <c:strCache>
                <c:ptCount val="1"/>
                <c:pt idx="0">
                  <c:v>Sport-, Freizeit und Erholungsfläche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Daten!$B$13:$B$44</c:f>
              <c:strCach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Daten!$F$13:$F$44</c:f>
              <c:numCache>
                <c:formatCode>#,##0</c:formatCode>
                <c:ptCount val="32"/>
                <c:pt idx="0">
                  <c:v>2254.7399999999998</c:v>
                </c:pt>
                <c:pt idx="4">
                  <c:v>2373.8544999999999</c:v>
                </c:pt>
                <c:pt idx="8">
                  <c:v>2659</c:v>
                </c:pt>
                <c:pt idx="9">
                  <c:v>2762</c:v>
                </c:pt>
                <c:pt idx="10">
                  <c:v>2838</c:v>
                </c:pt>
                <c:pt idx="11">
                  <c:v>2960</c:v>
                </c:pt>
                <c:pt idx="12">
                  <c:v>3131</c:v>
                </c:pt>
                <c:pt idx="13">
                  <c:v>3338</c:v>
                </c:pt>
                <c:pt idx="14">
                  <c:v>3526</c:v>
                </c:pt>
                <c:pt idx="15">
                  <c:v>3644</c:v>
                </c:pt>
                <c:pt idx="16">
                  <c:v>3787</c:v>
                </c:pt>
                <c:pt idx="17">
                  <c:v>3905</c:v>
                </c:pt>
                <c:pt idx="18">
                  <c:v>3984.6713139999997</c:v>
                </c:pt>
                <c:pt idx="19">
                  <c:v>4192</c:v>
                </c:pt>
                <c:pt idx="20">
                  <c:v>4257</c:v>
                </c:pt>
                <c:pt idx="21">
                  <c:v>4333</c:v>
                </c:pt>
                <c:pt idx="22">
                  <c:v>4412</c:v>
                </c:pt>
                <c:pt idx="23">
                  <c:v>4455</c:v>
                </c:pt>
                <c:pt idx="24">
                  <c:v>4869.71</c:v>
                </c:pt>
                <c:pt idx="25">
                  <c:v>5007.34</c:v>
                </c:pt>
                <c:pt idx="26">
                  <c:v>5188</c:v>
                </c:pt>
                <c:pt idx="27">
                  <c:v>5224</c:v>
                </c:pt>
                <c:pt idx="28">
                  <c:v>5268</c:v>
                </c:pt>
                <c:pt idx="29">
                  <c:v>5309</c:v>
                </c:pt>
                <c:pt idx="30">
                  <c:v>5352.68</c:v>
                </c:pt>
                <c:pt idx="31">
                  <c:v>5414.58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6-401D-8D01-BB3A8E699FA7}"/>
            </c:ext>
          </c:extLst>
        </c:ser>
        <c:ser>
          <c:idx val="3"/>
          <c:order val="2"/>
          <c:tx>
            <c:strRef>
              <c:f>Daten!$G$12</c:f>
              <c:strCache>
                <c:ptCount val="1"/>
                <c:pt idx="0">
                  <c:v>Friedhöfe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Daten!$B$13:$B$44</c:f>
              <c:strCach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Daten!$G$13:$G$44</c:f>
              <c:numCache>
                <c:formatCode>#,##0</c:formatCode>
                <c:ptCount val="32"/>
                <c:pt idx="0">
                  <c:v>326.58999999999997</c:v>
                </c:pt>
                <c:pt idx="4">
                  <c:v>335.36220000000003</c:v>
                </c:pt>
                <c:pt idx="8">
                  <c:v>350</c:v>
                </c:pt>
                <c:pt idx="9">
                  <c:v>351</c:v>
                </c:pt>
                <c:pt idx="10">
                  <c:v>352</c:v>
                </c:pt>
                <c:pt idx="11">
                  <c:v>352</c:v>
                </c:pt>
                <c:pt idx="12">
                  <c:v>352</c:v>
                </c:pt>
                <c:pt idx="13">
                  <c:v>354</c:v>
                </c:pt>
                <c:pt idx="14">
                  <c:v>354</c:v>
                </c:pt>
                <c:pt idx="15">
                  <c:v>355</c:v>
                </c:pt>
                <c:pt idx="16">
                  <c:v>357</c:v>
                </c:pt>
                <c:pt idx="17">
                  <c:v>356</c:v>
                </c:pt>
                <c:pt idx="18">
                  <c:v>361.10177900000002</c:v>
                </c:pt>
                <c:pt idx="19">
                  <c:v>369</c:v>
                </c:pt>
                <c:pt idx="20">
                  <c:v>372</c:v>
                </c:pt>
                <c:pt idx="21">
                  <c:v>376</c:v>
                </c:pt>
                <c:pt idx="22">
                  <c:v>377</c:v>
                </c:pt>
                <c:pt idx="23">
                  <c:v>377</c:v>
                </c:pt>
                <c:pt idx="24">
                  <c:v>389.58</c:v>
                </c:pt>
                <c:pt idx="25">
                  <c:v>389.35</c:v>
                </c:pt>
                <c:pt idx="26">
                  <c:v>389</c:v>
                </c:pt>
                <c:pt idx="27">
                  <c:v>389</c:v>
                </c:pt>
                <c:pt idx="28">
                  <c:v>389</c:v>
                </c:pt>
                <c:pt idx="29">
                  <c:v>389</c:v>
                </c:pt>
                <c:pt idx="30">
                  <c:v>387.26</c:v>
                </c:pt>
                <c:pt idx="31">
                  <c:v>386.93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6-401D-8D01-BB3A8E699FA7}"/>
            </c:ext>
          </c:extLst>
        </c:ser>
        <c:ser>
          <c:idx val="1"/>
          <c:order val="3"/>
          <c:tx>
            <c:strRef>
              <c:f>Daten!$D$12</c:f>
              <c:strCache>
                <c:ptCount val="1"/>
                <c:pt idx="0">
                  <c:v>Fläche für Wohnbau, Industrie und Gewerbe, Öffentliche Einrichtungen ***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16-467B-AB6B-7F5D0CC4331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16-467B-AB6B-7F5D0CC4331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E6-401D-8D01-BB3A8E699FA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79-471B-881E-6F3D2AD61164}"/>
              </c:ext>
            </c:extLst>
          </c:dPt>
          <c:cat>
            <c:strRef>
              <c:f>Daten!$B$13:$B$44</c:f>
              <c:strCach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Daten!$D$13:$D$44</c:f>
              <c:numCache>
                <c:formatCode>#,##0</c:formatCode>
                <c:ptCount val="32"/>
                <c:pt idx="0">
                  <c:v>20733.34</c:v>
                </c:pt>
                <c:pt idx="4">
                  <c:v>21937.3416</c:v>
                </c:pt>
                <c:pt idx="8">
                  <c:v>23081</c:v>
                </c:pt>
                <c:pt idx="9">
                  <c:v>23312</c:v>
                </c:pt>
                <c:pt idx="10">
                  <c:v>23530</c:v>
                </c:pt>
                <c:pt idx="11">
                  <c:v>23684</c:v>
                </c:pt>
                <c:pt idx="12">
                  <c:v>23938</c:v>
                </c:pt>
                <c:pt idx="13">
                  <c:v>24047</c:v>
                </c:pt>
                <c:pt idx="14">
                  <c:v>24156</c:v>
                </c:pt>
                <c:pt idx="15">
                  <c:v>24294</c:v>
                </c:pt>
                <c:pt idx="16">
                  <c:v>24416</c:v>
                </c:pt>
                <c:pt idx="17">
                  <c:v>24512</c:v>
                </c:pt>
                <c:pt idx="18">
                  <c:v>24589.035515000007</c:v>
                </c:pt>
                <c:pt idx="19">
                  <c:v>24770</c:v>
                </c:pt>
                <c:pt idx="20">
                  <c:v>24869</c:v>
                </c:pt>
                <c:pt idx="21">
                  <c:v>24904</c:v>
                </c:pt>
                <c:pt idx="22">
                  <c:v>24942.39</c:v>
                </c:pt>
                <c:pt idx="23">
                  <c:v>25077</c:v>
                </c:pt>
                <c:pt idx="24">
                  <c:v>27509.97</c:v>
                </c:pt>
                <c:pt idx="25">
                  <c:v>27590</c:v>
                </c:pt>
                <c:pt idx="26">
                  <c:v>27691</c:v>
                </c:pt>
                <c:pt idx="27">
                  <c:v>27820</c:v>
                </c:pt>
                <c:pt idx="28">
                  <c:v>27959</c:v>
                </c:pt>
                <c:pt idx="29">
                  <c:v>28011</c:v>
                </c:pt>
                <c:pt idx="30">
                  <c:v>28060.79</c:v>
                </c:pt>
                <c:pt idx="31">
                  <c:v>28132.509999999995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16-467B-AB6B-7F5D0CC43318}"/>
            </c:ext>
          </c:extLst>
        </c:ser>
        <c:ser>
          <c:idx val="0"/>
          <c:order val="4"/>
          <c:tx>
            <c:strRef>
              <c:f>Daten!$E$12</c:f>
              <c:strCache>
                <c:ptCount val="1"/>
                <c:pt idx="0">
                  <c:v>Betriebsfläche ohne Abbauland***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Daten!$B$13:$B$44</c:f>
              <c:strCach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Daten!$E$13:$E$44</c:f>
              <c:numCache>
                <c:formatCode>#,##0</c:formatCode>
                <c:ptCount val="32"/>
                <c:pt idx="0">
                  <c:v>549.71</c:v>
                </c:pt>
                <c:pt idx="4">
                  <c:v>619.98839999999973</c:v>
                </c:pt>
                <c:pt idx="8">
                  <c:v>732</c:v>
                </c:pt>
                <c:pt idx="9">
                  <c:v>756</c:v>
                </c:pt>
                <c:pt idx="10">
                  <c:v>778</c:v>
                </c:pt>
                <c:pt idx="11">
                  <c:v>788</c:v>
                </c:pt>
                <c:pt idx="12">
                  <c:v>754</c:v>
                </c:pt>
                <c:pt idx="13">
                  <c:v>775</c:v>
                </c:pt>
                <c:pt idx="14">
                  <c:v>774</c:v>
                </c:pt>
                <c:pt idx="15">
                  <c:v>781</c:v>
                </c:pt>
                <c:pt idx="16">
                  <c:v>787</c:v>
                </c:pt>
                <c:pt idx="17">
                  <c:v>793</c:v>
                </c:pt>
                <c:pt idx="18">
                  <c:v>836.56807400000002</c:v>
                </c:pt>
                <c:pt idx="19">
                  <c:v>918</c:v>
                </c:pt>
                <c:pt idx="20">
                  <c:v>946</c:v>
                </c:pt>
                <c:pt idx="21">
                  <c:v>999</c:v>
                </c:pt>
                <c:pt idx="22">
                  <c:v>1039</c:v>
                </c:pt>
                <c:pt idx="23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E6-401D-8D01-BB3A8E69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387264"/>
        <c:axId val="304387656"/>
      </c:barChart>
      <c:lineChart>
        <c:grouping val="standard"/>
        <c:varyColors val="0"/>
        <c:ser>
          <c:idx val="5"/>
          <c:order val="5"/>
          <c:tx>
            <c:strRef>
              <c:f>Daten!$I$12</c:f>
              <c:strCache>
                <c:ptCount val="1"/>
                <c:pt idx="0">
                  <c:v>Fläche für Siedlung und Verkehr insgesamt*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E6-401D-8D01-BB3A8E699FA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79-4A41-919F-6E59DED6E737}"/>
                </c:ext>
              </c:extLst>
            </c:dLbl>
            <c:dLbl>
              <c:idx val="3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34-4C26-93D0-D738FA547AA1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Daten!$B$13:$B$39</c:f>
              <c:strCach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2014**</c:v>
                </c:pt>
                <c:pt idx="23">
                  <c:v>2015</c:v>
                </c:pt>
                <c:pt idx="24">
                  <c:v>2016***</c:v>
                </c:pt>
                <c:pt idx="25">
                  <c:v>2017</c:v>
                </c:pt>
                <c:pt idx="26">
                  <c:v>2018</c:v>
                </c:pt>
              </c:strCache>
            </c:strRef>
          </c:cat>
          <c:val>
            <c:numRef>
              <c:f>Daten!$I$13:$I$44</c:f>
              <c:numCache>
                <c:formatCode>#,##0</c:formatCode>
                <c:ptCount val="32"/>
                <c:pt idx="0">
                  <c:v>40305.24</c:v>
                </c:pt>
                <c:pt idx="4">
                  <c:v>42052.159000000007</c:v>
                </c:pt>
                <c:pt idx="8">
                  <c:v>43939</c:v>
                </c:pt>
                <c:pt idx="9">
                  <c:v>44381</c:v>
                </c:pt>
                <c:pt idx="10">
                  <c:v>44780</c:v>
                </c:pt>
                <c:pt idx="11">
                  <c:v>45141</c:v>
                </c:pt>
                <c:pt idx="12">
                  <c:v>45621</c:v>
                </c:pt>
                <c:pt idx="13">
                  <c:v>46050</c:v>
                </c:pt>
                <c:pt idx="14">
                  <c:v>46436</c:v>
                </c:pt>
                <c:pt idx="15">
                  <c:v>46789</c:v>
                </c:pt>
                <c:pt idx="16">
                  <c:v>47137</c:v>
                </c:pt>
                <c:pt idx="17">
                  <c:v>47422</c:v>
                </c:pt>
                <c:pt idx="18">
                  <c:v>47702.137632999991</c:v>
                </c:pt>
                <c:pt idx="19">
                  <c:v>48133</c:v>
                </c:pt>
                <c:pt idx="20">
                  <c:v>48368</c:v>
                </c:pt>
                <c:pt idx="21">
                  <c:v>48597</c:v>
                </c:pt>
                <c:pt idx="22">
                  <c:v>48843.39</c:v>
                </c:pt>
                <c:pt idx="23">
                  <c:v>49066</c:v>
                </c:pt>
                <c:pt idx="24">
                  <c:v>50798.97</c:v>
                </c:pt>
                <c:pt idx="25">
                  <c:v>51032.38</c:v>
                </c:pt>
                <c:pt idx="26">
                  <c:v>51315</c:v>
                </c:pt>
                <c:pt idx="27">
                  <c:v>51489</c:v>
                </c:pt>
                <c:pt idx="28">
                  <c:v>51692</c:v>
                </c:pt>
                <c:pt idx="29">
                  <c:v>51813</c:v>
                </c:pt>
                <c:pt idx="30">
                  <c:v>51902.79</c:v>
                </c:pt>
                <c:pt idx="31">
                  <c:v>52073.77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0E6-401D-8D01-BB3A8E69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387264"/>
        <c:axId val="304387656"/>
      </c:lineChart>
      <c:catAx>
        <c:axId val="304387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4387656"/>
        <c:crosses val="autoZero"/>
        <c:auto val="1"/>
        <c:lblAlgn val="ctr"/>
        <c:lblOffset val="100"/>
        <c:noMultiLvlLbl val="0"/>
      </c:catAx>
      <c:valAx>
        <c:axId val="3043876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Quadratkilometer (km²)</c:v>
                </c:pt>
              </c:strCache>
            </c:strRef>
          </c:tx>
          <c:layout>
            <c:manualLayout>
              <c:xMode val="edge"/>
              <c:yMode val="edge"/>
              <c:x val="5.789905454339149E-2"/>
              <c:y val="1.266174804126615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4387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1.1848650954284043E-2"/>
          <c:y val="0.93127565144907076"/>
          <c:w val="0.90194186703943058"/>
          <c:h val="4.9088883499627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5285</xdr:rowOff>
    </xdr:from>
    <xdr:to>
      <xdr:col>9</xdr:col>
      <xdr:colOff>931333</xdr:colOff>
      <xdr:row>44</xdr:row>
      <xdr:rowOff>5286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5917" y="10937868"/>
          <a:ext cx="8710083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46</xdr:row>
      <xdr:rowOff>21169</xdr:rowOff>
    </xdr:from>
    <xdr:to>
      <xdr:col>10</xdr:col>
      <xdr:colOff>21167</xdr:colOff>
      <xdr:row>46</xdr:row>
      <xdr:rowOff>21169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17084" y="11324169"/>
          <a:ext cx="8731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4234</xdr:colOff>
      <xdr:row>36</xdr:row>
      <xdr:rowOff>4234</xdr:rowOff>
    </xdr:from>
    <xdr:to>
      <xdr:col>10</xdr:col>
      <xdr:colOff>4234</xdr:colOff>
      <xdr:row>36</xdr:row>
      <xdr:rowOff>4234</xdr:rowOff>
    </xdr:to>
    <xdr:cxnSp macro="">
      <xdr:nvCxnSpPr>
        <xdr:cNvPr id="5" name="Gerade Verbindung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00151" y="8597901"/>
          <a:ext cx="8731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23052</xdr:colOff>
      <xdr:row>2</xdr:row>
      <xdr:rowOff>15875</xdr:rowOff>
    </xdr:from>
    <xdr:to>
      <xdr:col>18</xdr:col>
      <xdr:colOff>77304</xdr:colOff>
      <xdr:row>20</xdr:row>
      <xdr:rowOff>7938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891886</xdr:colOff>
      <xdr:row>19</xdr:row>
      <xdr:rowOff>106459</xdr:rowOff>
    </xdr:from>
    <xdr:to>
      <xdr:col>16</xdr:col>
      <xdr:colOff>109242</xdr:colOff>
      <xdr:row>23</xdr:row>
      <xdr:rowOff>216477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65568" y="5059459"/>
          <a:ext cx="2516469" cy="491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7F09157-02A8-440A-B84F-D2224975AA3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FS 3 Land- und Forstwirtschaft, Fischerei, R. 5.1 Bodenfläche nach Art der tatsächlichen Nutzung, verschiedene Jahrgänge; GENESIS Datenbank, Bodenfläche, Stichtag, Nutzungsarten (tatsächliche Nutzung) AdV-TN 2023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7327</xdr:colOff>
      <xdr:row>20</xdr:row>
      <xdr:rowOff>3278</xdr:rowOff>
    </xdr:from>
    <xdr:to>
      <xdr:col>10</xdr:col>
      <xdr:colOff>586154</xdr:colOff>
      <xdr:row>22</xdr:row>
      <xdr:rowOff>43296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441" y="5068846"/>
          <a:ext cx="4501395" cy="23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"Fläche für Siedlung und Verkehr" und "versiegelte Fläche" können nicht gleichgesetzt werden, da in die Fläche für Siedlung und Verkehr auch unbebaute und nicht versiegelte Flächen eingehen.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174620</xdr:colOff>
      <xdr:row>0</xdr:row>
      <xdr:rowOff>247649</xdr:rowOff>
    </xdr:from>
    <xdr:to>
      <xdr:col>15</xdr:col>
      <xdr:colOff>285749</xdr:colOff>
      <xdr:row>2</xdr:row>
      <xdr:rowOff>22224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620" y="247649"/>
          <a:ext cx="6570811" cy="2941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für Siedlung und Verkehr nach Art der tatsächlichen Nutzung* (Stichtag 31.12.)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331304</xdr:colOff>
      <xdr:row>2</xdr:row>
      <xdr:rowOff>61705</xdr:rowOff>
    </xdr:from>
    <xdr:to>
      <xdr:col>4</xdr:col>
      <xdr:colOff>66261</xdr:colOff>
      <xdr:row>3</xdr:row>
      <xdr:rowOff>90280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9782" y="575227"/>
          <a:ext cx="521805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BEEE22-7F52-4D5F-9950-CDFDE0D12654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16</xdr:col>
      <xdr:colOff>123002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6763" y="260244"/>
          <a:ext cx="736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19</xdr:row>
      <xdr:rowOff>100226</xdr:rowOff>
    </xdr:from>
    <xdr:to>
      <xdr:col>16</xdr:col>
      <xdr:colOff>115957</xdr:colOff>
      <xdr:row>19</xdr:row>
      <xdr:rowOff>100226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9120" y="5097188"/>
          <a:ext cx="73402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838636</xdr:rowOff>
    </xdr:from>
    <xdr:to>
      <xdr:col>16</xdr:col>
      <xdr:colOff>123003</xdr:colOff>
      <xdr:row>18</xdr:row>
      <xdr:rowOff>838636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57401" y="4729232"/>
          <a:ext cx="733906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7327</xdr:colOff>
      <xdr:row>22</xdr:row>
      <xdr:rowOff>1</xdr:rowOff>
    </xdr:from>
    <xdr:to>
      <xdr:col>10</xdr:col>
      <xdr:colOff>681404</xdr:colOff>
      <xdr:row>23</xdr:row>
      <xdr:rowOff>168520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2" y="5312020"/>
          <a:ext cx="460130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5B5570-C919-49B0-917E-E7800CAAE42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Bei der Berechnung der Gebäude- und Freifläche und Siedlungs- und Verkehrsfläche im Jahr 2014 wurden bei den von der ALKIS-Migration betroffenen Kreisen in Sachsen die Flächen für Übungsgelände und Schutzflächen (insgesamt 6.661 ha) herausgerechnet.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23</xdr:row>
      <xdr:rowOff>139211</xdr:rowOff>
    </xdr:from>
    <xdr:to>
      <xdr:col>10</xdr:col>
      <xdr:colOff>805295</xdr:colOff>
      <xdr:row>23</xdr:row>
      <xdr:rowOff>381000</xdr:rowOff>
    </xdr:to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58440" y="5473211"/>
          <a:ext cx="4720537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A68471-D8A2-499A-B2A0-D045D1451F3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Ab dem Jahr 2016 entfällt wegen der Umstellung vom automatischen Liegenschaftsbuch (ALB) auf das automatische Ligenschaftskataster-Informationssystem (ALKIS) die Unterscheidung zwischen "Gebäude- und Freifläche" und "Betriebsfläche ohne Abbauland".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23</xdr:row>
      <xdr:rowOff>346364</xdr:rowOff>
    </xdr:from>
    <xdr:to>
      <xdr:col>10</xdr:col>
      <xdr:colOff>827942</xdr:colOff>
      <xdr:row>23</xdr:row>
      <xdr:rowOff>510886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536BC6ED-86F1-432E-85A4-104ECBF1CF65}"/>
            </a:ext>
          </a:extLst>
        </xdr:cNvPr>
        <xdr:cNvSpPr txBox="1"/>
      </xdr:nvSpPr>
      <xdr:spPr>
        <a:xfrm>
          <a:off x="251114" y="5680364"/>
          <a:ext cx="4750510" cy="16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4EC95C9-7039-427C-8B4B-3C4C1F244A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Seit Umstellungen der Nomenklatur wird der Passus "Fläche für Wohnbau, Industrie und Gewerbe, Öffentliche Einrichtungen" verwendet.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46"/>
  <sheetViews>
    <sheetView showGridLines="0" zoomScale="90" zoomScaleNormal="90" zoomScalePageLayoutView="90" workbookViewId="0">
      <selection activeCell="P9" sqref="P9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10" width="14.28515625" style="54" customWidth="1"/>
    <col min="11" max="11" width="11.42578125" style="6"/>
    <col min="12" max="12" width="14.42578125" style="7" customWidth="1"/>
    <col min="13" max="16384" width="11.42578125" style="7"/>
  </cols>
  <sheetData>
    <row r="1" spans="1:23" ht="15.95" customHeight="1" x14ac:dyDescent="0.2">
      <c r="A1" s="13" t="s">
        <v>1</v>
      </c>
      <c r="B1" s="68" t="s">
        <v>26</v>
      </c>
      <c r="C1" s="69"/>
      <c r="D1" s="69"/>
      <c r="E1" s="69"/>
      <c r="F1" s="69"/>
      <c r="G1" s="69"/>
      <c r="H1" s="69"/>
      <c r="I1" s="69"/>
      <c r="J1" s="69"/>
    </row>
    <row r="2" spans="1:23" ht="15.95" customHeight="1" x14ac:dyDescent="0.2">
      <c r="A2" s="13" t="s">
        <v>2</v>
      </c>
      <c r="B2" s="68"/>
      <c r="C2" s="69"/>
      <c r="D2" s="69"/>
      <c r="E2" s="69"/>
      <c r="F2" s="69"/>
      <c r="G2" s="69"/>
      <c r="H2" s="69"/>
      <c r="I2" s="69"/>
      <c r="J2" s="69"/>
    </row>
    <row r="3" spans="1:23" ht="29.25" customHeight="1" x14ac:dyDescent="0.2">
      <c r="A3" s="13" t="s">
        <v>0</v>
      </c>
      <c r="B3" s="72" t="s">
        <v>29</v>
      </c>
      <c r="C3" s="77"/>
      <c r="D3" s="77"/>
      <c r="E3" s="77"/>
      <c r="F3" s="77"/>
      <c r="G3" s="77"/>
      <c r="H3" s="77"/>
      <c r="I3" s="77"/>
      <c r="J3" s="77"/>
      <c r="W3" s="7" t="str">
        <f>"Quelle: "&amp;Daten!B3</f>
        <v>Quelle: Statistisches Bundesamt, FS 3 Land- und Forstwirtschaft, Fischerei, R. 5.1 Bodenfläche nach Art der tatsächlichen Nutzung, verschiedene Jahrgänge; GENESIS Datenbank, Bodenfläche, Stichtag, Nutzungsarten (tatsächliche Nutzung) AdV-TN 2023</v>
      </c>
    </row>
    <row r="4" spans="1:23" ht="38.25" customHeight="1" x14ac:dyDescent="0.2">
      <c r="A4" s="13" t="s">
        <v>3</v>
      </c>
      <c r="B4" s="72" t="s">
        <v>23</v>
      </c>
      <c r="C4" s="69"/>
      <c r="D4" s="69"/>
      <c r="E4" s="69"/>
      <c r="F4" s="69"/>
      <c r="G4" s="69"/>
      <c r="H4" s="69"/>
      <c r="I4" s="69"/>
      <c r="J4" s="69"/>
    </row>
    <row r="5" spans="1:23" ht="31.5" customHeight="1" x14ac:dyDescent="0.2">
      <c r="A5" s="13" t="s">
        <v>3</v>
      </c>
      <c r="B5" s="72" t="s">
        <v>21</v>
      </c>
      <c r="C5" s="69"/>
      <c r="D5" s="69"/>
      <c r="E5" s="69"/>
      <c r="F5" s="69"/>
      <c r="G5" s="69"/>
      <c r="H5" s="69"/>
      <c r="I5" s="69"/>
      <c r="J5" s="69"/>
    </row>
    <row r="6" spans="1:23" ht="41.25" customHeight="1" x14ac:dyDescent="0.2">
      <c r="A6" s="13" t="s">
        <v>3</v>
      </c>
      <c r="B6" s="72" t="s">
        <v>27</v>
      </c>
      <c r="C6" s="69"/>
      <c r="D6" s="69"/>
      <c r="E6" s="69"/>
      <c r="F6" s="69"/>
      <c r="G6" s="69"/>
      <c r="H6" s="69"/>
      <c r="I6" s="69"/>
      <c r="J6" s="69"/>
    </row>
    <row r="7" spans="1:23" x14ac:dyDescent="0.2">
      <c r="A7" s="13" t="s">
        <v>3</v>
      </c>
      <c r="B7" s="72" t="s">
        <v>28</v>
      </c>
      <c r="C7" s="69"/>
      <c r="D7" s="69"/>
      <c r="E7" s="69"/>
      <c r="F7" s="69"/>
      <c r="G7" s="69"/>
      <c r="H7" s="69"/>
      <c r="I7" s="69"/>
      <c r="J7" s="69"/>
    </row>
    <row r="8" spans="1:23" x14ac:dyDescent="0.2">
      <c r="A8" s="13" t="s">
        <v>8</v>
      </c>
      <c r="B8" s="68" t="s">
        <v>10</v>
      </c>
      <c r="C8" s="69"/>
      <c r="D8" s="69"/>
      <c r="E8" s="69"/>
      <c r="F8" s="69"/>
      <c r="G8" s="69"/>
      <c r="H8" s="69"/>
      <c r="I8" s="69"/>
      <c r="J8" s="69"/>
    </row>
    <row r="9" spans="1:23" x14ac:dyDescent="0.2">
      <c r="A9" s="14" t="s">
        <v>9</v>
      </c>
      <c r="B9" s="70"/>
      <c r="C9" s="71"/>
      <c r="D9" s="71"/>
      <c r="E9" s="71"/>
      <c r="F9" s="71"/>
      <c r="G9" s="71"/>
      <c r="H9" s="71"/>
      <c r="I9" s="71"/>
      <c r="J9" s="71"/>
    </row>
    <row r="11" spans="1:23" x14ac:dyDescent="0.2">
      <c r="A11" s="8"/>
      <c r="B11" s="8"/>
      <c r="C11" s="48"/>
      <c r="D11" s="49"/>
      <c r="E11" s="49"/>
      <c r="F11" s="49"/>
      <c r="G11" s="49"/>
      <c r="H11" s="49"/>
      <c r="I11" s="49"/>
      <c r="J11" s="49"/>
    </row>
    <row r="12" spans="1:23" ht="84" x14ac:dyDescent="0.2">
      <c r="A12" s="6"/>
      <c r="B12" s="47"/>
      <c r="C12" s="34" t="s">
        <v>13</v>
      </c>
      <c r="D12" s="34" t="s">
        <v>24</v>
      </c>
      <c r="E12" s="34" t="s">
        <v>14</v>
      </c>
      <c r="F12" s="34" t="s">
        <v>22</v>
      </c>
      <c r="G12" s="34" t="s">
        <v>15</v>
      </c>
      <c r="H12" s="34" t="s">
        <v>16</v>
      </c>
      <c r="I12" s="59" t="s">
        <v>25</v>
      </c>
      <c r="J12" s="55" t="s">
        <v>17</v>
      </c>
      <c r="M12" s="9"/>
    </row>
    <row r="13" spans="1:23" ht="18" customHeight="1" x14ac:dyDescent="0.2">
      <c r="A13" s="6"/>
      <c r="B13" s="10">
        <v>1992</v>
      </c>
      <c r="C13" s="50" t="s">
        <v>18</v>
      </c>
      <c r="D13" s="51">
        <v>20733.34</v>
      </c>
      <c r="E13" s="51">
        <v>549.71</v>
      </c>
      <c r="F13" s="51">
        <v>2254.7399999999998</v>
      </c>
      <c r="G13" s="51">
        <v>326.58999999999997</v>
      </c>
      <c r="H13" s="51">
        <v>16440.84</v>
      </c>
      <c r="I13" s="60">
        <v>40305.24</v>
      </c>
      <c r="J13" s="56">
        <f>SUM(D13:G13)</f>
        <v>23864.38</v>
      </c>
    </row>
    <row r="14" spans="1:23" ht="18" customHeight="1" x14ac:dyDescent="0.2">
      <c r="A14" s="11"/>
      <c r="B14" s="12">
        <v>1993</v>
      </c>
      <c r="C14" s="52"/>
      <c r="D14" s="53"/>
      <c r="E14" s="53"/>
      <c r="F14" s="53"/>
      <c r="G14" s="53"/>
      <c r="H14" s="53"/>
      <c r="I14" s="60"/>
      <c r="J14" s="57"/>
    </row>
    <row r="15" spans="1:23" ht="18" customHeight="1" x14ac:dyDescent="0.2">
      <c r="A15" s="11"/>
      <c r="B15" s="10">
        <v>1994</v>
      </c>
      <c r="C15" s="50"/>
      <c r="D15" s="51"/>
      <c r="E15" s="51"/>
      <c r="F15" s="51"/>
      <c r="G15" s="51"/>
      <c r="H15" s="51"/>
      <c r="I15" s="60"/>
      <c r="J15" s="56"/>
    </row>
    <row r="16" spans="1:23" ht="18" customHeight="1" x14ac:dyDescent="0.2">
      <c r="A16" s="11"/>
      <c r="B16" s="12">
        <v>1995</v>
      </c>
      <c r="C16" s="52"/>
      <c r="D16" s="53"/>
      <c r="E16" s="53"/>
      <c r="F16" s="53"/>
      <c r="G16" s="53"/>
      <c r="H16" s="53"/>
      <c r="I16" s="60"/>
      <c r="J16" s="57"/>
    </row>
    <row r="17" spans="1:10" ht="18" customHeight="1" x14ac:dyDescent="0.2">
      <c r="A17" s="11"/>
      <c r="B17" s="10">
        <v>1996</v>
      </c>
      <c r="C17" s="50" t="s">
        <v>18</v>
      </c>
      <c r="D17" s="51">
        <v>21937.3416</v>
      </c>
      <c r="E17" s="51">
        <v>619.98839999999973</v>
      </c>
      <c r="F17" s="51">
        <v>2373.8544999999999</v>
      </c>
      <c r="G17" s="51">
        <v>335.36220000000003</v>
      </c>
      <c r="H17" s="51">
        <v>16785.612300000001</v>
      </c>
      <c r="I17" s="60">
        <v>42052.159000000007</v>
      </c>
      <c r="J17" s="56">
        <f>SUM(D17:G17)</f>
        <v>25266.546699999999</v>
      </c>
    </row>
    <row r="18" spans="1:10" ht="18" customHeight="1" x14ac:dyDescent="0.2">
      <c r="A18" s="11"/>
      <c r="B18" s="12">
        <v>1997</v>
      </c>
      <c r="C18" s="52"/>
      <c r="D18" s="53"/>
      <c r="E18" s="53"/>
      <c r="F18" s="53"/>
      <c r="G18" s="53"/>
      <c r="H18" s="53"/>
      <c r="I18" s="60"/>
      <c r="J18" s="57"/>
    </row>
    <row r="19" spans="1:10" ht="18" customHeight="1" x14ac:dyDescent="0.2">
      <c r="A19" s="11"/>
      <c r="B19" s="10">
        <v>1998</v>
      </c>
      <c r="C19" s="50"/>
      <c r="D19" s="51"/>
      <c r="E19" s="51"/>
      <c r="F19" s="51"/>
      <c r="G19" s="51"/>
      <c r="H19" s="51"/>
      <c r="I19" s="60"/>
      <c r="J19" s="56"/>
    </row>
    <row r="20" spans="1:10" ht="18" customHeight="1" x14ac:dyDescent="0.2">
      <c r="A20" s="11"/>
      <c r="B20" s="12">
        <v>1999</v>
      </c>
      <c r="C20" s="52"/>
      <c r="D20" s="53"/>
      <c r="E20" s="53"/>
      <c r="F20" s="53"/>
      <c r="G20" s="53"/>
      <c r="H20" s="53"/>
      <c r="I20" s="60"/>
      <c r="J20" s="57"/>
    </row>
    <row r="21" spans="1:10" ht="18" customHeight="1" x14ac:dyDescent="0.2">
      <c r="A21" s="11"/>
      <c r="B21" s="10">
        <v>2000</v>
      </c>
      <c r="C21" s="50" t="s">
        <v>18</v>
      </c>
      <c r="D21" s="51">
        <v>23081</v>
      </c>
      <c r="E21" s="51">
        <v>732</v>
      </c>
      <c r="F21" s="51">
        <v>2659</v>
      </c>
      <c r="G21" s="51">
        <v>350</v>
      </c>
      <c r="H21" s="51">
        <v>17118</v>
      </c>
      <c r="I21" s="60">
        <v>43939</v>
      </c>
      <c r="J21" s="56">
        <f t="shared" ref="J21:J37" si="0">SUM(D21:G21)</f>
        <v>26822</v>
      </c>
    </row>
    <row r="22" spans="1:10" ht="18" customHeight="1" x14ac:dyDescent="0.2">
      <c r="A22" s="11"/>
      <c r="B22" s="12">
        <v>2001</v>
      </c>
      <c r="C22" s="52" t="s">
        <v>18</v>
      </c>
      <c r="D22" s="53">
        <v>23312</v>
      </c>
      <c r="E22" s="53">
        <v>756</v>
      </c>
      <c r="F22" s="53">
        <v>2762</v>
      </c>
      <c r="G22" s="53">
        <v>351</v>
      </c>
      <c r="H22" s="53">
        <v>17200</v>
      </c>
      <c r="I22" s="60">
        <v>44381</v>
      </c>
      <c r="J22" s="57">
        <f t="shared" si="0"/>
        <v>27181</v>
      </c>
    </row>
    <row r="23" spans="1:10" ht="18" customHeight="1" x14ac:dyDescent="0.2">
      <c r="A23" s="11"/>
      <c r="B23" s="10">
        <v>2002</v>
      </c>
      <c r="C23" s="50" t="s">
        <v>18</v>
      </c>
      <c r="D23" s="51">
        <v>23530</v>
      </c>
      <c r="E23" s="51">
        <v>778</v>
      </c>
      <c r="F23" s="51">
        <v>2838</v>
      </c>
      <c r="G23" s="51">
        <v>352</v>
      </c>
      <c r="H23" s="51">
        <v>17282</v>
      </c>
      <c r="I23" s="60">
        <v>44780</v>
      </c>
      <c r="J23" s="56">
        <f t="shared" si="0"/>
        <v>27498</v>
      </c>
    </row>
    <row r="24" spans="1:10" ht="18" customHeight="1" x14ac:dyDescent="0.2">
      <c r="A24" s="11"/>
      <c r="B24" s="12">
        <v>2003</v>
      </c>
      <c r="C24" s="52" t="s">
        <v>18</v>
      </c>
      <c r="D24" s="53">
        <v>23684</v>
      </c>
      <c r="E24" s="53">
        <v>788</v>
      </c>
      <c r="F24" s="53">
        <v>2960</v>
      </c>
      <c r="G24" s="53">
        <v>352</v>
      </c>
      <c r="H24" s="53">
        <v>17356</v>
      </c>
      <c r="I24" s="60">
        <v>45141</v>
      </c>
      <c r="J24" s="57">
        <f t="shared" si="0"/>
        <v>27784</v>
      </c>
    </row>
    <row r="25" spans="1:10" ht="18" customHeight="1" x14ac:dyDescent="0.2">
      <c r="A25" s="11"/>
      <c r="B25" s="10">
        <v>2004</v>
      </c>
      <c r="C25" s="50" t="s">
        <v>18</v>
      </c>
      <c r="D25" s="51">
        <v>23938</v>
      </c>
      <c r="E25" s="51">
        <v>754</v>
      </c>
      <c r="F25" s="51">
        <v>3131</v>
      </c>
      <c r="G25" s="51">
        <v>352</v>
      </c>
      <c r="H25" s="51">
        <v>17446</v>
      </c>
      <c r="I25" s="60">
        <v>45621</v>
      </c>
      <c r="J25" s="56">
        <f t="shared" si="0"/>
        <v>28175</v>
      </c>
    </row>
    <row r="26" spans="1:10" ht="18" customHeight="1" x14ac:dyDescent="0.2">
      <c r="A26" s="11"/>
      <c r="B26" s="12">
        <v>2005</v>
      </c>
      <c r="C26" s="52" t="s">
        <v>18</v>
      </c>
      <c r="D26" s="53">
        <v>24047</v>
      </c>
      <c r="E26" s="53">
        <v>775</v>
      </c>
      <c r="F26" s="53">
        <v>3338</v>
      </c>
      <c r="G26" s="53">
        <v>354</v>
      </c>
      <c r="H26" s="53">
        <v>17538</v>
      </c>
      <c r="I26" s="60">
        <v>46050</v>
      </c>
      <c r="J26" s="57">
        <f t="shared" si="0"/>
        <v>28514</v>
      </c>
    </row>
    <row r="27" spans="1:10" ht="18" customHeight="1" x14ac:dyDescent="0.2">
      <c r="A27" s="6"/>
      <c r="B27" s="10">
        <v>2006</v>
      </c>
      <c r="C27" s="50" t="s">
        <v>18</v>
      </c>
      <c r="D27" s="51">
        <v>24156</v>
      </c>
      <c r="E27" s="51">
        <v>774</v>
      </c>
      <c r="F27" s="51">
        <v>3526</v>
      </c>
      <c r="G27" s="51">
        <v>354</v>
      </c>
      <c r="H27" s="51">
        <v>17626</v>
      </c>
      <c r="I27" s="60">
        <v>46436</v>
      </c>
      <c r="J27" s="56">
        <f t="shared" si="0"/>
        <v>28810</v>
      </c>
    </row>
    <row r="28" spans="1:10" ht="18" customHeight="1" x14ac:dyDescent="0.2">
      <c r="B28" s="12">
        <v>2007</v>
      </c>
      <c r="C28" s="52" t="s">
        <v>18</v>
      </c>
      <c r="D28" s="53">
        <v>24294</v>
      </c>
      <c r="E28" s="53">
        <v>781</v>
      </c>
      <c r="F28" s="53">
        <v>3644</v>
      </c>
      <c r="G28" s="53">
        <v>355</v>
      </c>
      <c r="H28" s="53">
        <v>17715</v>
      </c>
      <c r="I28" s="60">
        <v>46789</v>
      </c>
      <c r="J28" s="57">
        <f t="shared" si="0"/>
        <v>29074</v>
      </c>
    </row>
    <row r="29" spans="1:10" ht="18" customHeight="1" x14ac:dyDescent="0.2">
      <c r="B29" s="10">
        <v>2008</v>
      </c>
      <c r="C29" s="50" t="s">
        <v>18</v>
      </c>
      <c r="D29" s="51">
        <v>24416</v>
      </c>
      <c r="E29" s="51">
        <v>787</v>
      </c>
      <c r="F29" s="51">
        <v>3787</v>
      </c>
      <c r="G29" s="51">
        <v>357</v>
      </c>
      <c r="H29" s="51">
        <v>17790</v>
      </c>
      <c r="I29" s="60">
        <v>47137</v>
      </c>
      <c r="J29" s="56">
        <f t="shared" si="0"/>
        <v>29347</v>
      </c>
    </row>
    <row r="30" spans="1:10" ht="18" customHeight="1" x14ac:dyDescent="0.2">
      <c r="B30" s="12">
        <v>2009</v>
      </c>
      <c r="C30" s="52" t="s">
        <v>18</v>
      </c>
      <c r="D30" s="53">
        <v>24512</v>
      </c>
      <c r="E30" s="53">
        <v>793</v>
      </c>
      <c r="F30" s="53">
        <v>3905</v>
      </c>
      <c r="G30" s="53">
        <v>356</v>
      </c>
      <c r="H30" s="53">
        <v>17856</v>
      </c>
      <c r="I30" s="60">
        <v>47422</v>
      </c>
      <c r="J30" s="57">
        <f t="shared" si="0"/>
        <v>29566</v>
      </c>
    </row>
    <row r="31" spans="1:10" ht="18" customHeight="1" x14ac:dyDescent="0.2">
      <c r="B31" s="10">
        <v>2010</v>
      </c>
      <c r="C31" s="50" t="s">
        <v>18</v>
      </c>
      <c r="D31" s="51">
        <v>24589.035515000007</v>
      </c>
      <c r="E31" s="51">
        <v>836.56807400000002</v>
      </c>
      <c r="F31" s="51">
        <v>3984.6713139999997</v>
      </c>
      <c r="G31" s="51">
        <v>361.10177900000002</v>
      </c>
      <c r="H31" s="51">
        <v>17930.760950999997</v>
      </c>
      <c r="I31" s="60">
        <v>47702.137632999991</v>
      </c>
      <c r="J31" s="56">
        <f t="shared" si="0"/>
        <v>29771.376682000006</v>
      </c>
    </row>
    <row r="32" spans="1:10" ht="18" customHeight="1" x14ac:dyDescent="0.2">
      <c r="B32" s="12">
        <v>2011</v>
      </c>
      <c r="C32" s="52" t="s">
        <v>18</v>
      </c>
      <c r="D32" s="53">
        <v>24770</v>
      </c>
      <c r="E32" s="53">
        <v>918</v>
      </c>
      <c r="F32" s="53">
        <v>4192</v>
      </c>
      <c r="G32" s="53">
        <v>369</v>
      </c>
      <c r="H32" s="53">
        <v>17884</v>
      </c>
      <c r="I32" s="60">
        <v>48133</v>
      </c>
      <c r="J32" s="57">
        <f t="shared" si="0"/>
        <v>30249</v>
      </c>
    </row>
    <row r="33" spans="2:10" ht="18" customHeight="1" x14ac:dyDescent="0.2">
      <c r="B33" s="10">
        <v>2012</v>
      </c>
      <c r="C33" s="50" t="s">
        <v>18</v>
      </c>
      <c r="D33" s="51">
        <v>24869</v>
      </c>
      <c r="E33" s="51">
        <v>946</v>
      </c>
      <c r="F33" s="51">
        <v>4257</v>
      </c>
      <c r="G33" s="51">
        <v>372</v>
      </c>
      <c r="H33" s="51">
        <v>17923</v>
      </c>
      <c r="I33" s="60">
        <v>48368</v>
      </c>
      <c r="J33" s="56">
        <f t="shared" si="0"/>
        <v>30444</v>
      </c>
    </row>
    <row r="34" spans="2:10" ht="18" customHeight="1" x14ac:dyDescent="0.2">
      <c r="B34" s="12">
        <v>2013</v>
      </c>
      <c r="C34" s="52" t="s">
        <v>18</v>
      </c>
      <c r="D34" s="53">
        <v>24904</v>
      </c>
      <c r="E34" s="53">
        <v>999</v>
      </c>
      <c r="F34" s="53">
        <v>4333</v>
      </c>
      <c r="G34" s="53">
        <v>376</v>
      </c>
      <c r="H34" s="53">
        <v>17985</v>
      </c>
      <c r="I34" s="60">
        <v>48597</v>
      </c>
      <c r="J34" s="57">
        <f t="shared" si="0"/>
        <v>30612</v>
      </c>
    </row>
    <row r="35" spans="2:10" ht="18" customHeight="1" x14ac:dyDescent="0.2">
      <c r="B35" s="10" t="s">
        <v>11</v>
      </c>
      <c r="C35" s="50" t="s">
        <v>18</v>
      </c>
      <c r="D35" s="51">
        <v>24942.39</v>
      </c>
      <c r="E35" s="51">
        <v>1039</v>
      </c>
      <c r="F35" s="51">
        <v>4412</v>
      </c>
      <c r="G35" s="51">
        <v>377</v>
      </c>
      <c r="H35" s="51">
        <v>18072</v>
      </c>
      <c r="I35" s="60">
        <v>48843.39</v>
      </c>
      <c r="J35" s="56">
        <f t="shared" si="0"/>
        <v>30770.39</v>
      </c>
    </row>
    <row r="36" spans="2:10" ht="18" customHeight="1" x14ac:dyDescent="0.2">
      <c r="B36" s="12">
        <v>2015</v>
      </c>
      <c r="C36" s="52" t="s">
        <v>18</v>
      </c>
      <c r="D36" s="53">
        <v>25077</v>
      </c>
      <c r="E36" s="53">
        <v>1049</v>
      </c>
      <c r="F36" s="53">
        <v>4455</v>
      </c>
      <c r="G36" s="53">
        <v>377</v>
      </c>
      <c r="H36" s="53">
        <v>18108</v>
      </c>
      <c r="I36" s="60">
        <v>49066</v>
      </c>
      <c r="J36" s="57">
        <f t="shared" si="0"/>
        <v>30958</v>
      </c>
    </row>
    <row r="37" spans="2:10" ht="18" customHeight="1" x14ac:dyDescent="0.2">
      <c r="B37" s="10" t="s">
        <v>12</v>
      </c>
      <c r="C37" s="50" t="s">
        <v>18</v>
      </c>
      <c r="D37" s="51">
        <v>27509.97</v>
      </c>
      <c r="E37" s="51"/>
      <c r="F37" s="51">
        <v>4869.71</v>
      </c>
      <c r="G37" s="51">
        <v>389.58</v>
      </c>
      <c r="H37" s="51">
        <v>18028.900000000001</v>
      </c>
      <c r="I37" s="60">
        <v>50798.97</v>
      </c>
      <c r="J37" s="56">
        <f t="shared" si="0"/>
        <v>32769.26</v>
      </c>
    </row>
    <row r="38" spans="2:10" ht="18" customHeight="1" x14ac:dyDescent="0.2">
      <c r="B38" s="12">
        <v>2017</v>
      </c>
      <c r="C38" s="52" t="s">
        <v>18</v>
      </c>
      <c r="D38" s="53">
        <v>27590</v>
      </c>
      <c r="E38" s="53"/>
      <c r="F38" s="53">
        <v>5007.34</v>
      </c>
      <c r="G38" s="53">
        <v>389.35</v>
      </c>
      <c r="H38" s="53">
        <v>18046.400000000001</v>
      </c>
      <c r="I38" s="61">
        <v>51032.38</v>
      </c>
      <c r="J38" s="57">
        <f t="shared" ref="J38:J42" si="1">SUM(D38:G38)</f>
        <v>32986.69</v>
      </c>
    </row>
    <row r="39" spans="2:10" ht="18.75" customHeight="1" x14ac:dyDescent="0.2">
      <c r="B39" s="10">
        <v>2018</v>
      </c>
      <c r="C39" s="50" t="s">
        <v>18</v>
      </c>
      <c r="D39" s="51">
        <v>27691</v>
      </c>
      <c r="E39" s="51"/>
      <c r="F39" s="51">
        <v>5188</v>
      </c>
      <c r="G39" s="51">
        <v>389</v>
      </c>
      <c r="H39" s="51">
        <v>18047</v>
      </c>
      <c r="I39" s="63">
        <v>51315</v>
      </c>
      <c r="J39" s="56">
        <f t="shared" si="1"/>
        <v>33268</v>
      </c>
    </row>
    <row r="40" spans="2:10" ht="18.75" customHeight="1" x14ac:dyDescent="0.2">
      <c r="B40" s="12">
        <v>2019</v>
      </c>
      <c r="C40" s="52" t="s">
        <v>18</v>
      </c>
      <c r="D40" s="53">
        <v>27820</v>
      </c>
      <c r="E40" s="53"/>
      <c r="F40" s="53">
        <v>5224</v>
      </c>
      <c r="G40" s="53">
        <v>389</v>
      </c>
      <c r="H40" s="53">
        <v>18056</v>
      </c>
      <c r="I40" s="62">
        <v>51489</v>
      </c>
      <c r="J40" s="57">
        <f t="shared" si="1"/>
        <v>33433</v>
      </c>
    </row>
    <row r="41" spans="2:10" ht="17.25" customHeight="1" x14ac:dyDescent="0.2">
      <c r="B41" s="10">
        <v>2020</v>
      </c>
      <c r="C41" s="50" t="s">
        <v>18</v>
      </c>
      <c r="D41" s="51">
        <v>27959</v>
      </c>
      <c r="E41" s="51"/>
      <c r="F41" s="51">
        <v>5268</v>
      </c>
      <c r="G41" s="51">
        <v>389</v>
      </c>
      <c r="H41" s="51">
        <v>18076</v>
      </c>
      <c r="I41" s="62">
        <v>51692</v>
      </c>
      <c r="J41" s="56">
        <f t="shared" si="1"/>
        <v>33616</v>
      </c>
    </row>
    <row r="42" spans="2:10" ht="16.5" customHeight="1" x14ac:dyDescent="0.2">
      <c r="B42" s="12">
        <v>2021</v>
      </c>
      <c r="C42" s="52" t="s">
        <v>18</v>
      </c>
      <c r="D42" s="53">
        <v>28011</v>
      </c>
      <c r="E42" s="53"/>
      <c r="F42" s="53">
        <v>5309</v>
      </c>
      <c r="G42" s="53">
        <v>389</v>
      </c>
      <c r="H42" s="53">
        <v>18104</v>
      </c>
      <c r="I42" s="62">
        <v>51813</v>
      </c>
      <c r="J42" s="56">
        <f t="shared" si="1"/>
        <v>33709</v>
      </c>
    </row>
    <row r="43" spans="2:10" ht="17.25" customHeight="1" x14ac:dyDescent="0.2">
      <c r="B43" s="12">
        <v>2022</v>
      </c>
      <c r="C43" s="64" t="s">
        <v>18</v>
      </c>
      <c r="D43" s="53">
        <v>28060.79</v>
      </c>
      <c r="E43" s="53"/>
      <c r="F43" s="53">
        <v>5352.68</v>
      </c>
      <c r="G43" s="53">
        <v>387.26</v>
      </c>
      <c r="H43" s="53">
        <v>18102.02</v>
      </c>
      <c r="I43" s="62">
        <v>51902.79</v>
      </c>
      <c r="J43" s="56">
        <f>SUM(D43:G43)</f>
        <v>33800.730000000003</v>
      </c>
    </row>
    <row r="44" spans="2:10" ht="17.25" customHeight="1" x14ac:dyDescent="0.2">
      <c r="B44" s="12">
        <v>2023</v>
      </c>
      <c r="C44" s="64" t="s">
        <v>18</v>
      </c>
      <c r="D44" s="53">
        <f>(J44-F44-G44)</f>
        <v>28132.509999999995</v>
      </c>
      <c r="E44" s="53"/>
      <c r="F44" s="53">
        <v>5414.58</v>
      </c>
      <c r="G44" s="53">
        <v>386.93</v>
      </c>
      <c r="H44" s="53">
        <v>18139.75</v>
      </c>
      <c r="I44" s="62">
        <v>52073.77</v>
      </c>
      <c r="J44" s="56">
        <v>33934.019999999997</v>
      </c>
    </row>
    <row r="45" spans="2:10" ht="17.25" customHeight="1" x14ac:dyDescent="0.2">
      <c r="B45" s="67" t="s">
        <v>20</v>
      </c>
      <c r="C45" s="50" t="s">
        <v>18</v>
      </c>
      <c r="D45" s="51">
        <f>D44-D13</f>
        <v>7399.1699999999946</v>
      </c>
      <c r="E45" s="51"/>
      <c r="F45" s="51">
        <f>F44-F13</f>
        <v>3159.84</v>
      </c>
      <c r="G45" s="51">
        <f>G44-G13</f>
        <v>60.340000000000032</v>
      </c>
      <c r="H45" s="51">
        <f>H44-H13</f>
        <v>1698.9099999999999</v>
      </c>
      <c r="I45" s="60">
        <f>I44-I13</f>
        <v>11768.529999999999</v>
      </c>
      <c r="J45" s="56">
        <f>J44-J13</f>
        <v>10069.639999999996</v>
      </c>
    </row>
    <row r="46" spans="2:10" ht="18" customHeight="1" x14ac:dyDescent="0.2">
      <c r="B46" s="67"/>
      <c r="C46" s="50" t="s">
        <v>19</v>
      </c>
      <c r="D46" s="58">
        <f>((D44/D13)-1)*100</f>
        <v>35.68730363752293</v>
      </c>
      <c r="E46" s="51"/>
      <c r="F46" s="58">
        <f>((F44/F13)-1)*100</f>
        <v>140.14210064131566</v>
      </c>
      <c r="G46" s="65">
        <f>((G44/G13)-1)*100</f>
        <v>18.475764720291508</v>
      </c>
      <c r="H46" s="65">
        <f>((H44/H13)-1)*100</f>
        <v>10.333474445344649</v>
      </c>
      <c r="I46" s="66">
        <f>((I44/I13)-1)*100</f>
        <v>29.1985111613279</v>
      </c>
      <c r="J46" s="58">
        <f>((J44/J13)-1)*100</f>
        <v>42.195271781625991</v>
      </c>
    </row>
  </sheetData>
  <sheetProtection selectLockedCells="1"/>
  <mergeCells count="10">
    <mergeCell ref="B45:B46"/>
    <mergeCell ref="B1:J1"/>
    <mergeCell ref="B8:J8"/>
    <mergeCell ref="B9:J9"/>
    <mergeCell ref="B4:J4"/>
    <mergeCell ref="B3:J3"/>
    <mergeCell ref="B2:J2"/>
    <mergeCell ref="B5:J5"/>
    <mergeCell ref="B6:J6"/>
    <mergeCell ref="B7:J7"/>
  </mergeCells>
  <phoneticPr fontId="19" type="noConversion"/>
  <conditionalFormatting sqref="M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B33"/>
  <sheetViews>
    <sheetView showGridLines="0" tabSelected="1" topLeftCell="A4" zoomScale="110" zoomScaleNormal="110" workbookViewId="0">
      <selection sqref="A1:Q24"/>
    </sheetView>
  </sheetViews>
  <sheetFormatPr baseColWidth="10" defaultRowHeight="12.75" x14ac:dyDescent="0.2"/>
  <cols>
    <col min="1" max="1" width="3.7109375" style="4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6.28515625" style="1" customWidth="1"/>
    <col min="18" max="18" width="3.140625" style="1" customWidth="1"/>
    <col min="19" max="19" width="22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28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8"/>
      <c r="T2" s="73" t="s">
        <v>7</v>
      </c>
      <c r="U2" s="74"/>
      <c r="V2" s="74"/>
      <c r="W2" s="74"/>
      <c r="X2" s="74"/>
      <c r="Y2" s="74"/>
      <c r="Z2" s="74"/>
      <c r="AA2" s="74"/>
      <c r="AB2" s="75"/>
    </row>
    <row r="3" spans="1:28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8"/>
      <c r="T3" s="19"/>
      <c r="U3" s="20"/>
      <c r="V3" s="21"/>
      <c r="W3" s="20"/>
      <c r="X3" s="20"/>
      <c r="Y3" s="21"/>
      <c r="Z3" s="20"/>
      <c r="AA3" s="20"/>
      <c r="AB3" s="22"/>
    </row>
    <row r="4" spans="1:28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8"/>
      <c r="T4" s="19"/>
      <c r="U4" s="20"/>
      <c r="V4" s="20"/>
      <c r="W4" s="20"/>
      <c r="X4" s="20"/>
      <c r="Y4" s="20"/>
      <c r="Z4" s="20"/>
      <c r="AA4" s="20"/>
      <c r="AB4" s="22"/>
    </row>
    <row r="5" spans="1:28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8"/>
      <c r="T5" s="23"/>
      <c r="U5" s="24"/>
      <c r="V5" s="24"/>
      <c r="W5" s="24"/>
      <c r="X5" s="24"/>
      <c r="Y5" s="24"/>
      <c r="Z5" s="24"/>
      <c r="AA5" s="24"/>
      <c r="AB5" s="25"/>
    </row>
    <row r="6" spans="1:28" ht="16.5" customHeight="1" x14ac:dyDescent="0.2">
      <c r="A6" s="43"/>
      <c r="C6" s="3"/>
      <c r="Q6" s="38"/>
      <c r="T6" s="23"/>
      <c r="U6" s="24"/>
      <c r="V6" s="24"/>
      <c r="W6" s="24"/>
      <c r="X6" s="24"/>
      <c r="Y6" s="24"/>
      <c r="Z6" s="24"/>
      <c r="AA6" s="24"/>
      <c r="AB6" s="25"/>
    </row>
    <row r="7" spans="1:28" ht="16.5" customHeight="1" x14ac:dyDescent="0.2">
      <c r="A7" s="43"/>
      <c r="C7" s="3"/>
      <c r="Q7" s="38"/>
      <c r="T7" s="23"/>
      <c r="U7" s="24"/>
      <c r="V7" s="24"/>
      <c r="W7" s="24"/>
      <c r="X7" s="24"/>
      <c r="Y7" s="24"/>
      <c r="Z7" s="24"/>
      <c r="AA7" s="24"/>
      <c r="AB7" s="25"/>
    </row>
    <row r="8" spans="1:28" ht="16.5" customHeight="1" x14ac:dyDescent="0.2">
      <c r="A8" s="43"/>
      <c r="C8" s="3"/>
      <c r="Q8" s="38"/>
      <c r="T8" s="23"/>
      <c r="U8" s="24"/>
      <c r="V8" s="24"/>
      <c r="W8" s="24"/>
      <c r="X8" s="24"/>
      <c r="Y8" s="24"/>
      <c r="Z8" s="24"/>
      <c r="AA8" s="24"/>
      <c r="AB8" s="25"/>
    </row>
    <row r="9" spans="1:28" ht="16.5" customHeight="1" x14ac:dyDescent="0.2">
      <c r="A9" s="43"/>
      <c r="C9" s="3"/>
      <c r="Q9" s="38"/>
      <c r="T9" s="23"/>
      <c r="U9" s="24"/>
      <c r="V9" s="24"/>
      <c r="W9" s="24"/>
      <c r="X9" s="24"/>
      <c r="Y9" s="24"/>
      <c r="Z9" s="24"/>
      <c r="AA9" s="24"/>
      <c r="AB9" s="25"/>
    </row>
    <row r="10" spans="1:28" ht="16.5" customHeight="1" x14ac:dyDescent="0.2">
      <c r="A10" s="43"/>
      <c r="C10" s="3"/>
      <c r="Q10" s="38"/>
      <c r="T10" s="23"/>
      <c r="U10" s="24"/>
      <c r="V10" s="24"/>
      <c r="W10" s="24"/>
      <c r="X10" s="24"/>
      <c r="Y10" s="24"/>
      <c r="Z10" s="24"/>
      <c r="AA10" s="24"/>
      <c r="AB10" s="25"/>
    </row>
    <row r="11" spans="1:28" ht="16.5" customHeight="1" x14ac:dyDescent="0.2">
      <c r="A11" s="43"/>
      <c r="C11" s="3"/>
      <c r="Q11" s="38"/>
      <c r="T11" s="23"/>
      <c r="U11" s="26" t="s">
        <v>4</v>
      </c>
      <c r="V11" s="24"/>
      <c r="W11" s="24"/>
      <c r="X11" s="24"/>
      <c r="Y11" s="24"/>
      <c r="Z11" s="24"/>
      <c r="AA11" s="24"/>
      <c r="AB11" s="25"/>
    </row>
    <row r="12" spans="1:28" ht="16.5" customHeight="1" x14ac:dyDescent="0.2">
      <c r="A12" s="43"/>
      <c r="C12" s="3"/>
      <c r="Q12" s="38"/>
      <c r="T12" s="23"/>
      <c r="U12" s="24"/>
      <c r="V12" s="24"/>
      <c r="W12" s="24"/>
      <c r="X12" s="24"/>
      <c r="Y12" s="24"/>
      <c r="Z12" s="24"/>
      <c r="AA12" s="24"/>
      <c r="AB12" s="25"/>
    </row>
    <row r="13" spans="1:28" ht="17.25" customHeight="1" x14ac:dyDescent="0.2">
      <c r="A13" s="43"/>
      <c r="C13" s="3"/>
      <c r="Q13" s="38"/>
      <c r="T13" s="23"/>
      <c r="U13" s="26" t="s">
        <v>5</v>
      </c>
      <c r="V13" s="24"/>
      <c r="W13" s="24"/>
      <c r="X13" s="24"/>
      <c r="Y13" s="24"/>
      <c r="Z13" s="24"/>
      <c r="AA13" s="24"/>
      <c r="AB13" s="25"/>
    </row>
    <row r="14" spans="1:28" ht="16.5" customHeight="1" x14ac:dyDescent="0.2">
      <c r="A14" s="43"/>
      <c r="C14" s="3"/>
      <c r="Q14" s="38"/>
      <c r="T14" s="23"/>
      <c r="U14" s="24"/>
      <c r="V14" s="24"/>
      <c r="W14" s="24"/>
      <c r="X14" s="24"/>
      <c r="Y14" s="24"/>
      <c r="Z14" s="24"/>
      <c r="AA14" s="24"/>
      <c r="AB14" s="25"/>
    </row>
    <row r="15" spans="1:28" ht="16.5" customHeight="1" x14ac:dyDescent="0.2">
      <c r="A15" s="43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9"/>
      <c r="R15" s="15"/>
      <c r="S15" s="15"/>
      <c r="T15" s="23"/>
      <c r="U15" s="24"/>
      <c r="V15" s="26" t="s">
        <v>6</v>
      </c>
      <c r="W15" s="24"/>
      <c r="X15" s="24"/>
      <c r="Y15" s="26" t="s">
        <v>6</v>
      </c>
      <c r="Z15" s="24"/>
      <c r="AA15" s="24"/>
      <c r="AB15" s="25"/>
    </row>
    <row r="16" spans="1:28" ht="16.5" customHeight="1" x14ac:dyDescent="0.2">
      <c r="A16" s="4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39"/>
      <c r="R16" s="15"/>
      <c r="S16" s="15"/>
      <c r="T16" s="23"/>
      <c r="U16" s="24"/>
      <c r="V16" s="24"/>
      <c r="W16" s="24"/>
      <c r="X16" s="24"/>
      <c r="Y16" s="24"/>
      <c r="Z16" s="24"/>
      <c r="AA16" s="24"/>
      <c r="AB16" s="25"/>
    </row>
    <row r="17" spans="1:28" ht="16.5" customHeight="1" x14ac:dyDescent="0.2">
      <c r="A17" s="4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9"/>
      <c r="R17" s="15"/>
      <c r="S17" s="15"/>
      <c r="T17" s="23"/>
      <c r="U17" s="24"/>
      <c r="V17" s="24"/>
      <c r="W17" s="24"/>
      <c r="X17" s="24"/>
      <c r="Y17" s="24"/>
      <c r="Z17" s="24"/>
      <c r="AA17" s="24"/>
      <c r="AB17" s="25"/>
    </row>
    <row r="18" spans="1:28" ht="22.5" customHeight="1" x14ac:dyDescent="0.2">
      <c r="A18" s="43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9"/>
      <c r="R18" s="15"/>
      <c r="S18" s="15"/>
      <c r="T18" s="23"/>
      <c r="U18" s="24"/>
      <c r="V18" s="24"/>
      <c r="W18" s="24"/>
      <c r="X18" s="24"/>
      <c r="Y18" s="24"/>
      <c r="Z18" s="24"/>
      <c r="AA18" s="24"/>
      <c r="AB18" s="25"/>
    </row>
    <row r="19" spans="1:28" ht="87" customHeight="1" x14ac:dyDescent="0.2">
      <c r="A19" s="43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39"/>
      <c r="R19" s="15"/>
      <c r="S19" s="15"/>
      <c r="T19" s="27"/>
      <c r="U19" s="28"/>
      <c r="V19" s="28"/>
      <c r="W19" s="28"/>
      <c r="X19" s="28"/>
      <c r="Y19" s="28"/>
      <c r="Z19" s="28"/>
      <c r="AA19" s="28"/>
      <c r="AB19" s="29"/>
    </row>
    <row r="20" spans="1:28" ht="9" customHeight="1" x14ac:dyDescent="0.2">
      <c r="A20" s="43"/>
      <c r="B20" s="17"/>
      <c r="C20" s="18"/>
      <c r="D20" s="17"/>
      <c r="E20" s="76"/>
      <c r="F20" s="17"/>
      <c r="G20" s="76"/>
      <c r="H20" s="17"/>
      <c r="I20" s="76"/>
      <c r="J20" s="17"/>
      <c r="K20" s="76"/>
      <c r="L20" s="17"/>
      <c r="M20" s="76"/>
      <c r="N20" s="17"/>
      <c r="O20" s="15"/>
      <c r="P20" s="15"/>
      <c r="Q20" s="39"/>
      <c r="R20" s="15"/>
      <c r="S20" s="15"/>
    </row>
    <row r="21" spans="1:28" ht="11.25" customHeight="1" x14ac:dyDescent="0.2">
      <c r="A21" s="43"/>
      <c r="B21" s="17"/>
      <c r="C21" s="18"/>
      <c r="D21" s="17"/>
      <c r="E21" s="76"/>
      <c r="F21" s="17"/>
      <c r="G21" s="76"/>
      <c r="H21" s="17"/>
      <c r="I21" s="76"/>
      <c r="J21" s="17"/>
      <c r="K21" s="76"/>
      <c r="L21" s="17"/>
      <c r="M21" s="76"/>
      <c r="N21" s="17"/>
      <c r="O21" s="15"/>
      <c r="P21" s="15"/>
      <c r="Q21" s="39"/>
      <c r="R21" s="15"/>
      <c r="S21" s="15"/>
    </row>
    <row r="22" spans="1:28" ht="3.75" customHeight="1" x14ac:dyDescent="0.2">
      <c r="A22" s="43"/>
      <c r="B22" s="17"/>
      <c r="C22" s="18"/>
      <c r="D22" s="17"/>
      <c r="E22" s="35"/>
      <c r="F22" s="17"/>
      <c r="G22" s="35"/>
      <c r="H22" s="17"/>
      <c r="I22" s="35"/>
      <c r="J22" s="17"/>
      <c r="K22" s="35"/>
      <c r="L22" s="17"/>
      <c r="M22" s="35"/>
      <c r="N22" s="17"/>
      <c r="O22" s="15"/>
      <c r="P22" s="15"/>
      <c r="Q22" s="39"/>
      <c r="R22" s="15"/>
      <c r="S22" s="15"/>
    </row>
    <row r="23" spans="1:28" ht="5.25" customHeight="1" x14ac:dyDescent="0.2">
      <c r="A23" s="43"/>
      <c r="B23" s="17"/>
      <c r="C23" s="18"/>
      <c r="D23" s="17"/>
      <c r="E23" s="46"/>
      <c r="F23" s="17"/>
      <c r="G23" s="46"/>
      <c r="H23" s="17"/>
      <c r="I23" s="46"/>
      <c r="J23" s="17"/>
      <c r="K23" s="46"/>
      <c r="L23" s="17"/>
      <c r="M23" s="46"/>
      <c r="N23" s="17"/>
      <c r="O23" s="15"/>
      <c r="P23" s="15"/>
      <c r="Q23" s="39"/>
      <c r="R23" s="15"/>
      <c r="S23" s="15"/>
    </row>
    <row r="24" spans="1:28" ht="42.75" customHeight="1" x14ac:dyDescent="0.2">
      <c r="A24" s="44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15"/>
      <c r="S24" s="15"/>
    </row>
    <row r="25" spans="1:28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8" ht="6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28" ht="4.5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8" ht="6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28" ht="6.7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28" ht="4.5" customHeight="1" x14ac:dyDescent="0.2">
      <c r="B30" s="15"/>
      <c r="C30" s="15"/>
      <c r="D30" s="15"/>
      <c r="E30" s="15"/>
      <c r="F30" s="15"/>
      <c r="G30" s="15"/>
      <c r="H30" s="32"/>
      <c r="I30" s="32"/>
      <c r="J30" s="32"/>
      <c r="K30" s="32"/>
      <c r="L30" s="32"/>
      <c r="M30" s="15"/>
      <c r="N30" s="15"/>
      <c r="O30" s="15"/>
      <c r="P30" s="15"/>
      <c r="Q30" s="15"/>
      <c r="R30" s="15"/>
      <c r="S30" s="15"/>
    </row>
    <row r="31" spans="1:28" ht="18" customHeight="1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  <c r="Q31" s="15"/>
      <c r="R31" s="15"/>
      <c r="S31" s="15"/>
    </row>
    <row r="32" spans="1:28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</row>
    <row r="33" spans="2:19" x14ac:dyDescent="0.2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  <c r="Q33" s="15"/>
      <c r="R33" s="15"/>
      <c r="S33" s="15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2025-08-11T08:45:41Z</cp:lastPrinted>
  <dcterms:created xsi:type="dcterms:W3CDTF">2010-08-25T11:28:54Z</dcterms:created>
  <dcterms:modified xsi:type="dcterms:W3CDTF">2025-08-11T08:49:13Z</dcterms:modified>
</cp:coreProperties>
</file>