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2_Strukturdaten-pH\11-2-3_Einkommen-Konsum-pH\"/>
    </mc:Choice>
  </mc:AlternateContent>
  <xr:revisionPtr revIDLastSave="0" documentId="13_ncr:1_{B84112C6-F6FB-420B-81A4-3308BE8BC02E}" xr6:coauthVersionLast="47" xr6:coauthVersionMax="47" xr10:uidLastSave="{00000000-0000-0000-0000-000000000000}"/>
  <bookViews>
    <workbookView xWindow="-120" yWindow="-120" windowWidth="29040" windowHeight="17640" tabRatio="802" firstSheet="2" activeTab="3" xr2:uid="{00000000-000D-0000-FFFF-FFFF00000000}"/>
  </bookViews>
  <sheets>
    <sheet name="Zeitreihe" sheetId="7" state="hidden" r:id="rId1"/>
    <sheet name="Vorberechnung" sheetId="8" state="hidden" r:id="rId2"/>
    <sheet name="Daten" sheetId="1" r:id="rId3"/>
    <sheet name="Diagramm" sheetId="6" r:id="rId4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3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2" i="1"/>
  <c r="H11" i="1"/>
  <c r="D11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2" i="1"/>
  <c r="J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2" i="1"/>
  <c r="I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2" i="1"/>
  <c r="G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F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2" i="1"/>
  <c r="E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12" i="1"/>
  <c r="K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R3" i="1" l="1"/>
</calcChain>
</file>

<file path=xl/sharedStrings.xml><?xml version="1.0" encoding="utf-8"?>
<sst xmlns="http://schemas.openxmlformats.org/spreadsheetml/2006/main" count="65" uniqueCount="54">
  <si>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</si>
  <si>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</si>
  <si>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</si>
  <si>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</si>
  <si>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</si>
  <si>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</si>
  <si>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</si>
  <si>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</si>
  <si>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</si>
  <si>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</si>
  <si>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Zeitreihe</t>
  </si>
  <si>
    <t>3.6 Konsumausgaben der privaten Haushalte im Inland nach Verwendungszwecken in jeweiligen Preisen</t>
  </si>
  <si>
    <t>Jahr</t>
  </si>
  <si>
    <t>Insgesamt</t>
  </si>
  <si>
    <t>Nahrungs-
mittel,
Getränke,
Tabakwaren</t>
  </si>
  <si>
    <t>Bekleidung
und
Schuhe</t>
  </si>
  <si>
    <t>Wohnung,
Wasser,
Strom, Gas
u.a. Brenn-
stoffe</t>
  </si>
  <si>
    <t>Einrichtungs-
gegenstände,
Geräte für den
Haushalt</t>
  </si>
  <si>
    <t>Verkehr,
Nachrichten-
übermittlung</t>
  </si>
  <si>
    <t>Freizeit,
Unterhaltung
und Kultur</t>
  </si>
  <si>
    <t>Beherber-
gungs- und
Gaststätten-
dienst-leistungen</t>
  </si>
  <si>
    <t>Übrige Ver-
wendungs-
zwecke 1)</t>
  </si>
  <si>
    <t>Mrd. EUR</t>
  </si>
  <si>
    <t>Veränderung gegenüber dem Vorjahr in %</t>
  </si>
  <si>
    <t>% der Konsumausgaben der privaten Haushalte im Inland</t>
  </si>
  <si>
    <t xml:space="preserve">1) Gesundheitspflege, Bildungswesen, Körperpflege, persönliche Gebrauchsgegenstände, Dienstleistungen sozialer Einrichtungen, Versicherungs- und </t>
  </si>
  <si>
    <t>Finanzdienstleistungen, sonstige Dienstleistungen.</t>
  </si>
  <si>
    <t>Konsumausgaben der privaten Haushalte im Inland nach Verwendungszwecken</t>
  </si>
  <si>
    <t>Milliarden Euro</t>
  </si>
  <si>
    <t>Wohnung,
Wasser,
Strom, Gas
u.a. Brennstoffe</t>
  </si>
  <si>
    <t>Bekleidung
und Schuhe</t>
  </si>
  <si>
    <t>2019*</t>
  </si>
  <si>
    <t>2020*</t>
  </si>
  <si>
    <t>2021*</t>
  </si>
  <si>
    <t>2022*</t>
  </si>
  <si>
    <t xml:space="preserve">* vorläufige Daten
** Gesundheitspflege, Bildungswesen, Körperpflege, persönliche Gebrauchsgegenstände, Dienstleistungen sozialer Einrichtungen, Versicherungs- und Finanzdienstleistungen, sonstige Dienstleistungen.  </t>
  </si>
  <si>
    <t>2023*</t>
  </si>
  <si>
    <t>2024*</t>
  </si>
  <si>
    <t>Nahrungsmittel und alkoholfreie Getränke</t>
  </si>
  <si>
    <t>Alkoholische Getränke, Tabakwaren und Drogen</t>
  </si>
  <si>
    <t>Einrichtungsgegenstände (Möbel), Hausrat,Instandh.</t>
  </si>
  <si>
    <t>Gesundheit</t>
  </si>
  <si>
    <t>Verkehr</t>
  </si>
  <si>
    <t>Information und Kommunikation</t>
  </si>
  <si>
    <t>Freizeit, Sport u.Kultur, Bildungsdienstleistungen</t>
  </si>
  <si>
    <t>Gastronomie- und Beherbergungsdienstleistungen</t>
  </si>
  <si>
    <t>Versicherungs-/Finanzdienstl.,and.Waren u.Dienstl.</t>
  </si>
  <si>
    <t>Statistisches Bundesamt: Genesis-Tabelle Nr: 81000-0021 (in jeweiligen Preisen (Mrd. EUR)). Abgerufen am 01.04.2025</t>
  </si>
  <si>
    <t>Sonstiges**</t>
  </si>
  <si>
    <t>Wohnung, Wasser,
Strom, Gas u.a. Brennstoffe</t>
  </si>
  <si>
    <t>Freizeit, Sport u.Kultur, 
Bildungsdienstleistungen</t>
  </si>
  <si>
    <t>Einrichtungsgegenstände 
(Möbel), Hausrat,Instandh.</t>
  </si>
  <si>
    <t>Nahrungsmittel, Getränke, 
Tabakwaren, Drogen</t>
  </si>
  <si>
    <t>Verkehr, 
Nachrichtenübermittlung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</si>
</sst>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.0"/>
    <numFmt numFmtId="166" formatCode="#\ ##0.000\ \ ;\–#\ ##0.000\ \ "/>
    <numFmt numFmtId="167" formatCode="#\ ##0.00\ \ \ "/>
    <numFmt numFmtId="168" formatCode="#\ ##0.0&quot;  &quot;;\–#\ ##0.0&quot;  &quot;"/>
    <numFmt numFmtId="169" formatCode="#\ ##0&quot;  &quot;;\–#\ ##0&quot;  &quot;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8"/>
      <name val="MetaNormalLF-Roman"/>
      <family val="2"/>
    </font>
    <font>
      <b/>
      <sz val="10"/>
      <name val="Arial"/>
      <family val="2"/>
    </font>
    <font>
      <sz val="10"/>
      <name val="MetaMediumLF-Roman"/>
      <family val="2"/>
    </font>
    <font>
      <sz val="9"/>
      <name val="MetaNormalLF-Roman"/>
      <family val="2"/>
    </font>
    <font>
      <sz val="10"/>
      <name val="MetaNormalLF-Roman"/>
      <family val="2"/>
    </font>
    <font>
      <sz val="8"/>
      <name val="MetaMediumLF-Roman"/>
      <family val="2"/>
    </font>
    <font>
      <b/>
      <sz val="8"/>
      <name val="MetaNormalLF-Roman"/>
      <family val="2"/>
    </font>
    <font>
      <i/>
      <sz val="8"/>
      <name val="MetaNormalLF-Roman"/>
      <family val="2"/>
    </font>
    <font>
      <b/>
      <sz val="8"/>
      <name val="MetaNormalLF-Roman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11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0" borderId="16" xfId="0" applyBorder="1" applyProtection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1" xfId="0" applyBorder="1" applyProtection="1"/>
    <xf numFmtId="0" fontId="0" fillId="0" borderId="12" xfId="0" applyBorder="1"/>
    <xf numFmtId="0" fontId="29" fillId="25" borderId="22" xfId="0" applyFont="1" applyFill="1" applyBorder="1" applyAlignment="1">
      <alignment horizontal="center" vertical="center" wrapText="1"/>
    </xf>
    <xf numFmtId="165" fontId="28" fillId="24" borderId="21" xfId="0" applyNumberFormat="1" applyFont="1" applyFill="1" applyBorder="1" applyAlignment="1">
      <alignment horizontal="center" vertical="center" wrapText="1"/>
    </xf>
    <xf numFmtId="165" fontId="28" fillId="26" borderId="2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6" fontId="31" fillId="0" borderId="0" xfId="0" applyNumberFormat="1" applyFont="1" applyFill="1"/>
    <xf numFmtId="0" fontId="27" fillId="0" borderId="0" xfId="0" applyFont="1" applyFill="1" applyBorder="1"/>
    <xf numFmtId="0" fontId="27" fillId="0" borderId="0" xfId="0" applyFont="1" applyFill="1" applyBorder="1" applyProtection="1"/>
    <xf numFmtId="2" fontId="29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centerContinuous" vertical="center"/>
    </xf>
    <xf numFmtId="0" fontId="34" fillId="0" borderId="17" xfId="0" applyFont="1" applyFill="1" applyBorder="1" applyAlignment="1">
      <alignment horizontal="centerContinuous"/>
    </xf>
    <xf numFmtId="0" fontId="31" fillId="0" borderId="17" xfId="0" applyFont="1" applyFill="1" applyBorder="1"/>
    <xf numFmtId="0" fontId="31" fillId="0" borderId="16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25" xfId="0" applyFont="1" applyFill="1" applyBorder="1" applyAlignment="1">
      <alignment vertical="center"/>
    </xf>
    <xf numFmtId="167" fontId="36" fillId="0" borderId="25" xfId="0" applyNumberFormat="1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Continuous"/>
    </xf>
    <xf numFmtId="0" fontId="31" fillId="0" borderId="16" xfId="0" applyFont="1" applyFill="1" applyBorder="1" applyAlignment="1">
      <alignment horizontal="centerContinuous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7" fillId="0" borderId="0" xfId="0" applyFont="1" applyFill="1" applyAlignment="1">
      <alignment horizontal="center" vertical="center"/>
    </xf>
    <xf numFmtId="0" fontId="37" fillId="0" borderId="16" xfId="0" applyFont="1" applyFill="1" applyBorder="1" applyAlignment="1">
      <alignment vertical="center"/>
    </xf>
    <xf numFmtId="0" fontId="31" fillId="0" borderId="0" xfId="0" applyFont="1" applyFill="1"/>
    <xf numFmtId="0" fontId="37" fillId="0" borderId="0" xfId="0" applyFont="1" applyFill="1" applyAlignment="1">
      <alignment horizontal="centerContinuous" vertical="center"/>
    </xf>
    <xf numFmtId="168" fontId="38" fillId="0" borderId="0" xfId="0" applyNumberFormat="1" applyFont="1" applyFill="1"/>
    <xf numFmtId="0" fontId="31" fillId="0" borderId="0" xfId="0" applyFont="1" applyAlignment="1">
      <alignment horizontal="centerContinuous"/>
    </xf>
    <xf numFmtId="0" fontId="31" fillId="0" borderId="16" xfId="0" applyFont="1" applyBorder="1" applyAlignment="1">
      <alignment horizontal="centerContinuous"/>
    </xf>
    <xf numFmtId="166" fontId="31" fillId="0" borderId="0" xfId="0" applyNumberFormat="1" applyFont="1"/>
    <xf numFmtId="168" fontId="38" fillId="0" borderId="0" xfId="0" applyNumberFormat="1" applyFont="1"/>
    <xf numFmtId="0" fontId="31" fillId="0" borderId="0" xfId="0" applyFont="1" applyBorder="1" applyAlignment="1">
      <alignment horizontal="center" vertical="center" wrapText="1"/>
    </xf>
    <xf numFmtId="167" fontId="37" fillId="0" borderId="0" xfId="0" applyNumberFormat="1" applyFont="1" applyBorder="1" applyAlignment="1">
      <alignment horizontal="left" vertical="center"/>
    </xf>
    <xf numFmtId="0" fontId="35" fillId="0" borderId="0" xfId="0" applyFont="1" applyAlignment="1">
      <alignment horizontal="left"/>
    </xf>
    <xf numFmtId="169" fontId="31" fillId="0" borderId="0" xfId="0" applyNumberFormat="1" applyFont="1"/>
    <xf numFmtId="168" fontId="31" fillId="0" borderId="0" xfId="0" applyNumberFormat="1" applyFont="1"/>
    <xf numFmtId="0" fontId="31" fillId="0" borderId="17" xfId="0" applyFont="1" applyBorder="1"/>
    <xf numFmtId="0" fontId="31" fillId="0" borderId="0" xfId="0" applyFont="1"/>
    <xf numFmtId="0" fontId="31" fillId="0" borderId="0" xfId="0" applyFont="1" applyBorder="1"/>
    <xf numFmtId="0" fontId="39" fillId="0" borderId="0" xfId="0" applyFont="1" applyAlignment="1">
      <alignment horizontal="centerContinuous"/>
    </xf>
    <xf numFmtId="0" fontId="39" fillId="0" borderId="16" xfId="0" applyFont="1" applyBorder="1" applyAlignment="1">
      <alignment horizontal="centerContinuous"/>
    </xf>
    <xf numFmtId="0" fontId="28" fillId="24" borderId="0" xfId="0" applyNumberFormat="1" applyFont="1" applyFill="1" applyBorder="1" applyAlignment="1">
      <alignment horizontal="center" vertical="center" wrapText="1"/>
    </xf>
    <xf numFmtId="0" fontId="28" fillId="26" borderId="0" xfId="0" applyNumberFormat="1" applyFont="1" applyFill="1" applyBorder="1" applyAlignment="1">
      <alignment horizontal="center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165" fontId="28" fillId="26" borderId="28" xfId="0" applyNumberFormat="1" applyFont="1" applyFill="1" applyBorder="1" applyAlignment="1">
      <alignment horizontal="center" vertical="center" wrapText="1"/>
    </xf>
    <xf numFmtId="165" fontId="28" fillId="24" borderId="28" xfId="0" applyNumberFormat="1" applyFont="1" applyFill="1" applyBorder="1" applyAlignment="1">
      <alignment horizontal="center" vertical="center" wrapText="1"/>
    </xf>
    <xf numFmtId="0" fontId="26" fillId="26" borderId="0" xfId="0" applyNumberFormat="1" applyFont="1" applyFill="1" applyBorder="1" applyAlignment="1">
      <alignment horizontal="center" vertical="center" wrapText="1"/>
    </xf>
    <xf numFmtId="0" fontId="26" fillId="24" borderId="0" xfId="0" applyNumberFormat="1" applyFont="1" applyFill="1" applyBorder="1" applyAlignment="1">
      <alignment horizontal="center" vertical="center" wrapText="1"/>
    </xf>
    <xf numFmtId="165" fontId="27" fillId="24" borderId="0" xfId="0" applyNumberFormat="1" applyFont="1" applyFill="1"/>
    <xf numFmtId="165" fontId="28" fillId="24" borderId="29" xfId="0" applyNumberFormat="1" applyFont="1" applyFill="1" applyBorder="1" applyAlignment="1">
      <alignment horizontal="center" vertical="center" wrapText="1"/>
    </xf>
    <xf numFmtId="165" fontId="28" fillId="26" borderId="29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165" fontId="28" fillId="24" borderId="0" xfId="0" applyNumberFormat="1" applyFont="1" applyFill="1" applyBorder="1" applyAlignment="1">
      <alignment horizontal="center" vertical="center" wrapText="1"/>
    </xf>
    <xf numFmtId="165" fontId="28" fillId="26" borderId="0" xfId="0" applyNumberFormat="1" applyFont="1" applyFill="1" applyBorder="1" applyAlignment="1">
      <alignment horizontal="center" vertical="center" wrapText="1"/>
    </xf>
    <xf numFmtId="0" fontId="0" fillId="27" borderId="0" xfId="0" applyFill="1"/>
    <xf numFmtId="0" fontId="31" fillId="0" borderId="0" xfId="0" applyFont="1" applyFill="1" applyAlignment="1">
      <alignment horizontal="center" vertical="center" wrapText="1"/>
    </xf>
    <xf numFmtId="0" fontId="35" fillId="0" borderId="16" xfId="0" applyFont="1" applyFill="1" applyBorder="1" applyAlignment="1"/>
    <xf numFmtId="0" fontId="35" fillId="0" borderId="17" xfId="0" applyFont="1" applyFill="1" applyBorder="1" applyAlignment="1"/>
    <xf numFmtId="0" fontId="35" fillId="0" borderId="18" xfId="0" applyFont="1" applyFill="1" applyBorder="1" applyAlignment="1"/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94579326192963E-2"/>
          <c:y val="0.17579953349762353"/>
          <c:w val="0.90787249949623716"/>
          <c:h val="0.592152556350854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Daten!$D$10</c:f>
              <c:strCache>
                <c:ptCount val="1"/>
                <c:pt idx="0">
                  <c:v>Nahrungsmittel, Getränke, 
Tabakwaren, Drogen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Daten!$D$11:$D$44</c:f>
              <c:numCache>
                <c:formatCode>0.0</c:formatCode>
                <c:ptCount val="34"/>
                <c:pt idx="0">
                  <c:v>144.73700000000002</c:v>
                </c:pt>
                <c:pt idx="1">
                  <c:v>149.94499999999999</c:v>
                </c:pt>
                <c:pt idx="2">
                  <c:v>148.03399999999999</c:v>
                </c:pt>
                <c:pt idx="3">
                  <c:v>149.999</c:v>
                </c:pt>
                <c:pt idx="4">
                  <c:v>153.625</c:v>
                </c:pt>
                <c:pt idx="5">
                  <c:v>153.678</c:v>
                </c:pt>
                <c:pt idx="6">
                  <c:v>154.047</c:v>
                </c:pt>
                <c:pt idx="7">
                  <c:v>157.46199999999999</c:v>
                </c:pt>
                <c:pt idx="8">
                  <c:v>162.68599999999998</c:v>
                </c:pt>
                <c:pt idx="9">
                  <c:v>167.709</c:v>
                </c:pt>
                <c:pt idx="10">
                  <c:v>174.24099999999999</c:v>
                </c:pt>
                <c:pt idx="11">
                  <c:v>175.90600000000001</c:v>
                </c:pt>
                <c:pt idx="12">
                  <c:v>175.69</c:v>
                </c:pt>
                <c:pt idx="13">
                  <c:v>178.53800000000001</c:v>
                </c:pt>
                <c:pt idx="14">
                  <c:v>183.048</c:v>
                </c:pt>
                <c:pt idx="15">
                  <c:v>185.74</c:v>
                </c:pt>
                <c:pt idx="16">
                  <c:v>190.17000000000002</c:v>
                </c:pt>
                <c:pt idx="17">
                  <c:v>194.89699999999999</c:v>
                </c:pt>
                <c:pt idx="18">
                  <c:v>189.20999999999998</c:v>
                </c:pt>
                <c:pt idx="19">
                  <c:v>188.40600000000001</c:v>
                </c:pt>
                <c:pt idx="20">
                  <c:v>188.655</c:v>
                </c:pt>
                <c:pt idx="21">
                  <c:v>194.37200000000001</c:v>
                </c:pt>
                <c:pt idx="22">
                  <c:v>196.71600000000001</c:v>
                </c:pt>
                <c:pt idx="23">
                  <c:v>203.80699999999999</c:v>
                </c:pt>
                <c:pt idx="24">
                  <c:v>214.142</c:v>
                </c:pt>
                <c:pt idx="25">
                  <c:v>217.536</c:v>
                </c:pt>
                <c:pt idx="26">
                  <c:v>224.21899999999999</c:v>
                </c:pt>
                <c:pt idx="27">
                  <c:v>232.56599999999997</c:v>
                </c:pt>
                <c:pt idx="28">
                  <c:v>240.22</c:v>
                </c:pt>
                <c:pt idx="29">
                  <c:v>257.71299999999997</c:v>
                </c:pt>
                <c:pt idx="30">
                  <c:v>267.87599999999998</c:v>
                </c:pt>
                <c:pt idx="31">
                  <c:v>282.46699999999998</c:v>
                </c:pt>
                <c:pt idx="32">
                  <c:v>296.64999999999998</c:v>
                </c:pt>
                <c:pt idx="33">
                  <c:v>304.81200000000001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1-4422-9250-DFD51E9E0FD8}"/>
            </c:ext>
          </c:extLst>
        </c:ser>
        <c:ser>
          <c:idx val="0"/>
          <c:order val="1"/>
          <c:tx>
            <c:strRef>
              <c:f>Daten!$E$10</c:f>
              <c:strCache>
                <c:ptCount val="1"/>
                <c:pt idx="0">
                  <c:v>Bekleidung
und Schuhe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Daten!$E$11:$E$44</c:f>
              <c:numCache>
                <c:formatCode>0.0</c:formatCode>
                <c:ptCount val="34"/>
                <c:pt idx="0">
                  <c:v>57.046999999999997</c:v>
                </c:pt>
                <c:pt idx="1">
                  <c:v>60.557000000000002</c:v>
                </c:pt>
                <c:pt idx="2">
                  <c:v>61.667000000000002</c:v>
                </c:pt>
                <c:pt idx="3">
                  <c:v>60.78</c:v>
                </c:pt>
                <c:pt idx="4">
                  <c:v>60.555999999999997</c:v>
                </c:pt>
                <c:pt idx="5">
                  <c:v>61.009</c:v>
                </c:pt>
                <c:pt idx="6">
                  <c:v>60.959000000000003</c:v>
                </c:pt>
                <c:pt idx="7">
                  <c:v>60.741</c:v>
                </c:pt>
                <c:pt idx="8">
                  <c:v>61.66</c:v>
                </c:pt>
                <c:pt idx="9">
                  <c:v>63.582000000000001</c:v>
                </c:pt>
                <c:pt idx="10">
                  <c:v>64.575999999999993</c:v>
                </c:pt>
                <c:pt idx="11">
                  <c:v>62.506999999999998</c:v>
                </c:pt>
                <c:pt idx="12">
                  <c:v>61.862000000000002</c:v>
                </c:pt>
                <c:pt idx="13">
                  <c:v>60.588000000000001</c:v>
                </c:pt>
                <c:pt idx="14">
                  <c:v>59.851999999999997</c:v>
                </c:pt>
                <c:pt idx="15">
                  <c:v>60.999000000000002</c:v>
                </c:pt>
                <c:pt idx="16">
                  <c:v>64.352000000000004</c:v>
                </c:pt>
                <c:pt idx="17">
                  <c:v>63.045000000000002</c:v>
                </c:pt>
                <c:pt idx="18">
                  <c:v>63.942999999999998</c:v>
                </c:pt>
                <c:pt idx="19">
                  <c:v>66.938999999999993</c:v>
                </c:pt>
                <c:pt idx="20">
                  <c:v>69.992000000000004</c:v>
                </c:pt>
                <c:pt idx="21">
                  <c:v>71.977000000000004</c:v>
                </c:pt>
                <c:pt idx="22">
                  <c:v>73.875</c:v>
                </c:pt>
                <c:pt idx="23">
                  <c:v>75.097999999999999</c:v>
                </c:pt>
                <c:pt idx="24">
                  <c:v>75.353999999999999</c:v>
                </c:pt>
                <c:pt idx="25">
                  <c:v>77.709999999999994</c:v>
                </c:pt>
                <c:pt idx="26">
                  <c:v>80.572999999999993</c:v>
                </c:pt>
                <c:pt idx="27">
                  <c:v>79.971999999999994</c:v>
                </c:pt>
                <c:pt idx="28">
                  <c:v>77.933999999999997</c:v>
                </c:pt>
                <c:pt idx="29">
                  <c:v>73.653999999999996</c:v>
                </c:pt>
                <c:pt idx="30">
                  <c:v>73.043000000000006</c:v>
                </c:pt>
                <c:pt idx="31">
                  <c:v>75.08</c:v>
                </c:pt>
                <c:pt idx="32">
                  <c:v>77.489999999999995</c:v>
                </c:pt>
                <c:pt idx="33">
                  <c:v>77.659000000000006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1-4422-9250-DFD51E9E0FD8}"/>
            </c:ext>
          </c:extLst>
        </c:ser>
        <c:ser>
          <c:idx val="2"/>
          <c:order val="2"/>
          <c:tx>
            <c:strRef>
              <c:f>Daten!$F$10</c:f>
              <c:strCache>
                <c:ptCount val="1"/>
                <c:pt idx="0">
                  <c:v>Wohnung, Wasser,
Strom, Gas u.a. Brennstoffe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Daten!$F$11:$F$44</c:f>
              <c:numCache>
                <c:formatCode>0.0</c:formatCode>
                <c:ptCount val="34"/>
                <c:pt idx="0">
                  <c:v>162.71600000000001</c:v>
                </c:pt>
                <c:pt idx="1">
                  <c:v>179.26400000000001</c:v>
                </c:pt>
                <c:pt idx="2">
                  <c:v>202.29300000000001</c:v>
                </c:pt>
                <c:pt idx="3">
                  <c:v>217.45500000000001</c:v>
                </c:pt>
                <c:pt idx="4">
                  <c:v>230.36500000000001</c:v>
                </c:pt>
                <c:pt idx="5">
                  <c:v>242.97800000000001</c:v>
                </c:pt>
                <c:pt idx="6">
                  <c:v>252.03299999999999</c:v>
                </c:pt>
                <c:pt idx="7">
                  <c:v>255.911</c:v>
                </c:pt>
                <c:pt idx="8">
                  <c:v>260.93400000000003</c:v>
                </c:pt>
                <c:pt idx="9">
                  <c:v>269.50400000000002</c:v>
                </c:pt>
                <c:pt idx="10">
                  <c:v>280.64699999999999</c:v>
                </c:pt>
                <c:pt idx="11">
                  <c:v>283.34100000000001</c:v>
                </c:pt>
                <c:pt idx="12">
                  <c:v>292.04899999999998</c:v>
                </c:pt>
                <c:pt idx="13">
                  <c:v>297.529</c:v>
                </c:pt>
                <c:pt idx="14">
                  <c:v>307.26299999999998</c:v>
                </c:pt>
                <c:pt idx="15">
                  <c:v>317.64400000000001</c:v>
                </c:pt>
                <c:pt idx="16">
                  <c:v>319.91500000000002</c:v>
                </c:pt>
                <c:pt idx="17">
                  <c:v>335.62799999999999</c:v>
                </c:pt>
                <c:pt idx="18">
                  <c:v>336.62200000000001</c:v>
                </c:pt>
                <c:pt idx="19">
                  <c:v>345.01900000000001</c:v>
                </c:pt>
                <c:pt idx="20">
                  <c:v>350.26299999999998</c:v>
                </c:pt>
                <c:pt idx="21">
                  <c:v>361.64600000000002</c:v>
                </c:pt>
                <c:pt idx="22">
                  <c:v>373.77</c:v>
                </c:pt>
                <c:pt idx="23">
                  <c:v>374.02300000000002</c:v>
                </c:pt>
                <c:pt idx="24">
                  <c:v>379.95800000000003</c:v>
                </c:pt>
                <c:pt idx="25">
                  <c:v>385.846</c:v>
                </c:pt>
                <c:pt idx="26">
                  <c:v>394.60500000000002</c:v>
                </c:pt>
                <c:pt idx="27">
                  <c:v>404.42500000000001</c:v>
                </c:pt>
                <c:pt idx="28">
                  <c:v>416.15699999999998</c:v>
                </c:pt>
                <c:pt idx="29">
                  <c:v>424.666</c:v>
                </c:pt>
                <c:pt idx="30">
                  <c:v>440.56</c:v>
                </c:pt>
                <c:pt idx="31">
                  <c:v>467.99799999999999</c:v>
                </c:pt>
                <c:pt idx="32">
                  <c:v>488.553</c:v>
                </c:pt>
                <c:pt idx="33">
                  <c:v>497.20800000000003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1-4422-9250-DFD51E9E0FD8}"/>
            </c:ext>
          </c:extLst>
        </c:ser>
        <c:ser>
          <c:idx val="3"/>
          <c:order val="3"/>
          <c:tx>
            <c:strRef>
              <c:f>Daten!$G$10</c:f>
              <c:strCache>
                <c:ptCount val="1"/>
                <c:pt idx="0">
                  <c:v>Einrichtungsgegenstände 
(Möbel), Hausrat,Instandh.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Daten!$G$11:$G$44</c:f>
              <c:numCache>
                <c:formatCode>0.0</c:formatCode>
                <c:ptCount val="34"/>
                <c:pt idx="0">
                  <c:v>52.436999999999998</c:v>
                </c:pt>
                <c:pt idx="1">
                  <c:v>56.780999999999999</c:v>
                </c:pt>
                <c:pt idx="2">
                  <c:v>59.697000000000003</c:v>
                </c:pt>
                <c:pt idx="3">
                  <c:v>61.9</c:v>
                </c:pt>
                <c:pt idx="4">
                  <c:v>61.887</c:v>
                </c:pt>
                <c:pt idx="5">
                  <c:v>63.134999999999998</c:v>
                </c:pt>
                <c:pt idx="6">
                  <c:v>64.497</c:v>
                </c:pt>
                <c:pt idx="7">
                  <c:v>66.652000000000001</c:v>
                </c:pt>
                <c:pt idx="8">
                  <c:v>67.16</c:v>
                </c:pt>
                <c:pt idx="9">
                  <c:v>69.960999999999999</c:v>
                </c:pt>
                <c:pt idx="10">
                  <c:v>70.039000000000001</c:v>
                </c:pt>
                <c:pt idx="11">
                  <c:v>67.346000000000004</c:v>
                </c:pt>
                <c:pt idx="12">
                  <c:v>66.745999999999995</c:v>
                </c:pt>
                <c:pt idx="13">
                  <c:v>66.869</c:v>
                </c:pt>
                <c:pt idx="14">
                  <c:v>65.325999999999993</c:v>
                </c:pt>
                <c:pt idx="15">
                  <c:v>67.963999999999999</c:v>
                </c:pt>
                <c:pt idx="16">
                  <c:v>68.674999999999997</c:v>
                </c:pt>
                <c:pt idx="17">
                  <c:v>68.613</c:v>
                </c:pt>
                <c:pt idx="18">
                  <c:v>70.653999999999996</c:v>
                </c:pt>
                <c:pt idx="19">
                  <c:v>74.111999999999995</c:v>
                </c:pt>
                <c:pt idx="20">
                  <c:v>78.373999999999995</c:v>
                </c:pt>
                <c:pt idx="21">
                  <c:v>81.882000000000005</c:v>
                </c:pt>
                <c:pt idx="22">
                  <c:v>81.534000000000006</c:v>
                </c:pt>
                <c:pt idx="23">
                  <c:v>83.543000000000006</c:v>
                </c:pt>
                <c:pt idx="24">
                  <c:v>84.822000000000003</c:v>
                </c:pt>
                <c:pt idx="25">
                  <c:v>89.308999999999997</c:v>
                </c:pt>
                <c:pt idx="26">
                  <c:v>90.367000000000004</c:v>
                </c:pt>
                <c:pt idx="27">
                  <c:v>90.478999999999999</c:v>
                </c:pt>
                <c:pt idx="28">
                  <c:v>94.212999999999994</c:v>
                </c:pt>
                <c:pt idx="29">
                  <c:v>100.74299999999999</c:v>
                </c:pt>
                <c:pt idx="30">
                  <c:v>101.045</c:v>
                </c:pt>
                <c:pt idx="31">
                  <c:v>104.773</c:v>
                </c:pt>
                <c:pt idx="32">
                  <c:v>104.896</c:v>
                </c:pt>
                <c:pt idx="33">
                  <c:v>104.66200000000001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A1-4422-9250-DFD51E9E0FD8}"/>
            </c:ext>
          </c:extLst>
        </c:ser>
        <c:ser>
          <c:idx val="4"/>
          <c:order val="4"/>
          <c:tx>
            <c:strRef>
              <c:f>Daten!$H$10</c:f>
              <c:strCache>
                <c:ptCount val="1"/>
                <c:pt idx="0">
                  <c:v>Verkehr, 
Nachrichtenübermittlung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Daten!$H$11:$H$44</c:f>
              <c:numCache>
                <c:formatCode>0.0</c:formatCode>
                <c:ptCount val="34"/>
                <c:pt idx="0">
                  <c:v>162.16499999999999</c:v>
                </c:pt>
                <c:pt idx="1">
                  <c:v>169.292</c:v>
                </c:pt>
                <c:pt idx="2">
                  <c:v>165.6</c:v>
                </c:pt>
                <c:pt idx="3">
                  <c:v>171.80200000000002</c:v>
                </c:pt>
                <c:pt idx="4">
                  <c:v>176.476</c:v>
                </c:pt>
                <c:pt idx="5">
                  <c:v>182.75200000000001</c:v>
                </c:pt>
                <c:pt idx="6">
                  <c:v>190.10999999999999</c:v>
                </c:pt>
                <c:pt idx="7">
                  <c:v>194.54199999999997</c:v>
                </c:pt>
                <c:pt idx="8">
                  <c:v>205.124</c:v>
                </c:pt>
                <c:pt idx="9">
                  <c:v>209.77799999999999</c:v>
                </c:pt>
                <c:pt idx="10">
                  <c:v>215.87900000000002</c:v>
                </c:pt>
                <c:pt idx="11">
                  <c:v>222.69600000000003</c:v>
                </c:pt>
                <c:pt idx="12">
                  <c:v>229.797</c:v>
                </c:pt>
                <c:pt idx="13">
                  <c:v>234.23</c:v>
                </c:pt>
                <c:pt idx="14">
                  <c:v>239.09100000000001</c:v>
                </c:pt>
                <c:pt idx="15">
                  <c:v>247.98400000000001</c:v>
                </c:pt>
                <c:pt idx="16">
                  <c:v>246.57399999999998</c:v>
                </c:pt>
                <c:pt idx="17">
                  <c:v>250.15700000000001</c:v>
                </c:pt>
                <c:pt idx="18">
                  <c:v>254.602</c:v>
                </c:pt>
                <c:pt idx="19">
                  <c:v>250.589</c:v>
                </c:pt>
                <c:pt idx="20">
                  <c:v>265.53999999999996</c:v>
                </c:pt>
                <c:pt idx="21">
                  <c:v>267.43200000000002</c:v>
                </c:pt>
                <c:pt idx="22">
                  <c:v>267.20400000000001</c:v>
                </c:pt>
                <c:pt idx="23">
                  <c:v>271.97200000000004</c:v>
                </c:pt>
                <c:pt idx="24">
                  <c:v>276.185</c:v>
                </c:pt>
                <c:pt idx="25">
                  <c:v>286.92099999999999</c:v>
                </c:pt>
                <c:pt idx="26">
                  <c:v>297.00799999999998</c:v>
                </c:pt>
                <c:pt idx="27">
                  <c:v>308.61</c:v>
                </c:pt>
                <c:pt idx="28">
                  <c:v>316.44299999999998</c:v>
                </c:pt>
                <c:pt idx="29">
                  <c:v>289.077</c:v>
                </c:pt>
                <c:pt idx="30">
                  <c:v>313.358</c:v>
                </c:pt>
                <c:pt idx="31">
                  <c:v>351.029</c:v>
                </c:pt>
                <c:pt idx="32">
                  <c:v>374.26800000000003</c:v>
                </c:pt>
                <c:pt idx="33">
                  <c:v>387.20699999999999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A1-4422-9250-DFD51E9E0FD8}"/>
            </c:ext>
          </c:extLst>
        </c:ser>
        <c:ser>
          <c:idx val="5"/>
          <c:order val="5"/>
          <c:tx>
            <c:strRef>
              <c:f>Daten!$I$10</c:f>
              <c:strCache>
                <c:ptCount val="1"/>
                <c:pt idx="0">
                  <c:v>Freizeit, Sport u.Kultur, 
Bildungsdienstleistungen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Daten!$I$11:$I$44</c:f>
              <c:numCache>
                <c:formatCode>0.0</c:formatCode>
                <c:ptCount val="34"/>
                <c:pt idx="0">
                  <c:v>79.891000000000005</c:v>
                </c:pt>
                <c:pt idx="1">
                  <c:v>85.822000000000003</c:v>
                </c:pt>
                <c:pt idx="2">
                  <c:v>89.015000000000001</c:v>
                </c:pt>
                <c:pt idx="3">
                  <c:v>92.28</c:v>
                </c:pt>
                <c:pt idx="4">
                  <c:v>94.671000000000006</c:v>
                </c:pt>
                <c:pt idx="5">
                  <c:v>97.206000000000003</c:v>
                </c:pt>
                <c:pt idx="6">
                  <c:v>99.957999999999998</c:v>
                </c:pt>
                <c:pt idx="7">
                  <c:v>104.205</c:v>
                </c:pt>
                <c:pt idx="8">
                  <c:v>109.681</c:v>
                </c:pt>
                <c:pt idx="9">
                  <c:v>115.398</c:v>
                </c:pt>
                <c:pt idx="10">
                  <c:v>116.809</c:v>
                </c:pt>
                <c:pt idx="11">
                  <c:v>115.836</c:v>
                </c:pt>
                <c:pt idx="12">
                  <c:v>114.68600000000001</c:v>
                </c:pt>
                <c:pt idx="13">
                  <c:v>114.407</c:v>
                </c:pt>
                <c:pt idx="14">
                  <c:v>116.16800000000001</c:v>
                </c:pt>
                <c:pt idx="15">
                  <c:v>120.009</c:v>
                </c:pt>
                <c:pt idx="16">
                  <c:v>123.154</c:v>
                </c:pt>
                <c:pt idx="17">
                  <c:v>126.289</c:v>
                </c:pt>
                <c:pt idx="18">
                  <c:v>126.04900000000001</c:v>
                </c:pt>
                <c:pt idx="19">
                  <c:v>130.64400000000001</c:v>
                </c:pt>
                <c:pt idx="20">
                  <c:v>135.39599999999999</c:v>
                </c:pt>
                <c:pt idx="21">
                  <c:v>140.023</c:v>
                </c:pt>
                <c:pt idx="22">
                  <c:v>141.24100000000001</c:v>
                </c:pt>
                <c:pt idx="23">
                  <c:v>146.65700000000001</c:v>
                </c:pt>
                <c:pt idx="24">
                  <c:v>154.875</c:v>
                </c:pt>
                <c:pt idx="25">
                  <c:v>163.47800000000001</c:v>
                </c:pt>
                <c:pt idx="26">
                  <c:v>172.86500000000001</c:v>
                </c:pt>
                <c:pt idx="27">
                  <c:v>179.56800000000001</c:v>
                </c:pt>
                <c:pt idx="28">
                  <c:v>186.30699999999999</c:v>
                </c:pt>
                <c:pt idx="29">
                  <c:v>150.41399999999999</c:v>
                </c:pt>
                <c:pt idx="30">
                  <c:v>159.357</c:v>
                </c:pt>
                <c:pt idx="31">
                  <c:v>202.35499999999999</c:v>
                </c:pt>
                <c:pt idx="32">
                  <c:v>220.04599999999999</c:v>
                </c:pt>
                <c:pt idx="33">
                  <c:v>227.62200000000001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A1-4422-9250-DFD51E9E0FD8}"/>
            </c:ext>
          </c:extLst>
        </c:ser>
        <c:ser>
          <c:idx val="6"/>
          <c:order val="6"/>
          <c:tx>
            <c:strRef>
              <c:f>Daten!$K$10</c:f>
              <c:strCache>
                <c:ptCount val="1"/>
                <c:pt idx="0">
                  <c:v>Sonstiges**</c:v>
                </c:pt>
              </c:strCache>
            </c:strRef>
          </c:tx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2019*</c:v>
                </c:pt>
                <c:pt idx="29">
                  <c:v>2020*</c:v>
                </c:pt>
                <c:pt idx="30">
                  <c:v>2021*</c:v>
                </c:pt>
                <c:pt idx="31">
                  <c:v>2022*</c:v>
                </c:pt>
                <c:pt idx="32">
                  <c:v>2023*</c:v>
                </c:pt>
                <c:pt idx="33">
                  <c:v>2024*</c:v>
                </c:pt>
              </c:strCache>
            </c:strRef>
          </c:cat>
          <c:val>
            <c:numRef>
              <c:f>Daten!$K$11:$K$44</c:f>
              <c:numCache>
                <c:formatCode>0.0</c:formatCode>
                <c:ptCount val="34"/>
                <c:pt idx="0">
                  <c:v>135.953</c:v>
                </c:pt>
                <c:pt idx="1">
                  <c:v>151.11799999999999</c:v>
                </c:pt>
                <c:pt idx="2">
                  <c:v>161.547</c:v>
                </c:pt>
                <c:pt idx="3">
                  <c:v>164.304</c:v>
                </c:pt>
                <c:pt idx="4">
                  <c:v>166.77600000000001</c:v>
                </c:pt>
                <c:pt idx="5">
                  <c:v>171.10300000000001</c:v>
                </c:pt>
                <c:pt idx="6">
                  <c:v>171.28200000000001</c:v>
                </c:pt>
                <c:pt idx="7">
                  <c:v>172.005</c:v>
                </c:pt>
                <c:pt idx="8">
                  <c:v>181.19400000000002</c:v>
                </c:pt>
                <c:pt idx="9">
                  <c:v>185.52100000000002</c:v>
                </c:pt>
                <c:pt idx="10">
                  <c:v>194.09299999999999</c:v>
                </c:pt>
                <c:pt idx="11">
                  <c:v>200.12299999999999</c:v>
                </c:pt>
                <c:pt idx="12">
                  <c:v>213.363</c:v>
                </c:pt>
                <c:pt idx="13">
                  <c:v>222.125</c:v>
                </c:pt>
                <c:pt idx="14">
                  <c:v>231.74900000000002</c:v>
                </c:pt>
                <c:pt idx="15">
                  <c:v>236.523</c:v>
                </c:pt>
                <c:pt idx="16">
                  <c:v>243.97899999999998</c:v>
                </c:pt>
                <c:pt idx="17">
                  <c:v>244.31799999999998</c:v>
                </c:pt>
                <c:pt idx="18">
                  <c:v>248.339</c:v>
                </c:pt>
                <c:pt idx="19">
                  <c:v>262.00400000000002</c:v>
                </c:pt>
                <c:pt idx="20">
                  <c:v>270.51900000000001</c:v>
                </c:pt>
                <c:pt idx="21">
                  <c:v>275.83299999999997</c:v>
                </c:pt>
                <c:pt idx="22">
                  <c:v>281.24599999999998</c:v>
                </c:pt>
                <c:pt idx="23">
                  <c:v>288.12700000000001</c:v>
                </c:pt>
                <c:pt idx="24">
                  <c:v>298.70500000000004</c:v>
                </c:pt>
                <c:pt idx="25">
                  <c:v>303.86</c:v>
                </c:pt>
                <c:pt idx="26">
                  <c:v>310.15199999999999</c:v>
                </c:pt>
                <c:pt idx="27">
                  <c:v>320.49400000000003</c:v>
                </c:pt>
                <c:pt idx="28">
                  <c:v>334.21600000000001</c:v>
                </c:pt>
                <c:pt idx="29">
                  <c:v>319.55700000000002</c:v>
                </c:pt>
                <c:pt idx="30">
                  <c:v>338.84800000000001</c:v>
                </c:pt>
                <c:pt idx="31">
                  <c:v>373.36800000000005</c:v>
                </c:pt>
                <c:pt idx="32">
                  <c:v>398.48699999999997</c:v>
                </c:pt>
                <c:pt idx="33">
                  <c:v>418.68400000000003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A1-4422-9250-DFD51E9E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504352"/>
        <c:axId val="163507632"/>
      </c:barChart>
      <c:catAx>
        <c:axId val="1635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600">
                <a:solidFill>
                  <a:srgbClr val="080808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163507632"/>
        <c:crosses val="autoZero"/>
        <c:auto val="1"/>
        <c:lblAlgn val="ctr"/>
        <c:lblOffset val="100"/>
        <c:noMultiLvlLbl val="0"/>
      </c:catAx>
      <c:valAx>
        <c:axId val="163507632"/>
        <c:scaling>
          <c:orientation val="minMax"/>
        </c:scaling>
        <c:delete val="0"/>
        <c:axPos val="l"/>
        <c:majorGridlines/>
        <c:numFmt formatCode="0,##0" sourceLinked="0"/>
        <c:majorTickMark val="out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16350435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5.8234512458584783E-2"/>
          <c:y val="0.82983154802980619"/>
          <c:w val="0.90128346545788474"/>
          <c:h val="0.17016845197019381"/>
        </c:manualLayout>
      </c:layout>
      <c:overlay val="0"/>
      <c:txPr>
        <a:bodyPr/>
        <a:lstStyle/>
        <a:p>
          <a:pPr>
            <a:defRPr sz="6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1018439</xdr:colOff>
      <xdr:row>18</xdr:row>
      <xdr:rowOff>370082</xdr:rowOff>
    </xdr:from>
    <xdr:to>
      <xdr:col>14</xdr:col>
      <xdr:colOff>483573</xdr:colOff>
      <xdr:row>20</xdr:row>
      <xdr:rowOff>40287</xdr:rowOff>
    </xdr:to>
    <xdr:sp macro="" textlink="Daten!R3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165477" y="4260678"/>
          <a:ext cx="2271346" cy="490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7143205-64D5-4F70-BDE7-E8A737B6571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Bundesamt: Genesis-Tabelle Nr: 81000-0021 (in jeweiligen Preisen (Mrd. EUR)). Abgerufen am 01.04.2025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13953</xdr:colOff>
      <xdr:row>18</xdr:row>
      <xdr:rowOff>370082</xdr:rowOff>
    </xdr:from>
    <xdr:to>
      <xdr:col>8</xdr:col>
      <xdr:colOff>746125</xdr:colOff>
      <xdr:row>19</xdr:row>
      <xdr:rowOff>60672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3761" y="4260678"/>
          <a:ext cx="3611652" cy="423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vorläufige Daten
** Gesundheitspflege, Bildungswesen, Körperpflege, persönliche Gebrauchsgegenstände, Dienstleistungen sozialer Einrichtungen, Versicherungs- und Finanzdienstleistungen, sonstige Dienstleistungen. 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142450</xdr:colOff>
      <xdr:row>0</xdr:row>
      <xdr:rowOff>250357</xdr:rowOff>
    </xdr:from>
    <xdr:to>
      <xdr:col>12</xdr:col>
      <xdr:colOff>871319</xdr:colOff>
      <xdr:row>2</xdr:row>
      <xdr:rowOff>22490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42450" y="250357"/>
          <a:ext cx="6524465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Konsumausgaben der privaten Haushalte im Inland nach Verwendungszwecken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</xdr:colOff>
      <xdr:row>1</xdr:row>
      <xdr:rowOff>3483</xdr:rowOff>
    </xdr:from>
    <xdr:to>
      <xdr:col>14</xdr:col>
      <xdr:colOff>466562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812" y="25992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361288</xdr:rowOff>
    </xdr:from>
    <xdr:to>
      <xdr:col>14</xdr:col>
      <xdr:colOff>466562</xdr:colOff>
      <xdr:row>18</xdr:row>
      <xdr:rowOff>361288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19812" y="425188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197826</xdr:colOff>
      <xdr:row>0</xdr:row>
      <xdr:rowOff>73268</xdr:rowOff>
    </xdr:from>
    <xdr:to>
      <xdr:col>14</xdr:col>
      <xdr:colOff>659423</xdr:colOff>
      <xdr:row>18</xdr:row>
      <xdr:rowOff>490903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46405</xdr:colOff>
      <xdr:row>2</xdr:row>
      <xdr:rowOff>110515</xdr:rowOff>
    </xdr:from>
    <xdr:to>
      <xdr:col>4</xdr:col>
      <xdr:colOff>490904</xdr:colOff>
      <xdr:row>3</xdr:row>
      <xdr:rowOff>102577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47213" y="623400"/>
          <a:ext cx="847479" cy="23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019D132-8317-43FE-A375-84A42032E92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Milliarden Euro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4</xdr:colOff>
      <xdr:row>17</xdr:row>
      <xdr:rowOff>180732</xdr:rowOff>
    </xdr:from>
    <xdr:to>
      <xdr:col>14</xdr:col>
      <xdr:colOff>466562</xdr:colOff>
      <xdr:row>17</xdr:row>
      <xdr:rowOff>180732</xdr:rowOff>
    </xdr:to>
    <xdr:cxnSp macro="">
      <xdr:nvCxnSpPr>
        <xdr:cNvPr id="23" name="Gerade Verbindung 14">
          <a:extLst>
            <a:ext uri="{FF2B5EF4-FFF2-40B4-BE49-F238E27FC236}">
              <a16:creationId xmlns:a16="http://schemas.microsoft.com/office/drawing/2014/main" id="{481C9A1A-D2AA-49B4-86C3-83281C04BBDA}"/>
            </a:ext>
          </a:extLst>
        </xdr:cNvPr>
        <xdr:cNvCxnSpPr/>
      </xdr:nvCxnSpPr>
      <xdr:spPr>
        <a:xfrm>
          <a:off x="219812" y="3785578"/>
          <a:ext cx="72000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opLeftCell="A46" zoomScale="140" zoomScaleNormal="140" workbookViewId="0">
      <selection activeCell="C16" sqref="C16"/>
    </sheetView>
  </sheetViews>
  <sheetFormatPr baseColWidth="10" defaultRowHeight="12.75"/>
  <sheetData>
    <row r="1" spans="1:11">
      <c r="A1" s="53" t="s">
        <v>10</v>
      </c>
    </row>
    <row r="3" spans="1:11">
      <c r="A3" s="54" t="s">
        <v>11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56.25">
      <c r="A6" s="101" t="s">
        <v>12</v>
      </c>
      <c r="B6" s="102"/>
      <c r="C6" s="58" t="s">
        <v>13</v>
      </c>
      <c r="D6" s="58" t="s">
        <v>14</v>
      </c>
      <c r="E6" s="58" t="s">
        <v>15</v>
      </c>
      <c r="F6" s="58" t="s">
        <v>16</v>
      </c>
      <c r="G6" s="58" t="s">
        <v>17</v>
      </c>
      <c r="H6" s="58" t="s">
        <v>18</v>
      </c>
      <c r="I6" s="58" t="s">
        <v>19</v>
      </c>
      <c r="J6" s="58" t="s">
        <v>20</v>
      </c>
      <c r="K6" s="48" t="s">
        <v>21</v>
      </c>
    </row>
    <row r="7" spans="1:11">
      <c r="A7" s="103"/>
      <c r="B7" s="104"/>
      <c r="C7" s="59">
        <v>1</v>
      </c>
      <c r="D7" s="59">
        <v>2</v>
      </c>
      <c r="E7" s="59">
        <v>3</v>
      </c>
      <c r="F7" s="59">
        <v>4</v>
      </c>
      <c r="G7" s="59">
        <v>5</v>
      </c>
      <c r="H7" s="59">
        <v>6</v>
      </c>
      <c r="I7" s="59">
        <v>7</v>
      </c>
      <c r="J7" s="59">
        <v>8</v>
      </c>
      <c r="K7" s="60">
        <v>9</v>
      </c>
    </row>
    <row r="8" spans="1:11">
      <c r="A8" s="61"/>
      <c r="B8" s="62"/>
      <c r="C8" s="63" t="s">
        <v>22</v>
      </c>
      <c r="D8" s="63"/>
      <c r="E8" s="63"/>
      <c r="F8" s="63"/>
      <c r="G8" s="63"/>
      <c r="H8" s="63"/>
      <c r="I8" s="63"/>
      <c r="J8" s="63"/>
      <c r="K8" s="63"/>
    </row>
    <row r="9" spans="1:11">
      <c r="A9" s="64">
        <v>1991</v>
      </c>
      <c r="B9" s="65"/>
      <c r="C9" s="49">
        <v>857.85</v>
      </c>
      <c r="D9" s="49">
        <v>151.21899999999999</v>
      </c>
      <c r="E9" s="49">
        <v>66.950999999999993</v>
      </c>
      <c r="F9" s="49">
        <v>163.208</v>
      </c>
      <c r="G9" s="49">
        <v>69.748000000000005</v>
      </c>
      <c r="H9" s="49">
        <v>146.79499999999999</v>
      </c>
      <c r="I9" s="49">
        <v>80.093999999999994</v>
      </c>
      <c r="J9" s="49">
        <v>45.387</v>
      </c>
      <c r="K9" s="49">
        <v>134.44800000000001</v>
      </c>
    </row>
    <row r="10" spans="1:11">
      <c r="A10" s="64">
        <v>1992</v>
      </c>
      <c r="B10" s="65"/>
      <c r="C10" s="49">
        <v>918.11500000000001</v>
      </c>
      <c r="D10" s="49">
        <v>157.33000000000001</v>
      </c>
      <c r="E10" s="49">
        <v>70.662000000000006</v>
      </c>
      <c r="F10" s="49">
        <v>180.024</v>
      </c>
      <c r="G10" s="49">
        <v>75.578999999999994</v>
      </c>
      <c r="H10" s="49">
        <v>154.20599999999999</v>
      </c>
      <c r="I10" s="49">
        <v>85.236000000000004</v>
      </c>
      <c r="J10" s="49">
        <v>48.201000000000001</v>
      </c>
      <c r="K10" s="49">
        <v>146.87700000000001</v>
      </c>
    </row>
    <row r="11" spans="1:11">
      <c r="A11" s="64">
        <v>1993</v>
      </c>
      <c r="B11" s="65"/>
      <c r="C11" s="49">
        <v>955.73900000000003</v>
      </c>
      <c r="D11" s="49">
        <v>157.82400000000001</v>
      </c>
      <c r="E11" s="49">
        <v>70.295000000000002</v>
      </c>
      <c r="F11" s="49">
        <v>203.11500000000001</v>
      </c>
      <c r="G11" s="49">
        <v>78.385999999999996</v>
      </c>
      <c r="H11" s="49">
        <v>148.749</v>
      </c>
      <c r="I11" s="49">
        <v>87.784000000000006</v>
      </c>
      <c r="J11" s="49">
        <v>50.951999999999998</v>
      </c>
      <c r="K11" s="49">
        <v>158.63399999999999</v>
      </c>
    </row>
    <row r="12" spans="1:11">
      <c r="A12" s="64">
        <v>1994</v>
      </c>
      <c r="B12" s="65"/>
      <c r="C12" s="49">
        <v>990.63</v>
      </c>
      <c r="D12" s="49">
        <v>160.35499999999999</v>
      </c>
      <c r="E12" s="49">
        <v>68.959999999999994</v>
      </c>
      <c r="F12" s="49">
        <v>218.23400000000001</v>
      </c>
      <c r="G12" s="49">
        <v>80.057000000000002</v>
      </c>
      <c r="H12" s="49">
        <v>157.84</v>
      </c>
      <c r="I12" s="49">
        <v>90.484999999999999</v>
      </c>
      <c r="J12" s="49">
        <v>53.09</v>
      </c>
      <c r="K12" s="49">
        <v>161.60900000000001</v>
      </c>
    </row>
    <row r="13" spans="1:11">
      <c r="A13" s="64">
        <v>1995</v>
      </c>
      <c r="B13" s="65"/>
      <c r="C13" s="49">
        <v>1021.579</v>
      </c>
      <c r="D13" s="49">
        <v>163.65799999999999</v>
      </c>
      <c r="E13" s="49">
        <v>67.14</v>
      </c>
      <c r="F13" s="49">
        <v>231.60400000000001</v>
      </c>
      <c r="G13" s="49">
        <v>82.108999999999995</v>
      </c>
      <c r="H13" s="49">
        <v>163.26300000000001</v>
      </c>
      <c r="I13" s="49">
        <v>92.873999999999995</v>
      </c>
      <c r="J13" s="49">
        <v>53.87</v>
      </c>
      <c r="K13" s="49">
        <v>167.06100000000001</v>
      </c>
    </row>
    <row r="14" spans="1:11">
      <c r="A14" s="64">
        <v>1996</v>
      </c>
      <c r="B14" s="65"/>
      <c r="C14" s="49">
        <v>1046.2940000000001</v>
      </c>
      <c r="D14" s="49">
        <v>163.9</v>
      </c>
      <c r="E14" s="49">
        <v>68.239000000000004</v>
      </c>
      <c r="F14" s="49">
        <v>242.78700000000001</v>
      </c>
      <c r="G14" s="49">
        <v>82.281000000000006</v>
      </c>
      <c r="H14" s="49">
        <v>172.52500000000001</v>
      </c>
      <c r="I14" s="49">
        <v>96.325999999999993</v>
      </c>
      <c r="J14" s="49">
        <v>53.734999999999999</v>
      </c>
      <c r="K14" s="49">
        <v>166.501</v>
      </c>
    </row>
    <row r="15" spans="1:11">
      <c r="A15" s="64">
        <v>1997</v>
      </c>
      <c r="B15" s="65"/>
      <c r="C15" s="49">
        <v>1066.7860000000001</v>
      </c>
      <c r="D15" s="49">
        <v>163.078</v>
      </c>
      <c r="E15" s="49">
        <v>68.097999999999999</v>
      </c>
      <c r="F15" s="49">
        <v>251.79599999999999</v>
      </c>
      <c r="G15" s="49">
        <v>83.441999999999993</v>
      </c>
      <c r="H15" s="49">
        <v>175.273</v>
      </c>
      <c r="I15" s="49">
        <v>100.184</v>
      </c>
      <c r="J15" s="49">
        <v>54.777000000000001</v>
      </c>
      <c r="K15" s="49">
        <v>170.13800000000001</v>
      </c>
    </row>
    <row r="16" spans="1:11">
      <c r="A16" s="64">
        <v>1998</v>
      </c>
      <c r="B16" s="65"/>
      <c r="C16" s="49">
        <v>1084.941</v>
      </c>
      <c r="D16" s="49">
        <v>164.756</v>
      </c>
      <c r="E16" s="49">
        <v>67.959999999999994</v>
      </c>
      <c r="F16" s="49">
        <v>255.18799999999999</v>
      </c>
      <c r="G16" s="49">
        <v>85.209000000000003</v>
      </c>
      <c r="H16" s="49">
        <v>179.53700000000001</v>
      </c>
      <c r="I16" s="49">
        <v>104.184</v>
      </c>
      <c r="J16" s="49">
        <v>55.38</v>
      </c>
      <c r="K16" s="49">
        <v>172.727</v>
      </c>
    </row>
    <row r="17" spans="1:11">
      <c r="A17" s="64">
        <v>1999</v>
      </c>
      <c r="B17" s="65"/>
      <c r="C17" s="49">
        <v>1113.5319999999999</v>
      </c>
      <c r="D17" s="49">
        <v>165.73</v>
      </c>
      <c r="E17" s="49">
        <v>67.872</v>
      </c>
      <c r="F17" s="49">
        <v>260.58999999999997</v>
      </c>
      <c r="G17" s="49">
        <v>85.18</v>
      </c>
      <c r="H17" s="49">
        <v>186.631</v>
      </c>
      <c r="I17" s="49">
        <v>109.23699999999999</v>
      </c>
      <c r="J17" s="49">
        <v>56.750999999999998</v>
      </c>
      <c r="K17" s="49">
        <v>181.541</v>
      </c>
    </row>
    <row r="18" spans="1:11">
      <c r="A18" s="73">
        <v>2000</v>
      </c>
      <c r="B18" s="74"/>
      <c r="C18" s="75">
        <v>1132.5540000000001</v>
      </c>
      <c r="D18" s="75">
        <v>164.946</v>
      </c>
      <c r="E18" s="75">
        <v>68.22</v>
      </c>
      <c r="F18" s="75">
        <v>267.43299999999999</v>
      </c>
      <c r="G18" s="75">
        <v>85.064999999999998</v>
      </c>
      <c r="H18" s="75">
        <v>178.81899999999999</v>
      </c>
      <c r="I18" s="75">
        <v>124.60000000000001</v>
      </c>
      <c r="J18" s="75">
        <v>64.174999999999997</v>
      </c>
      <c r="K18" s="75">
        <v>179.29600000000002</v>
      </c>
    </row>
    <row r="19" spans="1:11">
      <c r="A19" s="73">
        <v>2001</v>
      </c>
      <c r="B19" s="74"/>
      <c r="C19" s="75">
        <v>1170.922</v>
      </c>
      <c r="D19" s="75">
        <v>171.40700000000001</v>
      </c>
      <c r="E19" s="75">
        <v>68.492999999999995</v>
      </c>
      <c r="F19" s="75">
        <v>279.18799999999999</v>
      </c>
      <c r="G19" s="75">
        <v>85.846999999999994</v>
      </c>
      <c r="H19" s="75">
        <v>187.63300000000001</v>
      </c>
      <c r="I19" s="75">
        <v>127.77999999999999</v>
      </c>
      <c r="J19" s="75">
        <v>63.63</v>
      </c>
      <c r="K19" s="75">
        <v>186.94400000000002</v>
      </c>
    </row>
    <row r="20" spans="1:11">
      <c r="A20" s="85">
        <v>2002</v>
      </c>
      <c r="B20" s="86"/>
      <c r="C20" s="75">
        <v>1167.675</v>
      </c>
      <c r="D20" s="75">
        <v>172.43700000000001</v>
      </c>
      <c r="E20" s="75">
        <v>67.646999999999991</v>
      </c>
      <c r="F20" s="75">
        <v>281.786</v>
      </c>
      <c r="G20" s="75">
        <v>81.179000000000002</v>
      </c>
      <c r="H20" s="75">
        <v>190.327</v>
      </c>
      <c r="I20" s="75">
        <v>120.351</v>
      </c>
      <c r="J20" s="75">
        <v>61.383000000000003</v>
      </c>
      <c r="K20" s="75">
        <v>192.565</v>
      </c>
    </row>
    <row r="21" spans="1:11">
      <c r="A21" s="85">
        <v>2003</v>
      </c>
      <c r="B21" s="86"/>
      <c r="C21" s="75">
        <v>1186.204</v>
      </c>
      <c r="D21" s="75">
        <v>169.93099999999998</v>
      </c>
      <c r="E21" s="75">
        <v>64.965000000000003</v>
      </c>
      <c r="F21" s="75">
        <v>290.10599999999999</v>
      </c>
      <c r="G21" s="75">
        <v>82.462999999999994</v>
      </c>
      <c r="H21" s="75">
        <v>191.95099999999999</v>
      </c>
      <c r="I21" s="75">
        <v>121.58600000000001</v>
      </c>
      <c r="J21" s="75">
        <v>58.509</v>
      </c>
      <c r="K21" s="75">
        <v>206.69300000000001</v>
      </c>
    </row>
    <row r="22" spans="1:11">
      <c r="A22" s="85">
        <v>2004</v>
      </c>
      <c r="B22" s="86"/>
      <c r="C22" s="75">
        <v>1208.6790000000001</v>
      </c>
      <c r="D22" s="75">
        <v>174.59399999999999</v>
      </c>
      <c r="E22" s="75">
        <v>64.72399999999999</v>
      </c>
      <c r="F22" s="75">
        <v>295.68099999999998</v>
      </c>
      <c r="G22" s="75">
        <v>81.056999999999988</v>
      </c>
      <c r="H22" s="75">
        <v>197.19699999999997</v>
      </c>
      <c r="I22" s="75">
        <v>123.24100000000001</v>
      </c>
      <c r="J22" s="75">
        <v>59.102000000000004</v>
      </c>
      <c r="K22" s="75">
        <v>213.083</v>
      </c>
    </row>
    <row r="23" spans="1:11">
      <c r="A23" s="85">
        <v>2005</v>
      </c>
      <c r="B23" s="86"/>
      <c r="C23" s="75">
        <v>1233.9570000000001</v>
      </c>
      <c r="D23" s="75">
        <v>178.91499999999999</v>
      </c>
      <c r="E23" s="75">
        <v>64.92</v>
      </c>
      <c r="F23" s="75">
        <v>305.37099999999998</v>
      </c>
      <c r="G23" s="75">
        <v>79.878</v>
      </c>
      <c r="H23" s="75">
        <v>200.48699999999999</v>
      </c>
      <c r="I23" s="75">
        <v>124.971</v>
      </c>
      <c r="J23" s="75">
        <v>59.85</v>
      </c>
      <c r="K23" s="75">
        <v>219.565</v>
      </c>
    </row>
    <row r="24" spans="1:11">
      <c r="A24" s="85">
        <v>2006</v>
      </c>
      <c r="B24" s="86"/>
      <c r="C24" s="75">
        <v>1268.4559999999999</v>
      </c>
      <c r="D24" s="75">
        <v>180.197</v>
      </c>
      <c r="E24" s="75">
        <v>66.370999999999995</v>
      </c>
      <c r="F24" s="75">
        <v>315.63299999999998</v>
      </c>
      <c r="G24" s="75">
        <v>85.308999999999997</v>
      </c>
      <c r="H24" s="75">
        <v>207.494</v>
      </c>
      <c r="I24" s="75">
        <v>126.794</v>
      </c>
      <c r="J24" s="75">
        <v>62.013999999999996</v>
      </c>
      <c r="K24" s="75">
        <v>224.64400000000001</v>
      </c>
    </row>
    <row r="25" spans="1:11">
      <c r="A25" s="85">
        <v>2007</v>
      </c>
      <c r="B25" s="86"/>
      <c r="C25" s="75">
        <v>1288.114</v>
      </c>
      <c r="D25" s="75">
        <v>183.548</v>
      </c>
      <c r="E25" s="75">
        <v>69.289999999999992</v>
      </c>
      <c r="F25" s="75">
        <v>317.57799999999997</v>
      </c>
      <c r="G25" s="75">
        <v>83.853999999999999</v>
      </c>
      <c r="H25" s="75">
        <v>203.23499999999999</v>
      </c>
      <c r="I25" s="75">
        <v>131.57400000000001</v>
      </c>
      <c r="J25" s="75">
        <v>64.888999999999996</v>
      </c>
      <c r="K25" s="75">
        <v>234.14600000000002</v>
      </c>
    </row>
    <row r="26" spans="1:11">
      <c r="A26" s="85">
        <v>2008</v>
      </c>
      <c r="B26" s="86"/>
      <c r="C26" s="75">
        <v>1315.9</v>
      </c>
      <c r="D26" s="75">
        <v>185.66800000000001</v>
      </c>
      <c r="E26" s="75">
        <v>67.668999999999997</v>
      </c>
      <c r="F26" s="75">
        <v>332.75900000000001</v>
      </c>
      <c r="G26" s="75">
        <v>81.006</v>
      </c>
      <c r="H26" s="75">
        <v>210.55200000000002</v>
      </c>
      <c r="I26" s="75">
        <v>138.244</v>
      </c>
      <c r="J26" s="75">
        <v>65.846000000000004</v>
      </c>
      <c r="K26" s="75">
        <v>234.15600000000001</v>
      </c>
    </row>
    <row r="27" spans="1:11">
      <c r="A27" s="85">
        <v>2009</v>
      </c>
      <c r="B27" s="86"/>
      <c r="C27" s="75">
        <v>1316.0519999999999</v>
      </c>
      <c r="D27" s="75">
        <v>184.07300000000004</v>
      </c>
      <c r="E27" s="75">
        <v>65.635000000000005</v>
      </c>
      <c r="F27" s="75">
        <v>332.98099999999999</v>
      </c>
      <c r="G27" s="75">
        <v>78.789000000000001</v>
      </c>
      <c r="H27" s="75">
        <v>214.91699999999997</v>
      </c>
      <c r="I27" s="75">
        <v>137.13600000000002</v>
      </c>
      <c r="J27" s="75">
        <v>64.384</v>
      </c>
      <c r="K27" s="75">
        <v>238.137</v>
      </c>
    </row>
    <row r="28" spans="1:11">
      <c r="A28" s="85">
        <v>2010</v>
      </c>
      <c r="B28" s="86"/>
      <c r="C28" s="75">
        <v>1348.202</v>
      </c>
      <c r="D28" s="75">
        <v>184.48400000000001</v>
      </c>
      <c r="E28" s="75">
        <v>66.849000000000004</v>
      </c>
      <c r="F28" s="75">
        <v>340.65199999999999</v>
      </c>
      <c r="G28" s="75">
        <v>85.283999999999992</v>
      </c>
      <c r="H28" s="75">
        <v>208.88</v>
      </c>
      <c r="I28" s="75">
        <v>140.56899999999999</v>
      </c>
      <c r="J28" s="75">
        <v>66.257999999999996</v>
      </c>
      <c r="K28" s="75">
        <v>255.226</v>
      </c>
    </row>
    <row r="29" spans="1:11">
      <c r="A29" s="85">
        <v>2011</v>
      </c>
      <c r="B29" s="86"/>
      <c r="C29" s="75">
        <v>1397.1220000000001</v>
      </c>
      <c r="D29" s="75">
        <v>186.834</v>
      </c>
      <c r="E29" s="75">
        <v>69.117000000000004</v>
      </c>
      <c r="F29" s="75">
        <v>346.29100000000005</v>
      </c>
      <c r="G29" s="75">
        <v>88.174999999999997</v>
      </c>
      <c r="H29" s="75">
        <v>227.76499999999999</v>
      </c>
      <c r="I29" s="75">
        <v>146.08600000000001</v>
      </c>
      <c r="J29" s="75">
        <v>69.556000000000012</v>
      </c>
      <c r="K29" s="75">
        <v>263.298</v>
      </c>
    </row>
    <row r="30" spans="1:11">
      <c r="A30" s="85">
        <v>2012</v>
      </c>
      <c r="B30" s="86"/>
      <c r="C30" s="75">
        <v>1436.252</v>
      </c>
      <c r="D30" s="75">
        <v>191.709</v>
      </c>
      <c r="E30" s="75">
        <v>71.524000000000001</v>
      </c>
      <c r="F30" s="75">
        <v>356.98299999999995</v>
      </c>
      <c r="G30" s="75">
        <v>92.451999999999998</v>
      </c>
      <c r="H30" s="75">
        <v>230.79000000000002</v>
      </c>
      <c r="I30" s="75">
        <v>150.65700000000001</v>
      </c>
      <c r="J30" s="75">
        <v>71.801000000000002</v>
      </c>
      <c r="K30" s="75">
        <v>270.33600000000001</v>
      </c>
    </row>
    <row r="31" spans="1:11">
      <c r="A31" s="85">
        <v>2013</v>
      </c>
      <c r="B31" s="86"/>
      <c r="C31" s="75">
        <v>1462.1479999999999</v>
      </c>
      <c r="D31" s="75">
        <v>196.078</v>
      </c>
      <c r="E31" s="75">
        <v>72.131</v>
      </c>
      <c r="F31" s="75">
        <v>368.96800000000002</v>
      </c>
      <c r="G31" s="75">
        <v>93.197999999999993</v>
      </c>
      <c r="H31" s="75">
        <v>230.47699999999998</v>
      </c>
      <c r="I31" s="75">
        <v>153.55099999999999</v>
      </c>
      <c r="J31" s="75">
        <v>72.974000000000004</v>
      </c>
      <c r="K31" s="75">
        <v>274.77099999999996</v>
      </c>
    </row>
    <row r="32" spans="1:11">
      <c r="A32" s="85">
        <v>2014</v>
      </c>
      <c r="B32" s="86"/>
      <c r="C32" s="75">
        <v>1492.11</v>
      </c>
      <c r="D32" s="75">
        <v>204.05700000000002</v>
      </c>
      <c r="E32" s="75">
        <v>73.506</v>
      </c>
      <c r="F32" s="75">
        <v>368.822</v>
      </c>
      <c r="G32" s="75">
        <v>93.316000000000003</v>
      </c>
      <c r="H32" s="75">
        <v>237.416</v>
      </c>
      <c r="I32" s="75">
        <v>155.005</v>
      </c>
      <c r="J32" s="75">
        <v>76.893000000000001</v>
      </c>
      <c r="K32" s="75">
        <v>283.09500000000003</v>
      </c>
    </row>
    <row r="33" spans="1:11">
      <c r="A33" s="85">
        <v>2015</v>
      </c>
      <c r="B33" s="86"/>
      <c r="C33" s="75">
        <v>1529.7449999999999</v>
      </c>
      <c r="D33" s="75">
        <v>213.63800000000001</v>
      </c>
      <c r="E33" s="75">
        <v>71.866</v>
      </c>
      <c r="F33" s="75">
        <v>373.75200000000001</v>
      </c>
      <c r="G33" s="75">
        <v>99.00200000000001</v>
      </c>
      <c r="H33" s="75">
        <v>237.18599999999998</v>
      </c>
      <c r="I33" s="75">
        <v>163.32499999999999</v>
      </c>
      <c r="J33" s="75">
        <v>79.671999999999997</v>
      </c>
      <c r="K33" s="75">
        <v>291.30400000000003</v>
      </c>
    </row>
    <row r="34" spans="1:11">
      <c r="A34" s="85">
        <v>2016</v>
      </c>
      <c r="B34" s="86"/>
      <c r="C34" s="75">
        <v>1573.896</v>
      </c>
      <c r="D34" s="75">
        <v>218.79000000000002</v>
      </c>
      <c r="E34" s="75">
        <v>73.91</v>
      </c>
      <c r="F34" s="75">
        <v>378.66</v>
      </c>
      <c r="G34" s="75">
        <v>103.16699999999999</v>
      </c>
      <c r="H34" s="75">
        <v>248.08199999999999</v>
      </c>
      <c r="I34" s="75">
        <v>169.91800000000001</v>
      </c>
      <c r="J34" s="75">
        <v>83.588999999999999</v>
      </c>
      <c r="K34" s="75">
        <v>297.78000000000003</v>
      </c>
    </row>
    <row r="35" spans="1:11">
      <c r="A35" s="85">
        <v>2017</v>
      </c>
      <c r="B35" s="86"/>
      <c r="C35" s="75">
        <v>1615.288</v>
      </c>
      <c r="D35" s="75">
        <v>224.19200000000001</v>
      </c>
      <c r="E35" s="75">
        <v>75.949999999999989</v>
      </c>
      <c r="F35" s="75">
        <v>385.07299999999998</v>
      </c>
      <c r="G35" s="75">
        <v>104.78899999999999</v>
      </c>
      <c r="H35" s="75">
        <v>257.64300000000003</v>
      </c>
      <c r="I35" s="75">
        <v>177.91</v>
      </c>
      <c r="J35" s="75">
        <v>87.200000000000017</v>
      </c>
      <c r="K35" s="75">
        <v>302.53100000000001</v>
      </c>
    </row>
    <row r="36" spans="1:11">
      <c r="A36" s="85">
        <v>2018</v>
      </c>
      <c r="B36" s="86"/>
      <c r="C36" s="75">
        <v>1658.6780000000001</v>
      </c>
      <c r="D36" s="75">
        <v>231.90899999999999</v>
      </c>
      <c r="E36" s="75">
        <v>75.484000000000009</v>
      </c>
      <c r="F36" s="75">
        <v>391.88599999999997</v>
      </c>
      <c r="G36" s="75">
        <v>106.331</v>
      </c>
      <c r="H36" s="75">
        <v>268.166</v>
      </c>
      <c r="I36" s="75">
        <v>184.10400000000001</v>
      </c>
      <c r="J36" s="75">
        <v>91.367999999999995</v>
      </c>
      <c r="K36" s="75">
        <v>309.43</v>
      </c>
    </row>
    <row r="37" spans="1:11">
      <c r="A37" s="85">
        <v>2019</v>
      </c>
      <c r="B37" s="86"/>
      <c r="C37" s="75">
        <v>1704.894</v>
      </c>
      <c r="D37" s="75">
        <v>237.59100000000001</v>
      </c>
      <c r="E37" s="75">
        <v>77.397999999999996</v>
      </c>
      <c r="F37" s="75">
        <v>401.89800000000002</v>
      </c>
      <c r="G37" s="75">
        <v>110.50299999999999</v>
      </c>
      <c r="H37" s="75">
        <v>276.95499999999998</v>
      </c>
      <c r="I37" s="75">
        <v>188.24799999999999</v>
      </c>
      <c r="J37" s="75">
        <v>95.421000000000006</v>
      </c>
      <c r="K37" s="75">
        <v>316.88</v>
      </c>
    </row>
    <row r="38" spans="1:11">
      <c r="A38" s="64"/>
      <c r="B38" s="65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66"/>
      <c r="B39" s="67"/>
      <c r="C39" s="105" t="s">
        <v>23</v>
      </c>
      <c r="D39" s="105"/>
      <c r="E39" s="105"/>
      <c r="F39" s="105"/>
      <c r="G39" s="105"/>
      <c r="H39" s="105"/>
      <c r="I39" s="105"/>
      <c r="J39" s="105"/>
      <c r="K39" s="106"/>
    </row>
    <row r="40" spans="1:11">
      <c r="A40" s="68"/>
      <c r="B40" s="69"/>
      <c r="C40" s="70"/>
      <c r="D40" s="70"/>
      <c r="E40" s="70"/>
      <c r="F40" s="70"/>
      <c r="G40" s="70"/>
      <c r="H40" s="70"/>
      <c r="I40" s="70"/>
      <c r="J40" s="70"/>
      <c r="K40" s="71"/>
    </row>
    <row r="41" spans="1:11">
      <c r="A41" s="64">
        <v>1992</v>
      </c>
      <c r="B41" s="65"/>
      <c r="C41" s="72">
        <v>7.025120941889611</v>
      </c>
      <c r="D41" s="72">
        <v>4.0411588490864432</v>
      </c>
      <c r="E41" s="72">
        <v>5.542859703365167</v>
      </c>
      <c r="F41" s="72">
        <v>10.303416499191215</v>
      </c>
      <c r="G41" s="72">
        <v>8.3600963468486498</v>
      </c>
      <c r="H41" s="72">
        <v>5.0485370755134653</v>
      </c>
      <c r="I41" s="72">
        <v>6.4199565510525218</v>
      </c>
      <c r="J41" s="72">
        <v>6.20001321964439</v>
      </c>
      <c r="K41" s="72">
        <v>9.2444662620492721</v>
      </c>
    </row>
    <row r="42" spans="1:11">
      <c r="A42" s="64">
        <v>1993</v>
      </c>
      <c r="B42" s="65"/>
      <c r="C42" s="72">
        <v>4.0979615843331061</v>
      </c>
      <c r="D42" s="72">
        <v>0.31398970317167141</v>
      </c>
      <c r="E42" s="72">
        <v>-0.5193739209193069</v>
      </c>
      <c r="F42" s="72">
        <v>12.826623116917759</v>
      </c>
      <c r="G42" s="72">
        <v>3.7139946281374421</v>
      </c>
      <c r="H42" s="72">
        <v>-3.5387728103964662</v>
      </c>
      <c r="I42" s="72">
        <v>2.9893472241775783</v>
      </c>
      <c r="J42" s="72">
        <v>5.7073504699072686</v>
      </c>
      <c r="K42" s="72">
        <v>8.0046569578626787</v>
      </c>
    </row>
    <row r="43" spans="1:11">
      <c r="A43" s="64">
        <v>1994</v>
      </c>
      <c r="B43" s="65"/>
      <c r="C43" s="72">
        <v>3.6506828747178872</v>
      </c>
      <c r="D43" s="72">
        <v>1.6036851175993405</v>
      </c>
      <c r="E43" s="72">
        <v>-1.899139341347194</v>
      </c>
      <c r="F43" s="72">
        <v>7.4435664525022815</v>
      </c>
      <c r="G43" s="72">
        <v>2.1317582221315234</v>
      </c>
      <c r="H43" s="72">
        <v>6.1116377252956369</v>
      </c>
      <c r="I43" s="72">
        <v>3.0768705003189467</v>
      </c>
      <c r="J43" s="72">
        <v>4.1961061391113219</v>
      </c>
      <c r="K43" s="72">
        <v>1.8753861089047916</v>
      </c>
    </row>
    <row r="44" spans="1:11">
      <c r="A44" s="64">
        <v>1995</v>
      </c>
      <c r="B44" s="65"/>
      <c r="C44" s="72">
        <v>3.1241735057488711</v>
      </c>
      <c r="D44" s="72">
        <v>2.0598048080820774</v>
      </c>
      <c r="E44" s="72">
        <v>-2.6392111368909354</v>
      </c>
      <c r="F44" s="72">
        <v>6.1264514237011554</v>
      </c>
      <c r="G44" s="72">
        <v>2.5631737387111571</v>
      </c>
      <c r="H44" s="72">
        <v>3.4357577293461645</v>
      </c>
      <c r="I44" s="72">
        <v>2.6402166104879257</v>
      </c>
      <c r="J44" s="72">
        <v>1.4692032397815069</v>
      </c>
      <c r="K44" s="72">
        <v>3.3735744915196477</v>
      </c>
    </row>
    <row r="45" spans="1:11">
      <c r="A45" s="64">
        <v>1996</v>
      </c>
      <c r="B45" s="65"/>
      <c r="C45" s="72">
        <v>2.4192940536170084</v>
      </c>
      <c r="D45" s="72">
        <v>0.14786933727653206</v>
      </c>
      <c r="E45" s="72">
        <v>1.6368781650283069</v>
      </c>
      <c r="F45" s="72">
        <v>4.8285003713234573</v>
      </c>
      <c r="G45" s="72">
        <v>0.20947764556871107</v>
      </c>
      <c r="H45" s="72">
        <v>5.6730551319037517</v>
      </c>
      <c r="I45" s="72">
        <v>3.7168637078191864</v>
      </c>
      <c r="J45" s="72">
        <v>-0.25060330425097277</v>
      </c>
      <c r="K45" s="72">
        <v>-0.33520690047348012</v>
      </c>
    </row>
    <row r="46" spans="1:11">
      <c r="A46" s="64">
        <v>1997</v>
      </c>
      <c r="B46" s="65"/>
      <c r="C46" s="72">
        <v>1.9585317319988462</v>
      </c>
      <c r="D46" s="72">
        <v>-0.50152532031727048</v>
      </c>
      <c r="E46" s="72">
        <v>-0.20662670906666847</v>
      </c>
      <c r="F46" s="72">
        <v>3.7106599612005482</v>
      </c>
      <c r="G46" s="72">
        <v>1.4110183395923599</v>
      </c>
      <c r="H46" s="72">
        <v>1.5928126358498673</v>
      </c>
      <c r="I46" s="72">
        <v>4.0051491809065141</v>
      </c>
      <c r="J46" s="72">
        <v>1.9391458081325084</v>
      </c>
      <c r="K46" s="72">
        <v>2.1843712650374556</v>
      </c>
    </row>
    <row r="47" spans="1:11">
      <c r="A47" s="64">
        <v>1998</v>
      </c>
      <c r="B47" s="65"/>
      <c r="C47" s="72">
        <v>1.7018408565541563</v>
      </c>
      <c r="D47" s="72">
        <v>1.0289554691619998</v>
      </c>
      <c r="E47" s="72">
        <v>-0.20264912332227425</v>
      </c>
      <c r="F47" s="72">
        <v>1.3471222735865496</v>
      </c>
      <c r="G47" s="72">
        <v>2.1176385992665701</v>
      </c>
      <c r="H47" s="72">
        <v>2.4327762975472638</v>
      </c>
      <c r="I47" s="72">
        <v>3.9926535175277564</v>
      </c>
      <c r="J47" s="72">
        <v>1.1008269894298763</v>
      </c>
      <c r="K47" s="72">
        <v>1.5217059093206586</v>
      </c>
    </row>
    <row r="48" spans="1:11">
      <c r="A48" s="64">
        <v>1999</v>
      </c>
      <c r="B48" s="65"/>
      <c r="C48" s="72">
        <v>2.6352585071446128</v>
      </c>
      <c r="D48" s="72">
        <v>0.59117725606350291</v>
      </c>
      <c r="E48" s="72">
        <v>-0.12948793407886683</v>
      </c>
      <c r="F48" s="72">
        <v>2.1168706992491764</v>
      </c>
      <c r="G48" s="72">
        <v>-3.4033963548452562E-2</v>
      </c>
      <c r="H48" s="72">
        <v>3.9512746676172696</v>
      </c>
      <c r="I48" s="72">
        <v>4.8500729478614772</v>
      </c>
      <c r="J48" s="72">
        <v>2.4756229685807085</v>
      </c>
      <c r="K48" s="72">
        <v>5.1028501623949722</v>
      </c>
    </row>
    <row r="49" spans="1:11">
      <c r="A49" s="73">
        <v>2000</v>
      </c>
      <c r="B49" s="74"/>
      <c r="C49" s="76">
        <v>2.4912558539399612</v>
      </c>
      <c r="D49" s="76">
        <v>1.7437808029904005</v>
      </c>
      <c r="E49" s="76">
        <v>0.29255671042764675</v>
      </c>
      <c r="F49" s="76">
        <v>3.0820584573519056</v>
      </c>
      <c r="G49" s="76">
        <v>5.1782336140064444</v>
      </c>
      <c r="H49" s="76">
        <v>1.2158192346225576</v>
      </c>
      <c r="I49" s="76">
        <v>4.603037349832519</v>
      </c>
      <c r="J49" s="76">
        <v>3.0013642564802154</v>
      </c>
      <c r="K49" s="76">
        <v>1.5967996010834327</v>
      </c>
    </row>
    <row r="50" spans="1:11">
      <c r="A50" s="73">
        <v>2001</v>
      </c>
      <c r="B50" s="74"/>
      <c r="C50" s="76">
        <v>3.3877413350709986</v>
      </c>
      <c r="D50" s="76">
        <v>3.9170395159628129</v>
      </c>
      <c r="E50" s="76">
        <v>0.40017590149514604</v>
      </c>
      <c r="F50" s="76">
        <v>4.3954934506960512</v>
      </c>
      <c r="G50" s="76">
        <v>0.91929700817021853</v>
      </c>
      <c r="H50" s="76">
        <v>4.929006425491707</v>
      </c>
      <c r="I50" s="76">
        <v>2.5521669341893869</v>
      </c>
      <c r="J50" s="76">
        <v>-0.84924035839500789</v>
      </c>
      <c r="K50" s="76">
        <v>4.2655720149919603</v>
      </c>
    </row>
    <row r="51" spans="1:11">
      <c r="A51" s="73">
        <v>2002</v>
      </c>
      <c r="B51" s="74"/>
      <c r="C51" s="76">
        <v>-0.27730284340033506</v>
      </c>
      <c r="D51" s="76">
        <v>0.60090894770925729</v>
      </c>
      <c r="E51" s="76">
        <v>-1.23516271735798</v>
      </c>
      <c r="F51" s="76">
        <v>0.93055575454532402</v>
      </c>
      <c r="G51" s="76">
        <v>-5.4375808123755007</v>
      </c>
      <c r="H51" s="76">
        <v>1.4357815522855617</v>
      </c>
      <c r="I51" s="76">
        <v>-5.8138988887149736</v>
      </c>
      <c r="J51" s="76">
        <v>-3.5313531353135375</v>
      </c>
      <c r="K51" s="76">
        <v>3.0067827798698943</v>
      </c>
    </row>
    <row r="52" spans="1:11">
      <c r="A52" s="73">
        <v>2003</v>
      </c>
      <c r="B52" s="74"/>
      <c r="C52" s="76">
        <v>1.5868285267733029</v>
      </c>
      <c r="D52" s="76">
        <v>-1.4532843879213999</v>
      </c>
      <c r="E52" s="76">
        <v>-3.9646990997383398</v>
      </c>
      <c r="F52" s="76">
        <v>2.9525952318425936</v>
      </c>
      <c r="G52" s="76">
        <v>1.5816898458961077</v>
      </c>
      <c r="H52" s="76">
        <v>0.8532683224135269</v>
      </c>
      <c r="I52" s="76">
        <v>1.0261651336507498</v>
      </c>
      <c r="J52" s="76">
        <v>-4.6820780997996252</v>
      </c>
      <c r="K52" s="76">
        <v>7.3367434372809299</v>
      </c>
    </row>
    <row r="53" spans="1:11">
      <c r="A53" s="73">
        <v>2004</v>
      </c>
      <c r="B53" s="74"/>
      <c r="C53" s="76">
        <v>1.8946993940334096</v>
      </c>
      <c r="D53" s="76">
        <v>2.7440549399462242</v>
      </c>
      <c r="E53" s="76">
        <v>-0.37096898329872374</v>
      </c>
      <c r="F53" s="76">
        <v>1.9217113744631291</v>
      </c>
      <c r="G53" s="76">
        <v>-1.7050070940906892</v>
      </c>
      <c r="H53" s="76">
        <v>2.7329891482721962</v>
      </c>
      <c r="I53" s="76">
        <v>1.3611764512361617</v>
      </c>
      <c r="J53" s="76">
        <v>1.013519287630956</v>
      </c>
      <c r="K53" s="76">
        <v>3.0915415616397155</v>
      </c>
    </row>
    <row r="54" spans="1:11">
      <c r="A54" s="73">
        <v>2005</v>
      </c>
      <c r="B54" s="74"/>
      <c r="C54" s="76">
        <v>2.0913741365573628</v>
      </c>
      <c r="D54" s="76">
        <v>2.4748845893902427</v>
      </c>
      <c r="E54" s="76">
        <v>0.30282430010508676</v>
      </c>
      <c r="F54" s="76">
        <v>3.2771804749037017</v>
      </c>
      <c r="G54" s="76">
        <v>-1.4545319960027996</v>
      </c>
      <c r="H54" s="76">
        <v>1.6683823790422991</v>
      </c>
      <c r="I54" s="76">
        <v>1.4037536209540633</v>
      </c>
      <c r="J54" s="76">
        <v>1.2656086088457243</v>
      </c>
      <c r="K54" s="76">
        <v>3.0420071052125195</v>
      </c>
    </row>
    <row r="55" spans="1:11">
      <c r="A55" s="73">
        <v>2006</v>
      </c>
      <c r="B55" s="74"/>
      <c r="C55" s="76">
        <v>2.795802446924796</v>
      </c>
      <c r="D55" s="76">
        <v>0.71654137439567478</v>
      </c>
      <c r="E55" s="76">
        <v>2.2350585335797746</v>
      </c>
      <c r="F55" s="76">
        <v>3.3605024707650699</v>
      </c>
      <c r="G55" s="76">
        <v>6.7991186559503376</v>
      </c>
      <c r="H55" s="76">
        <v>3.4949897000803105</v>
      </c>
      <c r="I55" s="76">
        <v>1.45873842731514</v>
      </c>
      <c r="J55" s="76">
        <v>3.6157059314953983</v>
      </c>
      <c r="K55" s="76">
        <v>2.3132102110992321</v>
      </c>
    </row>
    <row r="56" spans="1:11">
      <c r="A56" s="73">
        <v>2007</v>
      </c>
      <c r="B56" s="74"/>
      <c r="C56" s="76">
        <v>1.5497581311452819</v>
      </c>
      <c r="D56" s="76">
        <v>1.8596314034084998</v>
      </c>
      <c r="E56" s="76">
        <v>4.398005152852889</v>
      </c>
      <c r="F56" s="76">
        <v>0.61622200466997867</v>
      </c>
      <c r="G56" s="76">
        <v>-1.7055644773705012</v>
      </c>
      <c r="H56" s="76">
        <v>-2.0525894724666784</v>
      </c>
      <c r="I56" s="76">
        <v>3.7698944745019531</v>
      </c>
      <c r="J56" s="76">
        <v>4.636049924210667</v>
      </c>
      <c r="K56" s="76">
        <v>4.2298036003632404</v>
      </c>
    </row>
    <row r="57" spans="1:11">
      <c r="A57" s="73">
        <v>2008</v>
      </c>
      <c r="B57" s="74"/>
      <c r="C57" s="76">
        <v>2.1571072125603905</v>
      </c>
      <c r="D57" s="76">
        <v>1.1550112232222602</v>
      </c>
      <c r="E57" s="76">
        <v>-2.3394429210564169</v>
      </c>
      <c r="F57" s="76">
        <v>4.78024296393329</v>
      </c>
      <c r="G57" s="76">
        <v>-3.3963794213752578</v>
      </c>
      <c r="H57" s="76">
        <v>3.6002657022658582</v>
      </c>
      <c r="I57" s="76">
        <v>5.069390609086895</v>
      </c>
      <c r="J57" s="76">
        <v>1.4748262417358973</v>
      </c>
      <c r="K57" s="76">
        <v>4.2708395616273265E-3</v>
      </c>
    </row>
    <row r="58" spans="1:11">
      <c r="A58" s="73">
        <v>2009</v>
      </c>
      <c r="B58" s="74"/>
      <c r="C58" s="76">
        <v>1.1551029713487537E-2</v>
      </c>
      <c r="D58" s="76">
        <v>-0.85906025809508435</v>
      </c>
      <c r="E58" s="76">
        <v>-3.0058076815085144</v>
      </c>
      <c r="F58" s="76">
        <v>6.6714949858592831E-2</v>
      </c>
      <c r="G58" s="76">
        <v>-2.7368343085697404</v>
      </c>
      <c r="H58" s="76">
        <v>2.0731220791063265</v>
      </c>
      <c r="I58" s="76">
        <v>-0.8014814386157525</v>
      </c>
      <c r="J58" s="76">
        <v>-2.2203322904960032</v>
      </c>
      <c r="K58" s="76">
        <v>1.7001486188694628</v>
      </c>
    </row>
    <row r="59" spans="1:11">
      <c r="A59" s="73">
        <v>2010</v>
      </c>
      <c r="B59" s="74"/>
      <c r="C59" s="76">
        <v>2.4429125900800273</v>
      </c>
      <c r="D59" s="76">
        <v>0.22328098091517745</v>
      </c>
      <c r="E59" s="76">
        <v>1.8496229146034864</v>
      </c>
      <c r="F59" s="76">
        <v>2.3037350479456791</v>
      </c>
      <c r="G59" s="76">
        <v>8.2435365342877702</v>
      </c>
      <c r="H59" s="76">
        <v>-2.808991378066878</v>
      </c>
      <c r="I59" s="76">
        <v>2.50335433438336</v>
      </c>
      <c r="J59" s="76">
        <v>2.9106610337971972</v>
      </c>
      <c r="K59" s="76">
        <v>7.1761213083225215</v>
      </c>
    </row>
    <row r="60" spans="1:11">
      <c r="A60" s="73">
        <v>2011</v>
      </c>
      <c r="B60" s="74"/>
      <c r="C60" s="76">
        <v>3.6285363765963865</v>
      </c>
      <c r="D60" s="76">
        <v>1.273823204180303</v>
      </c>
      <c r="E60" s="76">
        <v>3.3927209083157521</v>
      </c>
      <c r="F60" s="76">
        <v>1.6553550250695963</v>
      </c>
      <c r="G60" s="76">
        <v>3.3898503822522343</v>
      </c>
      <c r="H60" s="76">
        <v>9.0410762160091735</v>
      </c>
      <c r="I60" s="76">
        <v>3.9247629278148253</v>
      </c>
      <c r="J60" s="76">
        <v>4.9775121494762971</v>
      </c>
      <c r="K60" s="76">
        <v>3.1626871870420672</v>
      </c>
    </row>
    <row r="61" spans="1:11">
      <c r="A61" s="73">
        <v>2012</v>
      </c>
      <c r="B61" s="74"/>
      <c r="C61" s="76">
        <v>2.8007575573214041</v>
      </c>
      <c r="D61" s="76">
        <v>2.6092681203635237</v>
      </c>
      <c r="E61" s="76">
        <v>3.4825006872404742</v>
      </c>
      <c r="F61" s="76">
        <v>3.0875766335249466</v>
      </c>
      <c r="G61" s="76">
        <v>4.8505812305075153</v>
      </c>
      <c r="H61" s="76">
        <v>1.3281232849647893</v>
      </c>
      <c r="I61" s="76">
        <v>3.1289788206946554</v>
      </c>
      <c r="J61" s="76">
        <v>3.2276151590085504</v>
      </c>
      <c r="K61" s="76">
        <v>2.6730168858100143</v>
      </c>
    </row>
    <row r="62" spans="1:11">
      <c r="A62" s="73">
        <v>2013</v>
      </c>
      <c r="B62" s="74"/>
      <c r="C62" s="76">
        <v>1.803026209885175</v>
      </c>
      <c r="D62" s="76">
        <v>2.2789749046732339</v>
      </c>
      <c r="E62" s="76">
        <v>0.84866618198087451</v>
      </c>
      <c r="F62" s="76">
        <v>3.3573027287013844</v>
      </c>
      <c r="G62" s="76">
        <v>0.80690520486305672</v>
      </c>
      <c r="H62" s="76">
        <v>-0.13562112743188948</v>
      </c>
      <c r="I62" s="76">
        <v>1.9209197050252982</v>
      </c>
      <c r="J62" s="76">
        <v>1.6336819821451058</v>
      </c>
      <c r="K62" s="76">
        <v>1.6405510179924079</v>
      </c>
    </row>
    <row r="63" spans="1:11">
      <c r="A63" s="73">
        <v>2014</v>
      </c>
      <c r="B63" s="74"/>
      <c r="C63" s="76">
        <v>2.0491769643018216</v>
      </c>
      <c r="D63" s="76">
        <v>4.0692989524577143</v>
      </c>
      <c r="E63" s="76">
        <v>1.9062538991557005</v>
      </c>
      <c r="F63" s="76">
        <v>-3.9569827193687956E-2</v>
      </c>
      <c r="G63" s="76">
        <v>0.12661215905922063</v>
      </c>
      <c r="H63" s="76">
        <v>3.0107125656790146</v>
      </c>
      <c r="I63" s="76">
        <v>0.94691665961146043</v>
      </c>
      <c r="J63" s="76">
        <v>5.3704058979910769</v>
      </c>
      <c r="K63" s="76">
        <v>3.0294317813743419</v>
      </c>
    </row>
    <row r="64" spans="1:11">
      <c r="A64" s="73">
        <v>2015</v>
      </c>
      <c r="B64" s="74"/>
      <c r="C64" s="76">
        <v>2.522267125077903</v>
      </c>
      <c r="D64" s="76">
        <v>4.6952567174857904</v>
      </c>
      <c r="E64" s="76">
        <v>-2.2311103855467707</v>
      </c>
      <c r="F64" s="76">
        <v>1.3366881585154857</v>
      </c>
      <c r="G64" s="76">
        <v>6.0932744652578492</v>
      </c>
      <c r="H64" s="76">
        <v>-9.6876368905213894E-2</v>
      </c>
      <c r="I64" s="76">
        <v>5.3675687881036112</v>
      </c>
      <c r="J64" s="76">
        <v>3.6141131182292128</v>
      </c>
      <c r="K64" s="76">
        <v>2.899733305074264</v>
      </c>
    </row>
    <row r="65" spans="1:11">
      <c r="A65" s="73">
        <v>2016</v>
      </c>
      <c r="B65" s="74"/>
      <c r="C65" s="76">
        <v>2.8861673023935452</v>
      </c>
      <c r="D65" s="76">
        <v>2.4115559965923694</v>
      </c>
      <c r="E65" s="76">
        <v>2.8441822280355069</v>
      </c>
      <c r="F65" s="76">
        <v>1.3131702305271915</v>
      </c>
      <c r="G65" s="76">
        <v>4.2069857174602276</v>
      </c>
      <c r="H65" s="76">
        <v>4.5938630441931849</v>
      </c>
      <c r="I65" s="76">
        <v>4.0367365681922536</v>
      </c>
      <c r="J65" s="76">
        <v>4.9164072698062</v>
      </c>
      <c r="K65" s="76">
        <v>2.2231071320682076</v>
      </c>
    </row>
    <row r="66" spans="1:11">
      <c r="A66" s="73">
        <v>2017</v>
      </c>
      <c r="B66" s="74"/>
      <c r="C66" s="76">
        <v>2.629906931588863</v>
      </c>
      <c r="D66" s="76">
        <v>2.4690342337401177</v>
      </c>
      <c r="E66" s="76">
        <v>2.7601136517385783</v>
      </c>
      <c r="F66" s="76">
        <v>1.6936037606295713</v>
      </c>
      <c r="G66" s="76">
        <v>1.5722081673403352</v>
      </c>
      <c r="H66" s="76">
        <v>3.8539676397320477</v>
      </c>
      <c r="I66" s="76">
        <v>4.703445191209866</v>
      </c>
      <c r="J66" s="76">
        <v>4.319946404431235</v>
      </c>
      <c r="K66" s="76">
        <v>1.5954731681106864</v>
      </c>
    </row>
    <row r="67" spans="1:11">
      <c r="A67" s="73">
        <v>2018</v>
      </c>
      <c r="B67" s="74"/>
      <c r="C67" s="76">
        <v>2.6862082798857045</v>
      </c>
      <c r="D67" s="76">
        <v>3.4421388809591633</v>
      </c>
      <c r="E67" s="76">
        <v>-0.61356155365369602</v>
      </c>
      <c r="F67" s="76">
        <v>1.7692749167041057</v>
      </c>
      <c r="G67" s="76">
        <v>1.4715285001288407</v>
      </c>
      <c r="H67" s="76">
        <v>4.0843337486366522</v>
      </c>
      <c r="I67" s="76">
        <v>3.4815356078916437</v>
      </c>
      <c r="J67" s="76">
        <v>4.7798165137614461</v>
      </c>
      <c r="K67" s="76">
        <v>2.2804274603263792</v>
      </c>
    </row>
    <row r="68" spans="1:11">
      <c r="A68" s="73">
        <v>2019</v>
      </c>
      <c r="B68" s="74"/>
      <c r="C68" s="76">
        <v>2.7863153668162113</v>
      </c>
      <c r="D68" s="76">
        <v>2.4500989612304949</v>
      </c>
      <c r="E68" s="76">
        <v>2.5356366912193238</v>
      </c>
      <c r="F68" s="76">
        <v>2.5548246173632236</v>
      </c>
      <c r="G68" s="76">
        <v>3.9235970695281566</v>
      </c>
      <c r="H68" s="76">
        <v>3.2774475511436947</v>
      </c>
      <c r="I68" s="76">
        <v>2.2509016642767108</v>
      </c>
      <c r="J68" s="76">
        <v>4.4359075387444307</v>
      </c>
      <c r="K68" s="76">
        <v>2.4076527809197472</v>
      </c>
    </row>
    <row r="69" spans="1:11">
      <c r="A69" s="73"/>
      <c r="B69" s="74"/>
      <c r="C69" s="76"/>
      <c r="D69" s="76"/>
      <c r="E69" s="76"/>
      <c r="F69" s="76"/>
      <c r="G69" s="76"/>
      <c r="H69" s="76"/>
      <c r="I69" s="76"/>
      <c r="J69" s="76"/>
      <c r="K69" s="76"/>
    </row>
    <row r="70" spans="1:11">
      <c r="A70" s="73"/>
      <c r="B70" s="74"/>
      <c r="C70" s="76"/>
      <c r="D70" s="76"/>
      <c r="E70" s="76"/>
      <c r="F70" s="76"/>
      <c r="G70" s="76"/>
      <c r="H70" s="76"/>
      <c r="I70" s="76"/>
      <c r="J70" s="76"/>
      <c r="K70" s="76"/>
    </row>
    <row r="71" spans="1:11">
      <c r="A71" s="73"/>
      <c r="B71" s="74"/>
      <c r="C71" s="76"/>
      <c r="D71" s="76"/>
      <c r="E71" s="76"/>
      <c r="F71" s="76"/>
      <c r="G71" s="76"/>
      <c r="H71" s="76"/>
      <c r="I71" s="76"/>
      <c r="J71" s="76"/>
      <c r="K71" s="76"/>
    </row>
    <row r="72" spans="1:11">
      <c r="A72" s="73"/>
      <c r="B72" s="74"/>
      <c r="C72" s="76"/>
      <c r="D72" s="76"/>
      <c r="E72" s="76"/>
      <c r="F72" s="76"/>
      <c r="G72" s="76"/>
      <c r="H72" s="76"/>
      <c r="I72" s="76"/>
      <c r="J72" s="76"/>
      <c r="K72" s="76"/>
    </row>
    <row r="73" spans="1:11">
      <c r="A73" s="73"/>
      <c r="B73" s="74"/>
      <c r="C73" s="76"/>
      <c r="D73" s="76"/>
      <c r="E73" s="76"/>
      <c r="F73" s="76"/>
      <c r="G73" s="76"/>
      <c r="H73" s="76"/>
      <c r="I73" s="76"/>
      <c r="J73" s="76"/>
      <c r="K73" s="76"/>
    </row>
    <row r="74" spans="1:11">
      <c r="A74" s="73"/>
      <c r="B74" s="74"/>
      <c r="C74" s="76"/>
      <c r="D74" s="76"/>
      <c r="E74" s="76"/>
      <c r="F74" s="76"/>
      <c r="G74" s="76"/>
      <c r="H74" s="76"/>
      <c r="I74" s="76"/>
      <c r="J74" s="76"/>
      <c r="K74" s="76"/>
    </row>
    <row r="75" spans="1:11">
      <c r="A75" s="73"/>
      <c r="B75" s="74"/>
      <c r="C75" s="76"/>
      <c r="D75" s="76"/>
      <c r="E75" s="76"/>
      <c r="F75" s="76"/>
      <c r="G75" s="76"/>
      <c r="H75" s="76"/>
      <c r="I75" s="76"/>
      <c r="J75" s="76"/>
      <c r="K75" s="76"/>
    </row>
    <row r="76" spans="1:11">
      <c r="A76" s="73"/>
      <c r="B76" s="74"/>
      <c r="C76" s="76"/>
      <c r="D76" s="76"/>
      <c r="E76" s="76"/>
      <c r="F76" s="76"/>
      <c r="G76" s="76"/>
      <c r="H76" s="76"/>
      <c r="I76" s="76"/>
      <c r="J76" s="76"/>
      <c r="K76" s="76"/>
    </row>
    <row r="77" spans="1:11">
      <c r="A77" s="73"/>
      <c r="B77" s="74"/>
      <c r="C77" s="76"/>
      <c r="D77" s="76"/>
      <c r="E77" s="76"/>
      <c r="F77" s="76"/>
      <c r="G77" s="76"/>
      <c r="H77" s="76"/>
      <c r="I77" s="76"/>
      <c r="J77" s="76"/>
      <c r="K77" s="76"/>
    </row>
    <row r="78" spans="1:11">
      <c r="A78" s="73"/>
      <c r="B78" s="74"/>
      <c r="C78" s="76"/>
      <c r="D78" s="76"/>
      <c r="E78" s="76"/>
      <c r="F78" s="76"/>
      <c r="G78" s="76"/>
      <c r="H78" s="76"/>
      <c r="I78" s="76"/>
      <c r="J78" s="76"/>
      <c r="K78" s="76"/>
    </row>
    <row r="79" spans="1:11">
      <c r="A79" s="77"/>
      <c r="B79" s="77"/>
      <c r="C79" s="78" t="s">
        <v>24</v>
      </c>
      <c r="D79" s="78"/>
      <c r="E79" s="78"/>
      <c r="F79" s="78"/>
      <c r="G79" s="78"/>
      <c r="H79" s="78"/>
      <c r="I79" s="78"/>
      <c r="J79" s="78"/>
      <c r="K79" s="79"/>
    </row>
    <row r="80" spans="1:11">
      <c r="A80" s="73">
        <v>1991</v>
      </c>
      <c r="B80" s="74"/>
      <c r="C80" s="80">
        <v>100</v>
      </c>
      <c r="D80" s="81">
        <v>16.851192999632271</v>
      </c>
      <c r="E80" s="81">
        <v>7.3913980358309779</v>
      </c>
      <c r="F80" s="81">
        <v>19.057779734816101</v>
      </c>
      <c r="G80" s="81">
        <v>7.6421305589192148</v>
      </c>
      <c r="H80" s="81">
        <v>16.60139735659294</v>
      </c>
      <c r="I80" s="81">
        <v>10.710412719083545</v>
      </c>
      <c r="J80" s="81">
        <v>5.8092418532424244</v>
      </c>
      <c r="K80" s="81">
        <v>15.93644674188252</v>
      </c>
    </row>
    <row r="81" spans="1:11">
      <c r="A81" s="73">
        <v>1992</v>
      </c>
      <c r="B81" s="74"/>
      <c r="C81" s="80">
        <v>100</v>
      </c>
      <c r="D81" s="81">
        <v>16.299602360675824</v>
      </c>
      <c r="E81" s="81">
        <v>7.3372386218816494</v>
      </c>
      <c r="F81" s="81">
        <v>19.599954055428846</v>
      </c>
      <c r="G81" s="81">
        <v>7.7151874155631752</v>
      </c>
      <c r="H81" s="81">
        <v>16.239983810008258</v>
      </c>
      <c r="I81" s="81">
        <v>10.610898708629376</v>
      </c>
      <c r="J81" s="81">
        <v>5.8010490677080764</v>
      </c>
      <c r="K81" s="81">
        <v>16.396085960104799</v>
      </c>
    </row>
    <row r="82" spans="1:11">
      <c r="A82" s="73">
        <v>1993</v>
      </c>
      <c r="B82" s="74"/>
      <c r="C82" s="80">
        <v>100</v>
      </c>
      <c r="D82" s="81">
        <v>15.629857330629452</v>
      </c>
      <c r="E82" s="81">
        <v>7.1680913959540709</v>
      </c>
      <c r="F82" s="81">
        <v>21.271490646037471</v>
      </c>
      <c r="G82" s="81">
        <v>7.7106917312381427</v>
      </c>
      <c r="H82" s="81">
        <v>15.101990130903909</v>
      </c>
      <c r="I82" s="81">
        <v>10.520826865662217</v>
      </c>
      <c r="J82" s="81">
        <v>5.8538957041333815</v>
      </c>
      <c r="K82" s="81">
        <v>16.743156195441355</v>
      </c>
    </row>
    <row r="83" spans="1:11">
      <c r="A83" s="73">
        <v>1994</v>
      </c>
      <c r="B83" s="74"/>
      <c r="C83" s="80">
        <v>100</v>
      </c>
      <c r="D83" s="81">
        <v>15.285152979853223</v>
      </c>
      <c r="E83" s="81">
        <v>6.8239545205490622</v>
      </c>
      <c r="F83" s="81">
        <v>22.10157104534705</v>
      </c>
      <c r="G83" s="81">
        <v>7.7075529537811622</v>
      </c>
      <c r="H83" s="81">
        <v>15.385978527213734</v>
      </c>
      <c r="I83" s="81">
        <v>10.43758287554461</v>
      </c>
      <c r="J83" s="81">
        <v>5.8630565010072377</v>
      </c>
      <c r="K83" s="81">
        <v>16.395150596703921</v>
      </c>
    </row>
    <row r="84" spans="1:11">
      <c r="A84" s="73">
        <v>1995</v>
      </c>
      <c r="B84" s="74"/>
      <c r="C84" s="80">
        <v>100</v>
      </c>
      <c r="D84" s="81">
        <v>15.259574004466961</v>
      </c>
      <c r="E84" s="81">
        <v>6.6362596383841694</v>
      </c>
      <c r="F84" s="81">
        <v>22.805469303263063</v>
      </c>
      <c r="G84" s="81">
        <v>7.4518018888013975</v>
      </c>
      <c r="H84" s="81">
        <v>15.495500849316834</v>
      </c>
      <c r="I84" s="81">
        <v>10.381276401868002</v>
      </c>
      <c r="J84" s="81">
        <v>5.7766420538115266</v>
      </c>
      <c r="K84" s="81">
        <v>16.193475860088054</v>
      </c>
    </row>
    <row r="85" spans="1:11">
      <c r="A85" s="73">
        <v>1996</v>
      </c>
      <c r="B85" s="74"/>
      <c r="C85" s="80">
        <v>100</v>
      </c>
      <c r="D85" s="81">
        <v>14.940786265696588</v>
      </c>
      <c r="E85" s="81">
        <v>6.515200525271446</v>
      </c>
      <c r="F85" s="81">
        <v>23.424789143102679</v>
      </c>
      <c r="G85" s="81">
        <v>7.4252526179084732</v>
      </c>
      <c r="H85" s="81">
        <v>15.984859823010558</v>
      </c>
      <c r="I85" s="81">
        <v>10.336839970839709</v>
      </c>
      <c r="J85" s="81">
        <v>5.5946236922527284</v>
      </c>
      <c r="K85" s="81">
        <v>15.77764796191782</v>
      </c>
    </row>
    <row r="86" spans="1:11">
      <c r="A86" s="73">
        <v>1997</v>
      </c>
      <c r="B86" s="74"/>
      <c r="C86" s="80">
        <v>100</v>
      </c>
      <c r="D86" s="81">
        <v>14.799340776465186</v>
      </c>
      <c r="E86" s="81">
        <v>6.3928183323313483</v>
      </c>
      <c r="F86" s="81">
        <v>23.770830686134872</v>
      </c>
      <c r="G86" s="81">
        <v>7.3590852799329403</v>
      </c>
      <c r="H86" s="81">
        <v>15.94587008593043</v>
      </c>
      <c r="I86" s="81">
        <v>10.46669081543827</v>
      </c>
      <c r="J86" s="81">
        <v>5.5670820634682805</v>
      </c>
      <c r="K86" s="81">
        <v>15.69828196029866</v>
      </c>
    </row>
    <row r="87" spans="1:11">
      <c r="A87" s="73">
        <v>1998</v>
      </c>
      <c r="B87" s="74"/>
      <c r="C87" s="80">
        <v>100</v>
      </c>
      <c r="D87" s="81">
        <v>14.799823208870889</v>
      </c>
      <c r="E87" s="81">
        <v>6.2647092830261863</v>
      </c>
      <c r="F87" s="81">
        <v>23.732530686688076</v>
      </c>
      <c r="G87" s="81">
        <v>7.4216841406421912</v>
      </c>
      <c r="H87" s="81">
        <v>15.947193907046655</v>
      </c>
      <c r="I87" s="81">
        <v>10.617817860379766</v>
      </c>
      <c r="J87" s="81">
        <v>5.5697597654720221</v>
      </c>
      <c r="K87" s="81">
        <v>15.646481147874219</v>
      </c>
    </row>
    <row r="88" spans="1:11">
      <c r="A88" s="73">
        <v>1999</v>
      </c>
      <c r="B88" s="74"/>
      <c r="C88" s="80">
        <v>100</v>
      </c>
      <c r="D88" s="81">
        <v>14.671070790253612</v>
      </c>
      <c r="E88" s="81">
        <v>6.1556073392004702</v>
      </c>
      <c r="F88" s="81">
        <v>23.477930363566429</v>
      </c>
      <c r="G88" s="81">
        <v>7.3190199316757552</v>
      </c>
      <c r="H88" s="81">
        <v>15.98796407321101</v>
      </c>
      <c r="I88" s="81">
        <v>10.77957512273478</v>
      </c>
      <c r="J88" s="81">
        <v>5.6383339743444711</v>
      </c>
      <c r="K88" s="81">
        <v>15.970498405013462</v>
      </c>
    </row>
    <row r="89" spans="1:11">
      <c r="A89" s="73">
        <v>2000</v>
      </c>
      <c r="B89" s="74"/>
      <c r="C89" s="80">
        <v>100</v>
      </c>
      <c r="D89" s="81">
        <v>14.564073766019103</v>
      </c>
      <c r="E89" s="81">
        <v>6.0235538437902294</v>
      </c>
      <c r="F89" s="81">
        <v>23.613267005370162</v>
      </c>
      <c r="G89" s="81">
        <v>7.5109001425097608</v>
      </c>
      <c r="H89" s="81">
        <v>15.789004321206757</v>
      </c>
      <c r="I89" s="81">
        <v>11.001682921962219</v>
      </c>
      <c r="J89" s="81">
        <v>5.6663964808741998</v>
      </c>
      <c r="K89" s="81">
        <v>15.831121518267564</v>
      </c>
    </row>
    <row r="90" spans="1:11">
      <c r="A90" s="73">
        <v>2001</v>
      </c>
      <c r="B90" s="74"/>
      <c r="C90" s="80">
        <v>100</v>
      </c>
      <c r="D90" s="81">
        <v>14.638635195170984</v>
      </c>
      <c r="E90" s="81">
        <v>5.849492963664531</v>
      </c>
      <c r="F90" s="81">
        <v>23.843432782029886</v>
      </c>
      <c r="G90" s="81">
        <v>7.3315728972553247</v>
      </c>
      <c r="H90" s="81">
        <v>16.024380787106228</v>
      </c>
      <c r="I90" s="81">
        <v>10.912767887186336</v>
      </c>
      <c r="J90" s="81">
        <v>5.4341792194527043</v>
      </c>
      <c r="K90" s="81">
        <v>15.965538268134003</v>
      </c>
    </row>
    <row r="91" spans="1:11">
      <c r="A91" s="73">
        <v>2002</v>
      </c>
      <c r="B91" s="74"/>
      <c r="C91" s="80">
        <v>100</v>
      </c>
      <c r="D91" s="81">
        <v>14.767550902434326</v>
      </c>
      <c r="E91" s="81">
        <v>5.7933072130515759</v>
      </c>
      <c r="F91" s="81">
        <v>24.132228573875437</v>
      </c>
      <c r="G91" s="81">
        <v>6.9521913203588328</v>
      </c>
      <c r="H91" s="81">
        <v>16.299655297921085</v>
      </c>
      <c r="I91" s="81">
        <v>10.30689190057165</v>
      </c>
      <c r="J91" s="81">
        <v>5.2568565739610769</v>
      </c>
      <c r="K91" s="81">
        <v>16.491318217826024</v>
      </c>
    </row>
    <row r="92" spans="1:11">
      <c r="A92" s="73">
        <v>2003</v>
      </c>
      <c r="B92" s="74"/>
      <c r="C92" s="80">
        <v>100</v>
      </c>
      <c r="D92" s="81">
        <v>14.325613469521262</v>
      </c>
      <c r="E92" s="81">
        <v>5.4767139547666339</v>
      </c>
      <c r="F92" s="81">
        <v>24.456670184892314</v>
      </c>
      <c r="G92" s="81">
        <v>6.9518396498410047</v>
      </c>
      <c r="H92" s="81">
        <v>16.181955211751099</v>
      </c>
      <c r="I92" s="81">
        <v>10.250007587227831</v>
      </c>
      <c r="J92" s="81">
        <v>4.9324568118131458</v>
      </c>
      <c r="K92" s="81">
        <v>17.424743130186716</v>
      </c>
    </row>
    <row r="93" spans="1:11">
      <c r="A93" s="73">
        <v>2004</v>
      </c>
      <c r="B93" s="74"/>
      <c r="C93" s="80">
        <v>100</v>
      </c>
      <c r="D93" s="81">
        <v>14.445026346945713</v>
      </c>
      <c r="E93" s="81">
        <v>5.3549370842051518</v>
      </c>
      <c r="F93" s="81">
        <v>24.463153575101408</v>
      </c>
      <c r="G93" s="81">
        <v>6.7062470680801098</v>
      </c>
      <c r="H93" s="81">
        <v>16.315084484797033</v>
      </c>
      <c r="I93" s="81">
        <v>10.19633831645954</v>
      </c>
      <c r="J93" s="81">
        <v>4.889801179634957</v>
      </c>
      <c r="K93" s="81">
        <v>17.62941194477607</v>
      </c>
    </row>
    <row r="94" spans="1:11">
      <c r="A94" s="73">
        <v>2005</v>
      </c>
      <c r="B94" s="74"/>
      <c r="C94" s="80">
        <v>100</v>
      </c>
      <c r="D94" s="81">
        <v>14.499289683514091</v>
      </c>
      <c r="E94" s="81">
        <v>5.2611233616730564</v>
      </c>
      <c r="F94" s="81">
        <v>24.747296704828447</v>
      </c>
      <c r="G94" s="81">
        <v>6.4733211935261918</v>
      </c>
      <c r="H94" s="81">
        <v>16.247486743865466</v>
      </c>
      <c r="I94" s="81">
        <v>10.127662471220633</v>
      </c>
      <c r="J94" s="81">
        <v>4.8502500492318612</v>
      </c>
      <c r="K94" s="81">
        <v>17.793569792140243</v>
      </c>
    </row>
    <row r="95" spans="1:11">
      <c r="A95" s="73">
        <v>2006</v>
      </c>
      <c r="B95" s="74"/>
      <c r="C95" s="80">
        <v>100</v>
      </c>
      <c r="D95" s="81">
        <v>14.206011087495348</v>
      </c>
      <c r="E95" s="81">
        <v>5.2324243016706928</v>
      </c>
      <c r="F95" s="81">
        <v>24.883243880749507</v>
      </c>
      <c r="G95" s="81">
        <v>6.7254205112357077</v>
      </c>
      <c r="H95" s="81">
        <v>16.357997439406649</v>
      </c>
      <c r="I95" s="81">
        <v>9.9959320622867498</v>
      </c>
      <c r="J95" s="81">
        <v>4.8889358401079743</v>
      </c>
      <c r="K95" s="81">
        <v>17.710034877047374</v>
      </c>
    </row>
    <row r="96" spans="1:11">
      <c r="A96" s="73">
        <v>2007</v>
      </c>
      <c r="B96" s="74"/>
      <c r="C96" s="80">
        <v>100</v>
      </c>
      <c r="D96" s="81">
        <v>14.249359916901765</v>
      </c>
      <c r="E96" s="81">
        <v>5.3791822773450164</v>
      </c>
      <c r="F96" s="81">
        <v>24.654494866137622</v>
      </c>
      <c r="G96" s="81">
        <v>6.5098275463196575</v>
      </c>
      <c r="H96" s="81">
        <v>15.77771843175371</v>
      </c>
      <c r="I96" s="81">
        <v>10.214468595170926</v>
      </c>
      <c r="J96" s="81">
        <v>5.0375199710584617</v>
      </c>
      <c r="K96" s="81">
        <v>18.177428395312837</v>
      </c>
    </row>
    <row r="97" spans="1:11">
      <c r="A97" s="73">
        <v>2008</v>
      </c>
      <c r="B97" s="74"/>
      <c r="C97" s="80">
        <v>100</v>
      </c>
      <c r="D97" s="81">
        <v>14.109582795045217</v>
      </c>
      <c r="E97" s="81">
        <v>5.1424120373888593</v>
      </c>
      <c r="F97" s="81">
        <v>25.287559844973025</v>
      </c>
      <c r="G97" s="81">
        <v>6.1559389011323047</v>
      </c>
      <c r="H97" s="81">
        <v>16.000607948932291</v>
      </c>
      <c r="I97" s="81">
        <v>10.505661524431947</v>
      </c>
      <c r="J97" s="81">
        <v>5.0038756744433472</v>
      </c>
      <c r="K97" s="81">
        <v>17.79436127365301</v>
      </c>
    </row>
    <row r="98" spans="1:11">
      <c r="A98" s="73">
        <v>2009</v>
      </c>
      <c r="B98" s="74"/>
      <c r="C98" s="80">
        <v>100</v>
      </c>
      <c r="D98" s="81">
        <v>13.986757362171105</v>
      </c>
      <c r="E98" s="81">
        <v>4.9872649408989922</v>
      </c>
      <c r="F98" s="81">
        <v>25.301507843155136</v>
      </c>
      <c r="G98" s="81">
        <v>5.9867695197454207</v>
      </c>
      <c r="H98" s="81">
        <v>16.330433751857829</v>
      </c>
      <c r="I98" s="81">
        <v>10.420256950333272</v>
      </c>
      <c r="J98" s="81">
        <v>4.8922079066784603</v>
      </c>
      <c r="K98" s="81">
        <v>18.094801725159797</v>
      </c>
    </row>
    <row r="99" spans="1:11">
      <c r="A99" s="73">
        <v>2010</v>
      </c>
      <c r="B99" s="74"/>
      <c r="C99" s="80">
        <v>100</v>
      </c>
      <c r="D99" s="81">
        <v>13.683706150858699</v>
      </c>
      <c r="E99" s="81">
        <v>4.9583816075039202</v>
      </c>
      <c r="F99" s="81">
        <v>25.267133560104494</v>
      </c>
      <c r="G99" s="81">
        <v>6.3257583062478764</v>
      </c>
      <c r="H99" s="81">
        <v>15.493227276031336</v>
      </c>
      <c r="I99" s="81">
        <v>10.426404945253012</v>
      </c>
      <c r="J99" s="81">
        <v>4.9145454464538689</v>
      </c>
      <c r="K99" s="81">
        <v>18.930842707546791</v>
      </c>
    </row>
    <row r="100" spans="1:11">
      <c r="A100" s="73">
        <v>2011</v>
      </c>
      <c r="B100" s="74"/>
      <c r="C100" s="80">
        <v>100</v>
      </c>
      <c r="D100" s="81">
        <v>13.372776321609708</v>
      </c>
      <c r="E100" s="81">
        <v>4.9470983922663878</v>
      </c>
      <c r="F100" s="81">
        <v>24.786024413043386</v>
      </c>
      <c r="G100" s="81">
        <v>6.3111882856328929</v>
      </c>
      <c r="H100" s="81">
        <v>16.302441733792751</v>
      </c>
      <c r="I100" s="81">
        <v>10.456209264473683</v>
      </c>
      <c r="J100" s="81">
        <v>4.9785201292371042</v>
      </c>
      <c r="K100" s="81">
        <v>18.845741459944083</v>
      </c>
    </row>
    <row r="101" spans="1:11">
      <c r="A101" s="73">
        <v>2012</v>
      </c>
      <c r="B101" s="74"/>
      <c r="C101" s="80">
        <v>100</v>
      </c>
      <c r="D101" s="81">
        <v>13.347866530386032</v>
      </c>
      <c r="E101" s="81">
        <v>4.9799060332030871</v>
      </c>
      <c r="F101" s="81">
        <v>24.855178617679901</v>
      </c>
      <c r="G101" s="81">
        <v>6.4370319414698809</v>
      </c>
      <c r="H101" s="81">
        <v>16.068907127718536</v>
      </c>
      <c r="I101" s="81">
        <v>10.489593748172327</v>
      </c>
      <c r="J101" s="81">
        <v>4.9991923422909075</v>
      </c>
      <c r="K101" s="81">
        <v>18.822323659079327</v>
      </c>
    </row>
    <row r="102" spans="1:11">
      <c r="A102" s="73">
        <v>2013</v>
      </c>
      <c r="B102" s="74"/>
      <c r="C102" s="80">
        <v>100</v>
      </c>
      <c r="D102" s="81">
        <v>13.410270369347016</v>
      </c>
      <c r="E102" s="81">
        <v>4.9332215343453605</v>
      </c>
      <c r="F102" s="81">
        <v>25.234654768190364</v>
      </c>
      <c r="G102" s="81">
        <v>6.3740469501035459</v>
      </c>
      <c r="H102" s="81">
        <v>15.762904986362528</v>
      </c>
      <c r="I102" s="81">
        <v>10.50174127379718</v>
      </c>
      <c r="J102" s="81">
        <v>4.9908764365850793</v>
      </c>
      <c r="K102" s="81">
        <v>18.792283681268927</v>
      </c>
    </row>
    <row r="103" spans="1:11">
      <c r="A103" s="73">
        <v>2014</v>
      </c>
      <c r="B103" s="74"/>
      <c r="C103" s="80">
        <v>100</v>
      </c>
      <c r="D103" s="81">
        <v>13.675734362748058</v>
      </c>
      <c r="E103" s="81">
        <v>4.9263124032410479</v>
      </c>
      <c r="F103" s="81">
        <v>24.718150806575924</v>
      </c>
      <c r="G103" s="81">
        <v>6.2539625094664615</v>
      </c>
      <c r="H103" s="81">
        <v>15.911427441676555</v>
      </c>
      <c r="I103" s="81">
        <v>10.388309172916205</v>
      </c>
      <c r="J103" s="81">
        <v>5.1533063916199211</v>
      </c>
      <c r="K103" s="81">
        <v>18.972796911755836</v>
      </c>
    </row>
    <row r="104" spans="1:11">
      <c r="A104" s="73">
        <v>2015</v>
      </c>
      <c r="B104" s="74"/>
      <c r="C104" s="80">
        <v>100</v>
      </c>
      <c r="D104" s="81">
        <v>13.965595573118398</v>
      </c>
      <c r="E104" s="81">
        <v>4.697907167534459</v>
      </c>
      <c r="F104" s="81">
        <v>24.432307345341872</v>
      </c>
      <c r="G104" s="81">
        <v>6.4717975871795632</v>
      </c>
      <c r="H104" s="81">
        <v>15.504937097359365</v>
      </c>
      <c r="I104" s="81">
        <v>10.676616037313408</v>
      </c>
      <c r="J104" s="81">
        <v>5.2081882928200454</v>
      </c>
      <c r="K104" s="81">
        <v>19.042650899332898</v>
      </c>
    </row>
    <row r="105" spans="1:11">
      <c r="A105" s="73">
        <v>2016</v>
      </c>
      <c r="B105" s="74"/>
      <c r="C105" s="80">
        <v>100</v>
      </c>
      <c r="D105" s="81">
        <v>13.901172631482641</v>
      </c>
      <c r="E105" s="81">
        <v>4.6959900781246029</v>
      </c>
      <c r="F105" s="81">
        <v>24.05876881318715</v>
      </c>
      <c r="G105" s="81">
        <v>6.5548803732902297</v>
      </c>
      <c r="H105" s="81">
        <v>15.762286707635065</v>
      </c>
      <c r="I105" s="81">
        <v>10.796011934714873</v>
      </c>
      <c r="J105" s="81">
        <v>5.3109608258741368</v>
      </c>
      <c r="K105" s="81">
        <v>18.919928635691306</v>
      </c>
    </row>
    <row r="106" spans="1:11">
      <c r="A106" s="73">
        <v>2017</v>
      </c>
      <c r="B106" s="74"/>
      <c r="C106" s="80">
        <v>100</v>
      </c>
      <c r="D106" s="81">
        <v>13.879382500210488</v>
      </c>
      <c r="E106" s="81">
        <v>4.701947887930821</v>
      </c>
      <c r="F106" s="81">
        <v>23.839278196829294</v>
      </c>
      <c r="G106" s="81">
        <v>6.4873260991228792</v>
      </c>
      <c r="H106" s="81">
        <v>15.950282550232531</v>
      </c>
      <c r="I106" s="81">
        <v>11.014134940642164</v>
      </c>
      <c r="J106" s="81">
        <v>5.3984181149120163</v>
      </c>
      <c r="K106" s="81">
        <v>18.729229710119803</v>
      </c>
    </row>
    <row r="107" spans="1:11">
      <c r="A107" s="73">
        <v>2018</v>
      </c>
      <c r="B107" s="74"/>
      <c r="C107" s="80">
        <v>100</v>
      </c>
      <c r="D107" s="81">
        <v>13.98155639611787</v>
      </c>
      <c r="E107" s="81">
        <v>4.5508531493152979</v>
      </c>
      <c r="F107" s="81">
        <v>23.626406089668997</v>
      </c>
      <c r="G107" s="81">
        <v>6.4105872266949939</v>
      </c>
      <c r="H107" s="81">
        <v>16.167453839744663</v>
      </c>
      <c r="I107" s="81">
        <v>11.099441844649775</v>
      </c>
      <c r="J107" s="81">
        <v>5.5084832619712802</v>
      </c>
      <c r="K107" s="81">
        <v>18.655218191837115</v>
      </c>
    </row>
    <row r="108" spans="1:11">
      <c r="A108" s="73">
        <v>2019</v>
      </c>
      <c r="B108" s="74"/>
      <c r="C108" s="80">
        <v>100</v>
      </c>
      <c r="D108" s="81">
        <v>13.935822403035028</v>
      </c>
      <c r="E108" s="81">
        <v>4.5397543776915166</v>
      </c>
      <c r="F108" s="81">
        <v>23.573195752932442</v>
      </c>
      <c r="G108" s="81">
        <v>6.4815173260038437</v>
      </c>
      <c r="H108" s="81">
        <v>16.244704949398614</v>
      </c>
      <c r="I108" s="81">
        <v>11.041624875212182</v>
      </c>
      <c r="J108" s="81">
        <v>5.5968875484340961</v>
      </c>
      <c r="K108" s="81">
        <v>18.586492767292278</v>
      </c>
    </row>
    <row r="109" spans="1:11">
      <c r="A109" s="73"/>
      <c r="B109" s="74"/>
      <c r="C109" s="80"/>
      <c r="D109" s="81"/>
      <c r="E109" s="81"/>
      <c r="F109" s="81"/>
      <c r="G109" s="81"/>
      <c r="H109" s="81"/>
      <c r="I109" s="81"/>
      <c r="J109" s="81"/>
      <c r="K109" s="81"/>
    </row>
    <row r="110" spans="1:11">
      <c r="A110" s="73"/>
      <c r="B110" s="74"/>
      <c r="C110" s="80"/>
      <c r="D110" s="81"/>
      <c r="E110" s="81"/>
      <c r="F110" s="81"/>
      <c r="G110" s="81"/>
      <c r="H110" s="81"/>
      <c r="I110" s="81"/>
      <c r="J110" s="81"/>
      <c r="K110" s="81"/>
    </row>
    <row r="111" spans="1:11">
      <c r="A111" s="73"/>
      <c r="B111" s="74"/>
      <c r="C111" s="80"/>
      <c r="D111" s="81"/>
      <c r="E111" s="81"/>
      <c r="F111" s="81"/>
      <c r="G111" s="81"/>
      <c r="H111" s="81"/>
      <c r="I111" s="81"/>
      <c r="J111" s="81"/>
      <c r="K111" s="81"/>
    </row>
    <row r="112" spans="1:11">
      <c r="A112" s="73"/>
      <c r="B112" s="74"/>
      <c r="C112" s="80"/>
      <c r="D112" s="81"/>
      <c r="E112" s="81"/>
      <c r="F112" s="81"/>
      <c r="G112" s="81"/>
      <c r="H112" s="81"/>
      <c r="I112" s="81"/>
      <c r="J112" s="81"/>
      <c r="K112" s="81"/>
    </row>
    <row r="113" spans="1:11">
      <c r="A113" s="73"/>
      <c r="B113" s="74"/>
      <c r="C113" s="80"/>
      <c r="D113" s="81"/>
      <c r="E113" s="81"/>
      <c r="F113" s="81"/>
      <c r="G113" s="81"/>
      <c r="H113" s="81"/>
      <c r="I113" s="81"/>
      <c r="J113" s="81"/>
      <c r="K113" s="81"/>
    </row>
    <row r="114" spans="1:11">
      <c r="A114" s="73"/>
      <c r="B114" s="74"/>
      <c r="C114" s="80"/>
      <c r="D114" s="81"/>
      <c r="E114" s="81"/>
      <c r="F114" s="81"/>
      <c r="G114" s="81"/>
      <c r="H114" s="81"/>
      <c r="I114" s="81"/>
      <c r="J114" s="81"/>
      <c r="K114" s="81"/>
    </row>
    <row r="115" spans="1:11">
      <c r="A115" s="82"/>
      <c r="B115" s="83"/>
      <c r="C115" s="83"/>
      <c r="D115" s="83"/>
      <c r="E115" s="83"/>
      <c r="F115" s="83"/>
      <c r="G115" s="83"/>
      <c r="H115" s="83"/>
      <c r="I115" s="83"/>
      <c r="J115" s="83"/>
      <c r="K115" s="83"/>
    </row>
    <row r="116" spans="1:11">
      <c r="A116" s="84" t="s">
        <v>25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83"/>
    </row>
    <row r="117" spans="1:11">
      <c r="A117" s="83" t="s">
        <v>26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</row>
    <row r="118" spans="1:1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</row>
    <row r="119" spans="1:1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</row>
    <row r="120" spans="1:1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</row>
    <row r="121" spans="1:1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</row>
  </sheetData>
  <mergeCells count="2">
    <mergeCell ref="A6:B7"/>
    <mergeCell ref="C39:K3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1DE0-9230-4886-BF56-F1D209320D0F}">
  <dimension ref="B2:N37"/>
  <sheetViews>
    <sheetView topLeftCell="B1" zoomScale="120" zoomScaleNormal="120" workbookViewId="0">
      <selection activeCell="O1" sqref="O1:Q1048576"/>
    </sheetView>
  </sheetViews>
  <sheetFormatPr baseColWidth="10" defaultRowHeight="12.75"/>
  <sheetData>
    <row r="2" spans="2:14">
      <c r="D2" s="100"/>
      <c r="E2" s="100"/>
      <c r="F2" s="100"/>
      <c r="G2" s="100"/>
      <c r="H2" s="100"/>
      <c r="J2" s="100"/>
      <c r="K2" s="100"/>
      <c r="L2" s="100"/>
      <c r="M2" s="100"/>
    </row>
    <row r="3" spans="2:14" ht="60.75" thickBot="1">
      <c r="B3" s="45"/>
      <c r="C3" s="45" t="s">
        <v>13</v>
      </c>
      <c r="D3" s="45" t="s">
        <v>38</v>
      </c>
      <c r="E3" s="33" t="s">
        <v>39</v>
      </c>
      <c r="F3" s="45" t="s">
        <v>30</v>
      </c>
      <c r="G3" s="33" t="s">
        <v>29</v>
      </c>
      <c r="H3" s="45" t="s">
        <v>40</v>
      </c>
      <c r="I3" s="33" t="s">
        <v>41</v>
      </c>
      <c r="J3" s="45" t="s">
        <v>42</v>
      </c>
      <c r="K3" s="45" t="s">
        <v>43</v>
      </c>
      <c r="L3" s="45" t="s">
        <v>44</v>
      </c>
      <c r="M3" s="45" t="s">
        <v>45</v>
      </c>
      <c r="N3" s="45" t="s">
        <v>46</v>
      </c>
    </row>
    <row r="4" spans="2:14">
      <c r="B4" s="87">
        <v>1991</v>
      </c>
      <c r="C4" s="89">
        <v>848.70399999999995</v>
      </c>
      <c r="D4" s="98">
        <v>108.80200000000001</v>
      </c>
      <c r="E4" s="46">
        <v>35.935000000000002</v>
      </c>
      <c r="F4" s="46">
        <v>57.046999999999997</v>
      </c>
      <c r="G4" s="46">
        <v>162.71600000000001</v>
      </c>
      <c r="H4" s="46">
        <v>52.436999999999998</v>
      </c>
      <c r="I4" s="46">
        <v>27.201000000000001</v>
      </c>
      <c r="J4" s="46">
        <v>135.327</v>
      </c>
      <c r="K4" s="95">
        <v>26.838000000000001</v>
      </c>
      <c r="L4" s="95">
        <v>79.891000000000005</v>
      </c>
      <c r="M4" s="95">
        <v>53.758000000000003</v>
      </c>
      <c r="N4" s="95">
        <v>108.752</v>
      </c>
    </row>
    <row r="5" spans="2:14">
      <c r="B5" s="88">
        <v>1992</v>
      </c>
      <c r="C5" s="90">
        <v>910.28800000000001</v>
      </c>
      <c r="D5" s="99">
        <v>113</v>
      </c>
      <c r="E5" s="47">
        <v>36.945</v>
      </c>
      <c r="F5" s="47">
        <v>60.557000000000002</v>
      </c>
      <c r="G5" s="47">
        <v>179.26400000000001</v>
      </c>
      <c r="H5" s="47">
        <v>56.780999999999999</v>
      </c>
      <c r="I5" s="47">
        <v>31.343</v>
      </c>
      <c r="J5" s="47">
        <v>140.09800000000001</v>
      </c>
      <c r="K5" s="96">
        <v>29.193999999999999</v>
      </c>
      <c r="L5" s="96">
        <v>85.822000000000003</v>
      </c>
      <c r="M5" s="96">
        <v>57.509</v>
      </c>
      <c r="N5" s="96">
        <v>119.77500000000001</v>
      </c>
    </row>
    <row r="6" spans="2:14">
      <c r="B6" s="87">
        <v>1993</v>
      </c>
      <c r="C6" s="91">
        <v>948.08500000000004</v>
      </c>
      <c r="D6" s="98">
        <v>110.797</v>
      </c>
      <c r="E6" s="46">
        <v>37.237000000000002</v>
      </c>
      <c r="F6" s="46">
        <v>61.667000000000002</v>
      </c>
      <c r="G6" s="46">
        <v>202.29300000000001</v>
      </c>
      <c r="H6" s="46">
        <v>59.697000000000003</v>
      </c>
      <c r="I6" s="46">
        <v>33.549999999999997</v>
      </c>
      <c r="J6" s="46">
        <v>134.643</v>
      </c>
      <c r="K6" s="95">
        <v>30.957000000000001</v>
      </c>
      <c r="L6" s="95">
        <v>89.015000000000001</v>
      </c>
      <c r="M6" s="95">
        <v>60.231999999999999</v>
      </c>
      <c r="N6" s="95">
        <v>127.997</v>
      </c>
    </row>
    <row r="7" spans="2:14">
      <c r="B7" s="88">
        <v>1994</v>
      </c>
      <c r="C7" s="90">
        <v>980.93600000000004</v>
      </c>
      <c r="D7" s="99">
        <v>111.431</v>
      </c>
      <c r="E7" s="47">
        <v>38.567999999999998</v>
      </c>
      <c r="F7" s="47">
        <v>60.78</v>
      </c>
      <c r="G7" s="47">
        <v>217.45500000000001</v>
      </c>
      <c r="H7" s="47">
        <v>61.9</v>
      </c>
      <c r="I7" s="47">
        <v>36.029000000000003</v>
      </c>
      <c r="J7" s="47">
        <v>140.26300000000001</v>
      </c>
      <c r="K7" s="96">
        <v>31.539000000000001</v>
      </c>
      <c r="L7" s="96">
        <v>92.28</v>
      </c>
      <c r="M7" s="96">
        <v>62.415999999999997</v>
      </c>
      <c r="N7" s="96">
        <v>128.27500000000001</v>
      </c>
    </row>
    <row r="8" spans="2:14">
      <c r="B8" s="87">
        <v>1995</v>
      </c>
      <c r="C8" s="91">
        <v>1006.886</v>
      </c>
      <c r="D8" s="98">
        <v>113.645</v>
      </c>
      <c r="E8" s="46">
        <v>39.979999999999997</v>
      </c>
      <c r="F8" s="46">
        <v>60.555999999999997</v>
      </c>
      <c r="G8" s="46">
        <v>230.36500000000001</v>
      </c>
      <c r="H8" s="46">
        <v>61.887</v>
      </c>
      <c r="I8" s="46">
        <v>37.658000000000001</v>
      </c>
      <c r="J8" s="46">
        <v>143.85499999999999</v>
      </c>
      <c r="K8" s="95">
        <v>32.621000000000002</v>
      </c>
      <c r="L8" s="95">
        <v>94.671000000000006</v>
      </c>
      <c r="M8" s="95">
        <v>62.53</v>
      </c>
      <c r="N8" s="95">
        <v>129.11799999999999</v>
      </c>
    </row>
    <row r="9" spans="2:14">
      <c r="B9" s="88">
        <v>1996</v>
      </c>
      <c r="C9" s="90">
        <v>1033.8879999999999</v>
      </c>
      <c r="D9" s="99">
        <v>113.64400000000001</v>
      </c>
      <c r="E9" s="47">
        <v>40.033999999999999</v>
      </c>
      <c r="F9" s="47">
        <v>61.009</v>
      </c>
      <c r="G9" s="47">
        <v>242.97800000000001</v>
      </c>
      <c r="H9" s="47">
        <v>63.134999999999998</v>
      </c>
      <c r="I9" s="47">
        <v>41.124000000000002</v>
      </c>
      <c r="J9" s="47">
        <v>149.34200000000001</v>
      </c>
      <c r="K9" s="96">
        <v>33.409999999999997</v>
      </c>
      <c r="L9" s="96">
        <v>97.206000000000003</v>
      </c>
      <c r="M9" s="96">
        <v>62.027000000000001</v>
      </c>
      <c r="N9" s="96">
        <v>129.97900000000001</v>
      </c>
    </row>
    <row r="10" spans="2:14">
      <c r="B10" s="87">
        <v>1997</v>
      </c>
      <c r="C10" s="91">
        <v>1055.345</v>
      </c>
      <c r="D10" s="98">
        <v>113.63200000000001</v>
      </c>
      <c r="E10" s="46">
        <v>40.414999999999999</v>
      </c>
      <c r="F10" s="46">
        <v>60.959000000000003</v>
      </c>
      <c r="G10" s="46">
        <v>252.03299999999999</v>
      </c>
      <c r="H10" s="46">
        <v>64.497</v>
      </c>
      <c r="I10" s="46">
        <v>43.738999999999997</v>
      </c>
      <c r="J10" s="46">
        <v>154.1</v>
      </c>
      <c r="K10" s="95">
        <v>36.01</v>
      </c>
      <c r="L10" s="95">
        <v>99.957999999999998</v>
      </c>
      <c r="M10" s="95">
        <v>62.459000000000003</v>
      </c>
      <c r="N10" s="95">
        <v>127.54300000000001</v>
      </c>
    </row>
    <row r="11" spans="2:14">
      <c r="B11" s="88">
        <v>1998</v>
      </c>
      <c r="C11" s="90">
        <v>1074.8779999999999</v>
      </c>
      <c r="D11" s="99">
        <v>115.592</v>
      </c>
      <c r="E11" s="47">
        <v>41.87</v>
      </c>
      <c r="F11" s="47">
        <v>60.741</v>
      </c>
      <c r="G11" s="47">
        <v>255.911</v>
      </c>
      <c r="H11" s="47">
        <v>66.652000000000001</v>
      </c>
      <c r="I11" s="47">
        <v>45.25</v>
      </c>
      <c r="J11" s="47">
        <v>155.97999999999999</v>
      </c>
      <c r="K11" s="96">
        <v>38.561999999999998</v>
      </c>
      <c r="L11" s="96">
        <v>104.205</v>
      </c>
      <c r="M11" s="96">
        <v>63.36</v>
      </c>
      <c r="N11" s="96">
        <v>126.755</v>
      </c>
    </row>
    <row r="12" spans="2:14">
      <c r="B12" s="87">
        <v>1999</v>
      </c>
      <c r="C12" s="91">
        <v>1113.5029999999999</v>
      </c>
      <c r="D12" s="98">
        <v>118.77</v>
      </c>
      <c r="E12" s="46">
        <v>43.915999999999997</v>
      </c>
      <c r="F12" s="46">
        <v>61.66</v>
      </c>
      <c r="G12" s="46">
        <v>260.93400000000003</v>
      </c>
      <c r="H12" s="46">
        <v>67.16</v>
      </c>
      <c r="I12" s="46">
        <v>47.095999999999997</v>
      </c>
      <c r="J12" s="46">
        <v>164.929</v>
      </c>
      <c r="K12" s="95">
        <v>40.195</v>
      </c>
      <c r="L12" s="95">
        <v>109.681</v>
      </c>
      <c r="M12" s="95">
        <v>65.063999999999993</v>
      </c>
      <c r="N12" s="95">
        <v>134.09800000000001</v>
      </c>
    </row>
    <row r="13" spans="2:14">
      <c r="B13" s="92">
        <v>2000</v>
      </c>
      <c r="C13" s="90">
        <v>1148.172</v>
      </c>
      <c r="D13" s="99">
        <v>122.742</v>
      </c>
      <c r="E13" s="47">
        <v>44.966999999999999</v>
      </c>
      <c r="F13" s="47">
        <v>63.582000000000001</v>
      </c>
      <c r="G13" s="47">
        <v>269.50400000000002</v>
      </c>
      <c r="H13" s="47">
        <v>69.960999999999999</v>
      </c>
      <c r="I13" s="47">
        <v>49.12</v>
      </c>
      <c r="J13" s="47">
        <v>165.881</v>
      </c>
      <c r="K13" s="96">
        <v>43.896999999999998</v>
      </c>
      <c r="L13" s="96">
        <v>115.398</v>
      </c>
      <c r="M13" s="96">
        <v>66.718999999999994</v>
      </c>
      <c r="N13" s="96">
        <v>136.40100000000001</v>
      </c>
    </row>
    <row r="14" spans="2:14">
      <c r="B14" s="93">
        <v>2001</v>
      </c>
      <c r="C14" s="91">
        <v>1184.2919999999999</v>
      </c>
      <c r="D14" s="98">
        <v>127.69199999999999</v>
      </c>
      <c r="E14" s="46">
        <v>46.548999999999999</v>
      </c>
      <c r="F14" s="46">
        <v>64.575999999999993</v>
      </c>
      <c r="G14" s="46">
        <v>280.64699999999999</v>
      </c>
      <c r="H14" s="46">
        <v>70.039000000000001</v>
      </c>
      <c r="I14" s="46">
        <v>51.314999999999998</v>
      </c>
      <c r="J14" s="46">
        <v>169.965</v>
      </c>
      <c r="K14" s="95">
        <v>45.914000000000001</v>
      </c>
      <c r="L14" s="95">
        <v>116.809</v>
      </c>
      <c r="M14" s="95">
        <v>68.007999999999996</v>
      </c>
      <c r="N14" s="95">
        <v>142.77799999999999</v>
      </c>
    </row>
    <row r="15" spans="2:14">
      <c r="B15" s="92">
        <v>2002</v>
      </c>
      <c r="C15" s="90">
        <v>1194.9010000000001</v>
      </c>
      <c r="D15" s="99">
        <v>127.48399999999999</v>
      </c>
      <c r="E15" s="47">
        <v>48.421999999999997</v>
      </c>
      <c r="F15" s="47">
        <v>62.506999999999998</v>
      </c>
      <c r="G15" s="47">
        <v>283.34100000000001</v>
      </c>
      <c r="H15" s="47">
        <v>67.346000000000004</v>
      </c>
      <c r="I15" s="47">
        <v>53.850999999999999</v>
      </c>
      <c r="J15" s="47">
        <v>175.06200000000001</v>
      </c>
      <c r="K15" s="96">
        <v>47.634</v>
      </c>
      <c r="L15" s="96">
        <v>115.836</v>
      </c>
      <c r="M15" s="96">
        <v>67.146000000000001</v>
      </c>
      <c r="N15" s="96">
        <v>146.27199999999999</v>
      </c>
    </row>
    <row r="16" spans="2:14">
      <c r="B16" s="93">
        <v>2003</v>
      </c>
      <c r="C16" s="91">
        <v>1221.23</v>
      </c>
      <c r="D16" s="98">
        <v>128.50200000000001</v>
      </c>
      <c r="E16" s="46">
        <v>47.188000000000002</v>
      </c>
      <c r="F16" s="46">
        <v>61.862000000000002</v>
      </c>
      <c r="G16" s="46">
        <v>292.04899999999998</v>
      </c>
      <c r="H16" s="46">
        <v>66.745999999999995</v>
      </c>
      <c r="I16" s="46">
        <v>55.646000000000001</v>
      </c>
      <c r="J16" s="46">
        <v>178.19200000000001</v>
      </c>
      <c r="K16" s="95">
        <v>51.604999999999997</v>
      </c>
      <c r="L16" s="95">
        <v>114.68600000000001</v>
      </c>
      <c r="M16" s="95">
        <v>67.037000000000006</v>
      </c>
      <c r="N16" s="95">
        <v>157.71700000000001</v>
      </c>
    </row>
    <row r="17" spans="2:14">
      <c r="B17" s="92">
        <v>2004</v>
      </c>
      <c r="C17" s="90">
        <v>1241.6079999999999</v>
      </c>
      <c r="D17" s="99">
        <v>132.16300000000001</v>
      </c>
      <c r="E17" s="47">
        <v>46.375</v>
      </c>
      <c r="F17" s="47">
        <v>60.588000000000001</v>
      </c>
      <c r="G17" s="47">
        <v>297.529</v>
      </c>
      <c r="H17" s="47">
        <v>66.869</v>
      </c>
      <c r="I17" s="47">
        <v>62.125999999999998</v>
      </c>
      <c r="J17" s="47">
        <v>180.31299999999999</v>
      </c>
      <c r="K17" s="96">
        <v>53.917000000000002</v>
      </c>
      <c r="L17" s="96">
        <v>114.407</v>
      </c>
      <c r="M17" s="96">
        <v>67.322000000000003</v>
      </c>
      <c r="N17" s="96">
        <v>159.999</v>
      </c>
    </row>
    <row r="18" spans="2:14">
      <c r="B18" s="93">
        <v>2005</v>
      </c>
      <c r="C18" s="91">
        <v>1270.771</v>
      </c>
      <c r="D18" s="98">
        <v>136.07</v>
      </c>
      <c r="E18" s="46">
        <v>46.978000000000002</v>
      </c>
      <c r="F18" s="46">
        <v>59.851999999999997</v>
      </c>
      <c r="G18" s="46">
        <v>307.26299999999998</v>
      </c>
      <c r="H18" s="46">
        <v>65.325999999999993</v>
      </c>
      <c r="I18" s="46">
        <v>64.052000000000007</v>
      </c>
      <c r="J18" s="46">
        <v>183.179</v>
      </c>
      <c r="K18" s="95">
        <v>55.911999999999999</v>
      </c>
      <c r="L18" s="95">
        <v>116.16800000000001</v>
      </c>
      <c r="M18" s="95">
        <v>68.274000000000001</v>
      </c>
      <c r="N18" s="95">
        <v>167.697</v>
      </c>
    </row>
    <row r="19" spans="2:14">
      <c r="B19" s="92">
        <v>2006</v>
      </c>
      <c r="C19" s="90">
        <v>1306.6569999999999</v>
      </c>
      <c r="D19" s="99">
        <v>138.58500000000001</v>
      </c>
      <c r="E19" s="47">
        <v>47.155000000000001</v>
      </c>
      <c r="F19" s="47">
        <v>60.999000000000002</v>
      </c>
      <c r="G19" s="47">
        <v>317.64400000000001</v>
      </c>
      <c r="H19" s="47">
        <v>67.963999999999999</v>
      </c>
      <c r="I19" s="47">
        <v>65.912000000000006</v>
      </c>
      <c r="J19" s="47">
        <v>191.67500000000001</v>
      </c>
      <c r="K19" s="96">
        <v>56.308999999999997</v>
      </c>
      <c r="L19" s="96">
        <v>120.009</v>
      </c>
      <c r="M19" s="96">
        <v>69.793999999999997</v>
      </c>
      <c r="N19" s="96">
        <v>170.61099999999999</v>
      </c>
    </row>
    <row r="20" spans="2:14">
      <c r="B20" s="93">
        <v>2007</v>
      </c>
      <c r="C20" s="91">
        <v>1329.123</v>
      </c>
      <c r="D20" s="98">
        <v>142.733</v>
      </c>
      <c r="E20" s="46">
        <v>47.436999999999998</v>
      </c>
      <c r="F20" s="46">
        <v>64.352000000000004</v>
      </c>
      <c r="G20" s="46">
        <v>319.91500000000002</v>
      </c>
      <c r="H20" s="46">
        <v>68.674999999999997</v>
      </c>
      <c r="I20" s="46">
        <v>68.941999999999993</v>
      </c>
      <c r="J20" s="46">
        <v>189.66399999999999</v>
      </c>
      <c r="K20" s="95">
        <v>56.91</v>
      </c>
      <c r="L20" s="95">
        <v>123.154</v>
      </c>
      <c r="M20" s="95">
        <v>72.304000000000002</v>
      </c>
      <c r="N20" s="95">
        <v>175.03700000000001</v>
      </c>
    </row>
    <row r="21" spans="2:14">
      <c r="B21" s="92">
        <v>2008</v>
      </c>
      <c r="C21" s="90">
        <v>1355.992</v>
      </c>
      <c r="D21" s="99">
        <v>148.22499999999999</v>
      </c>
      <c r="E21" s="47">
        <v>46.671999999999997</v>
      </c>
      <c r="F21" s="47">
        <v>63.045000000000002</v>
      </c>
      <c r="G21" s="47">
        <v>335.62799999999999</v>
      </c>
      <c r="H21" s="47">
        <v>68.613</v>
      </c>
      <c r="I21" s="47">
        <v>71.192999999999998</v>
      </c>
      <c r="J21" s="47">
        <v>193.93600000000001</v>
      </c>
      <c r="K21" s="96">
        <v>56.220999999999997</v>
      </c>
      <c r="L21" s="96">
        <v>126.289</v>
      </c>
      <c r="M21" s="96">
        <v>73.045000000000002</v>
      </c>
      <c r="N21" s="96">
        <v>173.125</v>
      </c>
    </row>
    <row r="22" spans="2:14">
      <c r="B22" s="93">
        <v>2009</v>
      </c>
      <c r="C22" s="91">
        <v>1360.2529999999999</v>
      </c>
      <c r="D22" s="98">
        <v>142.678</v>
      </c>
      <c r="E22" s="46">
        <v>46.531999999999996</v>
      </c>
      <c r="F22" s="46">
        <v>63.942999999999998</v>
      </c>
      <c r="G22" s="46">
        <v>336.62200000000001</v>
      </c>
      <c r="H22" s="46">
        <v>70.653999999999996</v>
      </c>
      <c r="I22" s="46">
        <v>73.322999999999993</v>
      </c>
      <c r="J22" s="46">
        <v>198.72499999999999</v>
      </c>
      <c r="K22" s="95">
        <v>55.877000000000002</v>
      </c>
      <c r="L22" s="95">
        <v>126.04900000000001</v>
      </c>
      <c r="M22" s="95">
        <v>70.834000000000003</v>
      </c>
      <c r="N22" s="95">
        <v>175.01599999999999</v>
      </c>
    </row>
    <row r="23" spans="2:14">
      <c r="B23" s="92">
        <v>2010</v>
      </c>
      <c r="C23" s="90">
        <v>1390.923</v>
      </c>
      <c r="D23" s="99">
        <v>141.767</v>
      </c>
      <c r="E23" s="47">
        <v>46.639000000000003</v>
      </c>
      <c r="F23" s="47">
        <v>66.938999999999993</v>
      </c>
      <c r="G23" s="47">
        <v>345.01900000000001</v>
      </c>
      <c r="H23" s="47">
        <v>74.111999999999995</v>
      </c>
      <c r="I23" s="47">
        <v>76.180000000000007</v>
      </c>
      <c r="J23" s="47">
        <v>193.36099999999999</v>
      </c>
      <c r="K23" s="96">
        <v>57.228000000000002</v>
      </c>
      <c r="L23" s="96">
        <v>130.64400000000001</v>
      </c>
      <c r="M23" s="96">
        <v>73.209999999999994</v>
      </c>
      <c r="N23" s="96">
        <v>185.82400000000001</v>
      </c>
    </row>
    <row r="24" spans="2:14">
      <c r="B24" s="93">
        <v>2011</v>
      </c>
      <c r="C24" s="91">
        <v>1435.085</v>
      </c>
      <c r="D24" s="98">
        <v>139.959</v>
      </c>
      <c r="E24" s="46">
        <v>48.695999999999998</v>
      </c>
      <c r="F24" s="46">
        <v>69.992000000000004</v>
      </c>
      <c r="G24" s="46">
        <v>350.26299999999998</v>
      </c>
      <c r="H24" s="46">
        <v>78.373999999999995</v>
      </c>
      <c r="I24" s="46">
        <v>78.977000000000004</v>
      </c>
      <c r="J24" s="46">
        <v>207.89</v>
      </c>
      <c r="K24" s="95">
        <v>57.65</v>
      </c>
      <c r="L24" s="95">
        <v>135.39599999999999</v>
      </c>
      <c r="M24" s="95">
        <v>76.346000000000004</v>
      </c>
      <c r="N24" s="95">
        <v>191.542</v>
      </c>
    </row>
    <row r="25" spans="2:14">
      <c r="B25" s="92">
        <v>2012</v>
      </c>
      <c r="C25" s="90">
        <v>1473.0250000000001</v>
      </c>
      <c r="D25" s="99">
        <v>144.30600000000001</v>
      </c>
      <c r="E25" s="47">
        <v>50.066000000000003</v>
      </c>
      <c r="F25" s="47">
        <v>71.977000000000004</v>
      </c>
      <c r="G25" s="47">
        <v>361.64600000000002</v>
      </c>
      <c r="H25" s="47">
        <v>81.882000000000005</v>
      </c>
      <c r="I25" s="47">
        <v>81.183999999999997</v>
      </c>
      <c r="J25" s="47">
        <v>209.1</v>
      </c>
      <c r="K25" s="96">
        <v>58.332000000000001</v>
      </c>
      <c r="L25" s="96">
        <v>140.023</v>
      </c>
      <c r="M25" s="96">
        <v>79.86</v>
      </c>
      <c r="N25" s="96">
        <v>194.649</v>
      </c>
    </row>
    <row r="26" spans="2:14">
      <c r="B26" s="93">
        <v>2013</v>
      </c>
      <c r="C26" s="91">
        <v>1497.546</v>
      </c>
      <c r="D26" s="98">
        <v>146.93700000000001</v>
      </c>
      <c r="E26" s="46">
        <v>49.779000000000003</v>
      </c>
      <c r="F26" s="46">
        <v>73.875</v>
      </c>
      <c r="G26" s="46">
        <v>373.77</v>
      </c>
      <c r="H26" s="46">
        <v>81.534000000000006</v>
      </c>
      <c r="I26" s="46">
        <v>82.28</v>
      </c>
      <c r="J26" s="46">
        <v>209.50700000000001</v>
      </c>
      <c r="K26" s="95">
        <v>57.697000000000003</v>
      </c>
      <c r="L26" s="95">
        <v>141.24100000000001</v>
      </c>
      <c r="M26" s="95">
        <v>81.96</v>
      </c>
      <c r="N26" s="95">
        <v>198.96600000000001</v>
      </c>
    </row>
    <row r="27" spans="2:14">
      <c r="B27" s="92">
        <v>2014</v>
      </c>
      <c r="C27" s="90">
        <v>1530.8530000000001</v>
      </c>
      <c r="D27" s="99">
        <v>152.69999999999999</v>
      </c>
      <c r="E27" s="47">
        <v>51.106999999999999</v>
      </c>
      <c r="F27" s="47">
        <v>75.097999999999999</v>
      </c>
      <c r="G27" s="47">
        <v>374.02300000000002</v>
      </c>
      <c r="H27" s="47">
        <v>83.543000000000006</v>
      </c>
      <c r="I27" s="47">
        <v>83.317999999999998</v>
      </c>
      <c r="J27" s="47">
        <v>213.99100000000001</v>
      </c>
      <c r="K27" s="96">
        <v>57.981000000000002</v>
      </c>
      <c r="L27" s="96">
        <v>146.65700000000001</v>
      </c>
      <c r="M27" s="96">
        <v>87.626000000000005</v>
      </c>
      <c r="N27" s="96">
        <v>204.809</v>
      </c>
    </row>
    <row r="28" spans="2:14">
      <c r="B28" s="93">
        <v>2015</v>
      </c>
      <c r="C28" s="91">
        <v>1575.5409999999999</v>
      </c>
      <c r="D28" s="98">
        <v>160.583</v>
      </c>
      <c r="E28" s="46">
        <v>53.558999999999997</v>
      </c>
      <c r="F28" s="46">
        <v>75.353999999999999</v>
      </c>
      <c r="G28" s="46">
        <v>379.95800000000003</v>
      </c>
      <c r="H28" s="46">
        <v>84.822000000000003</v>
      </c>
      <c r="I28" s="46">
        <v>85.507000000000005</v>
      </c>
      <c r="J28" s="46">
        <v>217.78100000000001</v>
      </c>
      <c r="K28" s="95">
        <v>58.404000000000003</v>
      </c>
      <c r="L28" s="95">
        <v>154.875</v>
      </c>
      <c r="M28" s="95">
        <v>91.5</v>
      </c>
      <c r="N28" s="95">
        <v>213.19800000000001</v>
      </c>
    </row>
    <row r="29" spans="2:14">
      <c r="B29" s="92">
        <v>2016</v>
      </c>
      <c r="C29" s="90">
        <v>1620.982</v>
      </c>
      <c r="D29" s="99">
        <v>163.786</v>
      </c>
      <c r="E29" s="47">
        <v>53.75</v>
      </c>
      <c r="F29" s="47">
        <v>77.709999999999994</v>
      </c>
      <c r="G29" s="47">
        <v>385.846</v>
      </c>
      <c r="H29" s="47">
        <v>89.308999999999997</v>
      </c>
      <c r="I29" s="47">
        <v>88.134</v>
      </c>
      <c r="J29" s="47">
        <v>226.59399999999999</v>
      </c>
      <c r="K29" s="96">
        <v>60.326999999999998</v>
      </c>
      <c r="L29" s="96">
        <v>163.47800000000001</v>
      </c>
      <c r="M29" s="96">
        <v>96.322000000000003</v>
      </c>
      <c r="N29" s="96">
        <v>215.726</v>
      </c>
    </row>
    <row r="30" spans="2:14">
      <c r="B30" s="97">
        <v>2017</v>
      </c>
      <c r="C30" s="91">
        <v>1670.377</v>
      </c>
      <c r="D30" s="98">
        <v>169.523</v>
      </c>
      <c r="E30" s="46">
        <v>54.695999999999998</v>
      </c>
      <c r="F30" s="46">
        <v>80.572999999999993</v>
      </c>
      <c r="G30" s="46">
        <v>394.60500000000002</v>
      </c>
      <c r="H30" s="46">
        <v>90.367000000000004</v>
      </c>
      <c r="I30" s="46">
        <v>93.061999999999998</v>
      </c>
      <c r="J30" s="46">
        <v>235.56299999999999</v>
      </c>
      <c r="K30" s="95">
        <v>61.445</v>
      </c>
      <c r="L30" s="95">
        <v>172.86500000000001</v>
      </c>
      <c r="M30" s="95">
        <v>100.58799999999999</v>
      </c>
      <c r="N30" s="95">
        <v>217.09</v>
      </c>
    </row>
    <row r="31" spans="2:14">
      <c r="B31" s="92">
        <v>2018</v>
      </c>
      <c r="C31" s="90">
        <v>1722.2049999999999</v>
      </c>
      <c r="D31" s="99">
        <v>176.64699999999999</v>
      </c>
      <c r="E31" s="47">
        <v>55.918999999999997</v>
      </c>
      <c r="F31" s="47">
        <v>79.971999999999994</v>
      </c>
      <c r="G31" s="47">
        <v>404.42500000000001</v>
      </c>
      <c r="H31" s="47">
        <v>90.478999999999999</v>
      </c>
      <c r="I31" s="47">
        <v>97.201999999999998</v>
      </c>
      <c r="J31" s="47">
        <v>246.94200000000001</v>
      </c>
      <c r="K31" s="96">
        <v>61.667999999999999</v>
      </c>
      <c r="L31" s="96">
        <v>179.56800000000001</v>
      </c>
      <c r="M31" s="96">
        <v>106.09099999999999</v>
      </c>
      <c r="N31" s="96">
        <v>223.292</v>
      </c>
    </row>
    <row r="32" spans="2:14">
      <c r="B32" s="93" t="s">
        <v>31</v>
      </c>
      <c r="C32" s="91">
        <v>1778.3219999999999</v>
      </c>
      <c r="D32" s="98">
        <v>182.262</v>
      </c>
      <c r="E32" s="46">
        <v>57.957999999999998</v>
      </c>
      <c r="F32" s="46">
        <v>77.933999999999997</v>
      </c>
      <c r="G32" s="46">
        <v>416.15699999999998</v>
      </c>
      <c r="H32" s="46">
        <v>94.212999999999994</v>
      </c>
      <c r="I32" s="46">
        <v>104.276</v>
      </c>
      <c r="J32" s="46">
        <v>254.328</v>
      </c>
      <c r="K32" s="95">
        <v>62.115000000000002</v>
      </c>
      <c r="L32" s="95">
        <v>186.30699999999999</v>
      </c>
      <c r="M32" s="95">
        <v>112.83199999999999</v>
      </c>
      <c r="N32" s="95">
        <v>229.94</v>
      </c>
    </row>
    <row r="33" spans="2:14">
      <c r="B33" s="92" t="s">
        <v>32</v>
      </c>
      <c r="C33" s="90">
        <v>1681.579</v>
      </c>
      <c r="D33" s="99">
        <v>196.12899999999999</v>
      </c>
      <c r="E33" s="47">
        <v>61.584000000000003</v>
      </c>
      <c r="F33" s="47">
        <v>73.653999999999996</v>
      </c>
      <c r="G33" s="47">
        <v>424.666</v>
      </c>
      <c r="H33" s="47">
        <v>100.74299999999999</v>
      </c>
      <c r="I33" s="47">
        <v>101.932</v>
      </c>
      <c r="J33" s="47">
        <v>225.262</v>
      </c>
      <c r="K33" s="96">
        <v>63.814999999999998</v>
      </c>
      <c r="L33" s="96">
        <v>150.41399999999999</v>
      </c>
      <c r="M33" s="96">
        <v>65.754999999999995</v>
      </c>
      <c r="N33" s="96">
        <v>217.625</v>
      </c>
    </row>
    <row r="34" spans="2:14">
      <c r="B34" s="93" t="s">
        <v>33</v>
      </c>
      <c r="C34" s="91">
        <v>1766.7940000000001</v>
      </c>
      <c r="D34" s="98">
        <v>204.14599999999999</v>
      </c>
      <c r="E34" s="46">
        <v>63.73</v>
      </c>
      <c r="F34" s="46">
        <v>73.043000000000006</v>
      </c>
      <c r="G34" s="46">
        <v>440.56</v>
      </c>
      <c r="H34" s="46">
        <v>101.045</v>
      </c>
      <c r="I34" s="46">
        <v>108.086</v>
      </c>
      <c r="J34" s="46">
        <v>246.66200000000001</v>
      </c>
      <c r="K34" s="95">
        <v>66.695999999999998</v>
      </c>
      <c r="L34" s="95">
        <v>159.357</v>
      </c>
      <c r="M34" s="95">
        <v>72.706999999999994</v>
      </c>
      <c r="N34" s="95">
        <v>230.762</v>
      </c>
    </row>
    <row r="35" spans="2:14">
      <c r="B35" s="92" t="s">
        <v>34</v>
      </c>
      <c r="C35" s="90">
        <v>1976.3620000000001</v>
      </c>
      <c r="D35" s="99">
        <v>220.202</v>
      </c>
      <c r="E35" s="47">
        <v>62.265000000000001</v>
      </c>
      <c r="F35" s="47">
        <v>75.08</v>
      </c>
      <c r="G35" s="47">
        <v>467.99799999999999</v>
      </c>
      <c r="H35" s="47">
        <v>104.773</v>
      </c>
      <c r="I35" s="47">
        <v>111.624</v>
      </c>
      <c r="J35" s="47">
        <v>283.75</v>
      </c>
      <c r="K35" s="96">
        <v>67.278999999999996</v>
      </c>
      <c r="L35" s="96">
        <v>202.35499999999999</v>
      </c>
      <c r="M35" s="96">
        <v>119.292</v>
      </c>
      <c r="N35" s="96">
        <v>261.74400000000003</v>
      </c>
    </row>
    <row r="36" spans="2:14">
      <c r="B36" s="93" t="s">
        <v>36</v>
      </c>
      <c r="C36" s="91">
        <v>2089.7710000000002</v>
      </c>
      <c r="D36" s="98">
        <v>231.733</v>
      </c>
      <c r="E36" s="46">
        <v>64.917000000000002</v>
      </c>
      <c r="F36" s="46">
        <v>77.489999999999995</v>
      </c>
      <c r="G36" s="46">
        <v>488.553</v>
      </c>
      <c r="H36" s="46">
        <v>104.896</v>
      </c>
      <c r="I36" s="46">
        <v>115.52200000000001</v>
      </c>
      <c r="J36" s="46">
        <v>304.786</v>
      </c>
      <c r="K36" s="95">
        <v>69.481999999999999</v>
      </c>
      <c r="L36" s="95">
        <v>220.04599999999999</v>
      </c>
      <c r="M36" s="95">
        <v>129.381</v>
      </c>
      <c r="N36" s="95">
        <v>282.96499999999997</v>
      </c>
    </row>
    <row r="37" spans="2:14">
      <c r="B37" s="92" t="s">
        <v>37</v>
      </c>
      <c r="C37" s="90">
        <v>2149.5</v>
      </c>
      <c r="D37" s="99">
        <v>237.96299999999999</v>
      </c>
      <c r="E37" s="47">
        <v>66.849000000000004</v>
      </c>
      <c r="F37" s="47">
        <v>77.659000000000006</v>
      </c>
      <c r="G37" s="47">
        <v>497.20800000000003</v>
      </c>
      <c r="H37" s="47">
        <v>104.66200000000001</v>
      </c>
      <c r="I37" s="47">
        <v>123.46599999999999</v>
      </c>
      <c r="J37" s="47">
        <v>316.45499999999998</v>
      </c>
      <c r="K37" s="96">
        <v>70.751999999999995</v>
      </c>
      <c r="L37" s="96">
        <v>227.62200000000001</v>
      </c>
      <c r="M37" s="96">
        <v>131.64599999999999</v>
      </c>
      <c r="N37" s="96">
        <v>295.21800000000002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R50"/>
  <sheetViews>
    <sheetView showGridLines="0" topLeftCell="A2" zoomScale="90" zoomScaleNormal="90" workbookViewId="0">
      <selection activeCell="O22" sqref="O22"/>
    </sheetView>
  </sheetViews>
  <sheetFormatPr baseColWidth="10" defaultColWidth="11.42578125" defaultRowHeight="12.75"/>
  <cols>
    <col min="1" max="1" width="18" style="14" bestFit="1" customWidth="1"/>
    <col min="2" max="2" width="25.5703125" style="14" customWidth="1"/>
    <col min="3" max="4" width="16.140625" style="14" customWidth="1"/>
    <col min="5" max="8" width="16.140625" style="13" customWidth="1"/>
    <col min="9" max="11" width="16.140625" style="14" customWidth="1"/>
    <col min="12" max="16384" width="11.42578125" style="14"/>
  </cols>
  <sheetData>
    <row r="1" spans="1:18" ht="26.25" customHeight="1">
      <c r="A1" s="16" t="s">
        <v>1</v>
      </c>
      <c r="B1" s="107" t="s">
        <v>27</v>
      </c>
      <c r="C1" s="107"/>
      <c r="D1" s="107"/>
    </row>
    <row r="2" spans="1:18" ht="15.95" customHeight="1">
      <c r="A2" s="16" t="s">
        <v>2</v>
      </c>
      <c r="B2" s="108"/>
      <c r="C2" s="108"/>
      <c r="D2" s="108"/>
    </row>
    <row r="3" spans="1:18" ht="29.25" customHeight="1">
      <c r="A3" s="16" t="s">
        <v>0</v>
      </c>
      <c r="B3" s="107" t="s">
        <v>47</v>
      </c>
      <c r="C3" s="107"/>
      <c r="D3" s="107"/>
      <c r="R3" s="14" t="str">
        <f>"Quelle: "&amp;Daten!B3</f>
        <v>Quelle: Statistisches Bundesamt: Genesis-Tabelle Nr: 81000-0021 (in jeweiligen Preisen (Mrd. EUR)). Abgerufen am 01.04.2025</v>
      </c>
    </row>
    <row r="4" spans="1:18" ht="60.75" customHeight="1">
      <c r="A4" s="16" t="s">
        <v>3</v>
      </c>
      <c r="B4" s="107" t="s">
        <v>35</v>
      </c>
      <c r="C4" s="107"/>
      <c r="D4" s="107"/>
    </row>
    <row r="5" spans="1:18">
      <c r="A5" s="16" t="s">
        <v>8</v>
      </c>
      <c r="B5" s="108" t="s">
        <v>28</v>
      </c>
      <c r="C5" s="108"/>
      <c r="D5" s="108"/>
    </row>
    <row r="6" spans="1:18">
      <c r="A6" s="17" t="s">
        <v>9</v>
      </c>
      <c r="B6" s="109"/>
      <c r="C6" s="109"/>
      <c r="D6" s="109"/>
    </row>
    <row r="8" spans="1:18">
      <c r="A8" s="15"/>
      <c r="B8" s="15"/>
      <c r="C8" s="15"/>
      <c r="D8" s="15"/>
    </row>
    <row r="9" spans="1:18">
      <c r="B9" s="50"/>
      <c r="C9" s="50"/>
      <c r="D9" s="50"/>
      <c r="E9" s="51"/>
      <c r="F9" s="51"/>
      <c r="G9" s="52"/>
      <c r="H9" s="51"/>
    </row>
    <row r="10" spans="1:18" ht="58.5" customHeight="1" thickBot="1">
      <c r="B10" s="45"/>
      <c r="C10" s="45" t="s">
        <v>13</v>
      </c>
      <c r="D10" s="45" t="s">
        <v>52</v>
      </c>
      <c r="E10" s="45" t="s">
        <v>30</v>
      </c>
      <c r="F10" s="33" t="s">
        <v>49</v>
      </c>
      <c r="G10" s="45" t="s">
        <v>51</v>
      </c>
      <c r="H10" s="45" t="s">
        <v>53</v>
      </c>
      <c r="I10" s="45" t="s">
        <v>50</v>
      </c>
      <c r="J10" s="45" t="s">
        <v>45</v>
      </c>
      <c r="K10" s="45" t="s">
        <v>48</v>
      </c>
    </row>
    <row r="11" spans="1:18" ht="19.5" customHeight="1">
      <c r="B11" s="87">
        <v>1991</v>
      </c>
      <c r="C11" s="89">
        <v>848.70399999999995</v>
      </c>
      <c r="D11" s="46">
        <f>SUM(Vorberechnung!D4:E4)</f>
        <v>144.73700000000002</v>
      </c>
      <c r="E11" s="46">
        <f>Vorberechnung!F4</f>
        <v>57.046999999999997</v>
      </c>
      <c r="F11" s="46">
        <f>Vorberechnung!G4</f>
        <v>162.71600000000001</v>
      </c>
      <c r="G11" s="46">
        <f>Vorberechnung!H4</f>
        <v>52.436999999999998</v>
      </c>
      <c r="H11" s="46">
        <f>SUM(Vorberechnung!J4+Vorberechnung!K4)</f>
        <v>162.16499999999999</v>
      </c>
      <c r="I11" s="95">
        <f>Vorberechnung!L4</f>
        <v>79.891000000000005</v>
      </c>
      <c r="J11" s="95">
        <f>Vorberechnung!M4</f>
        <v>53.758000000000003</v>
      </c>
      <c r="K11" s="95">
        <f>SUM(Vorberechnung!I4+Vorberechnung!N4)</f>
        <v>135.953</v>
      </c>
      <c r="L11" s="94"/>
    </row>
    <row r="12" spans="1:18" ht="19.5" customHeight="1">
      <c r="B12" s="88">
        <v>1992</v>
      </c>
      <c r="C12" s="90">
        <v>910.28800000000001</v>
      </c>
      <c r="D12" s="47">
        <f>SUM(Vorberechnung!D5:E5)</f>
        <v>149.94499999999999</v>
      </c>
      <c r="E12" s="47">
        <f>Vorberechnung!F5</f>
        <v>60.557000000000002</v>
      </c>
      <c r="F12" s="47">
        <f>Vorberechnung!G5</f>
        <v>179.26400000000001</v>
      </c>
      <c r="G12" s="47">
        <f>Vorberechnung!H5</f>
        <v>56.780999999999999</v>
      </c>
      <c r="H12" s="47">
        <f>SUM(Vorberechnung!J5:K5)</f>
        <v>169.292</v>
      </c>
      <c r="I12" s="96">
        <f>Vorberechnung!L5</f>
        <v>85.822000000000003</v>
      </c>
      <c r="J12" s="96">
        <f>Vorberechnung!M5</f>
        <v>57.509</v>
      </c>
      <c r="K12" s="96">
        <f>SUM(Vorberechnung!I5+Vorberechnung!N5)</f>
        <v>151.11799999999999</v>
      </c>
      <c r="L12" s="94"/>
    </row>
    <row r="13" spans="1:18" ht="19.5" customHeight="1">
      <c r="B13" s="87">
        <v>1993</v>
      </c>
      <c r="C13" s="91">
        <v>948.08500000000004</v>
      </c>
      <c r="D13" s="46">
        <f>SUM(Vorberechnung!D6:E6)</f>
        <v>148.03399999999999</v>
      </c>
      <c r="E13" s="46">
        <f>Vorberechnung!F6</f>
        <v>61.667000000000002</v>
      </c>
      <c r="F13" s="46">
        <f>Vorberechnung!G6</f>
        <v>202.29300000000001</v>
      </c>
      <c r="G13" s="46">
        <f>Vorberechnung!H6</f>
        <v>59.697000000000003</v>
      </c>
      <c r="H13" s="46">
        <f>SUM(Vorberechnung!J6+Vorberechnung!K6)</f>
        <v>165.6</v>
      </c>
      <c r="I13" s="95">
        <f>Vorberechnung!L6</f>
        <v>89.015000000000001</v>
      </c>
      <c r="J13" s="95">
        <f>Vorberechnung!M6</f>
        <v>60.231999999999999</v>
      </c>
      <c r="K13" s="95">
        <f>SUM(Vorberechnung!I6+Vorberechnung!N6)</f>
        <v>161.547</v>
      </c>
    </row>
    <row r="14" spans="1:18" ht="19.5" customHeight="1">
      <c r="B14" s="88">
        <v>1994</v>
      </c>
      <c r="C14" s="90">
        <v>980.93600000000004</v>
      </c>
      <c r="D14" s="47">
        <f>SUM(Vorberechnung!D7:E7)</f>
        <v>149.999</v>
      </c>
      <c r="E14" s="47">
        <f>Vorberechnung!F7</f>
        <v>60.78</v>
      </c>
      <c r="F14" s="47">
        <f>Vorberechnung!G7</f>
        <v>217.45500000000001</v>
      </c>
      <c r="G14" s="47">
        <f>Vorberechnung!H7</f>
        <v>61.9</v>
      </c>
      <c r="H14" s="47">
        <f>SUM(Vorberechnung!J7:K7)</f>
        <v>171.80200000000002</v>
      </c>
      <c r="I14" s="96">
        <f>Vorberechnung!L7</f>
        <v>92.28</v>
      </c>
      <c r="J14" s="96">
        <f>Vorberechnung!M7</f>
        <v>62.415999999999997</v>
      </c>
      <c r="K14" s="96">
        <f>SUM(Vorberechnung!I7+Vorberechnung!N7)</f>
        <v>164.304</v>
      </c>
    </row>
    <row r="15" spans="1:18" ht="19.5" customHeight="1">
      <c r="B15" s="87">
        <v>1995</v>
      </c>
      <c r="C15" s="91">
        <v>1006.886</v>
      </c>
      <c r="D15" s="46">
        <f>SUM(Vorberechnung!D8:E8)</f>
        <v>153.625</v>
      </c>
      <c r="E15" s="46">
        <f>Vorberechnung!F8</f>
        <v>60.555999999999997</v>
      </c>
      <c r="F15" s="46">
        <f>Vorberechnung!G8</f>
        <v>230.36500000000001</v>
      </c>
      <c r="G15" s="46">
        <f>Vorberechnung!H8</f>
        <v>61.887</v>
      </c>
      <c r="H15" s="46">
        <f>SUM(Vorberechnung!J8+Vorberechnung!K8)</f>
        <v>176.476</v>
      </c>
      <c r="I15" s="95">
        <f>Vorberechnung!L8</f>
        <v>94.671000000000006</v>
      </c>
      <c r="J15" s="95">
        <f>Vorberechnung!M8</f>
        <v>62.53</v>
      </c>
      <c r="K15" s="95">
        <f>SUM(Vorberechnung!I8+Vorberechnung!N8)</f>
        <v>166.77600000000001</v>
      </c>
    </row>
    <row r="16" spans="1:18" ht="19.5" customHeight="1">
      <c r="B16" s="88">
        <v>1996</v>
      </c>
      <c r="C16" s="90">
        <v>1033.8879999999999</v>
      </c>
      <c r="D16" s="47">
        <f>SUM(Vorberechnung!D9:E9)</f>
        <v>153.678</v>
      </c>
      <c r="E16" s="47">
        <f>Vorberechnung!F9</f>
        <v>61.009</v>
      </c>
      <c r="F16" s="47">
        <f>Vorberechnung!G9</f>
        <v>242.97800000000001</v>
      </c>
      <c r="G16" s="47">
        <f>Vorberechnung!H9</f>
        <v>63.134999999999998</v>
      </c>
      <c r="H16" s="47">
        <f>SUM(Vorberechnung!J9:K9)</f>
        <v>182.75200000000001</v>
      </c>
      <c r="I16" s="96">
        <f>Vorberechnung!L9</f>
        <v>97.206000000000003</v>
      </c>
      <c r="J16" s="96">
        <f>Vorberechnung!M9</f>
        <v>62.027000000000001</v>
      </c>
      <c r="K16" s="96">
        <f>SUM(Vorberechnung!I9+Vorberechnung!N9)</f>
        <v>171.10300000000001</v>
      </c>
    </row>
    <row r="17" spans="2:11" ht="19.5" customHeight="1">
      <c r="B17" s="87">
        <v>1997</v>
      </c>
      <c r="C17" s="91">
        <v>1055.345</v>
      </c>
      <c r="D17" s="46">
        <f>SUM(Vorberechnung!D10:E10)</f>
        <v>154.047</v>
      </c>
      <c r="E17" s="46">
        <f>Vorberechnung!F10</f>
        <v>60.959000000000003</v>
      </c>
      <c r="F17" s="46">
        <f>Vorberechnung!G10</f>
        <v>252.03299999999999</v>
      </c>
      <c r="G17" s="46">
        <f>Vorberechnung!H10</f>
        <v>64.497</v>
      </c>
      <c r="H17" s="46">
        <f>SUM(Vorberechnung!J10+Vorberechnung!K10)</f>
        <v>190.10999999999999</v>
      </c>
      <c r="I17" s="95">
        <f>Vorberechnung!L10</f>
        <v>99.957999999999998</v>
      </c>
      <c r="J17" s="95">
        <f>Vorberechnung!M10</f>
        <v>62.459000000000003</v>
      </c>
      <c r="K17" s="95">
        <f>SUM(Vorberechnung!I10+Vorberechnung!N10)</f>
        <v>171.28200000000001</v>
      </c>
    </row>
    <row r="18" spans="2:11" ht="19.5" customHeight="1">
      <c r="B18" s="88">
        <v>1998</v>
      </c>
      <c r="C18" s="90">
        <v>1074.8779999999999</v>
      </c>
      <c r="D18" s="47">
        <f>SUM(Vorberechnung!D11:E11)</f>
        <v>157.46199999999999</v>
      </c>
      <c r="E18" s="47">
        <f>Vorberechnung!F11</f>
        <v>60.741</v>
      </c>
      <c r="F18" s="47">
        <f>Vorberechnung!G11</f>
        <v>255.911</v>
      </c>
      <c r="G18" s="47">
        <f>Vorberechnung!H11</f>
        <v>66.652000000000001</v>
      </c>
      <c r="H18" s="47">
        <f>SUM(Vorberechnung!J11:K11)</f>
        <v>194.54199999999997</v>
      </c>
      <c r="I18" s="96">
        <f>Vorberechnung!L11</f>
        <v>104.205</v>
      </c>
      <c r="J18" s="96">
        <f>Vorberechnung!M11</f>
        <v>63.36</v>
      </c>
      <c r="K18" s="96">
        <f>SUM(Vorberechnung!I11+Vorberechnung!N11)</f>
        <v>172.005</v>
      </c>
    </row>
    <row r="19" spans="2:11" ht="19.5" customHeight="1">
      <c r="B19" s="87">
        <v>1999</v>
      </c>
      <c r="C19" s="91">
        <v>1113.5029999999999</v>
      </c>
      <c r="D19" s="46">
        <f>SUM(Vorberechnung!D12:E12)</f>
        <v>162.68599999999998</v>
      </c>
      <c r="E19" s="46">
        <f>Vorberechnung!F12</f>
        <v>61.66</v>
      </c>
      <c r="F19" s="46">
        <f>Vorberechnung!G12</f>
        <v>260.93400000000003</v>
      </c>
      <c r="G19" s="46">
        <f>Vorberechnung!H12</f>
        <v>67.16</v>
      </c>
      <c r="H19" s="46">
        <f>SUM(Vorberechnung!J12+Vorberechnung!K12)</f>
        <v>205.124</v>
      </c>
      <c r="I19" s="95">
        <f>Vorberechnung!L12</f>
        <v>109.681</v>
      </c>
      <c r="J19" s="95">
        <f>Vorberechnung!M12</f>
        <v>65.063999999999993</v>
      </c>
      <c r="K19" s="95">
        <f>SUM(Vorberechnung!I12+Vorberechnung!N12)</f>
        <v>181.19400000000002</v>
      </c>
    </row>
    <row r="20" spans="2:11" ht="19.5" customHeight="1">
      <c r="B20" s="92">
        <v>2000</v>
      </c>
      <c r="C20" s="90">
        <v>1148.172</v>
      </c>
      <c r="D20" s="47">
        <f>SUM(Vorberechnung!D13:E13)</f>
        <v>167.709</v>
      </c>
      <c r="E20" s="47">
        <f>Vorberechnung!F13</f>
        <v>63.582000000000001</v>
      </c>
      <c r="F20" s="47">
        <f>Vorberechnung!G13</f>
        <v>269.50400000000002</v>
      </c>
      <c r="G20" s="47">
        <f>Vorberechnung!H13</f>
        <v>69.960999999999999</v>
      </c>
      <c r="H20" s="47">
        <f>SUM(Vorberechnung!J13:K13)</f>
        <v>209.77799999999999</v>
      </c>
      <c r="I20" s="96">
        <f>Vorberechnung!L13</f>
        <v>115.398</v>
      </c>
      <c r="J20" s="96">
        <f>Vorberechnung!M13</f>
        <v>66.718999999999994</v>
      </c>
      <c r="K20" s="96">
        <f>SUM(Vorberechnung!I13+Vorberechnung!N13)</f>
        <v>185.52100000000002</v>
      </c>
    </row>
    <row r="21" spans="2:11" ht="19.5" customHeight="1">
      <c r="B21" s="93">
        <v>2001</v>
      </c>
      <c r="C21" s="91">
        <v>1184.2919999999999</v>
      </c>
      <c r="D21" s="46">
        <f>SUM(Vorberechnung!D14:E14)</f>
        <v>174.24099999999999</v>
      </c>
      <c r="E21" s="46">
        <f>Vorberechnung!F14</f>
        <v>64.575999999999993</v>
      </c>
      <c r="F21" s="46">
        <f>Vorberechnung!G14</f>
        <v>280.64699999999999</v>
      </c>
      <c r="G21" s="46">
        <f>Vorberechnung!H14</f>
        <v>70.039000000000001</v>
      </c>
      <c r="H21" s="46">
        <f>SUM(Vorberechnung!J14+Vorberechnung!K14)</f>
        <v>215.87900000000002</v>
      </c>
      <c r="I21" s="95">
        <f>Vorberechnung!L14</f>
        <v>116.809</v>
      </c>
      <c r="J21" s="95">
        <f>Vorberechnung!M14</f>
        <v>68.007999999999996</v>
      </c>
      <c r="K21" s="95">
        <f>SUM(Vorberechnung!I14+Vorberechnung!N14)</f>
        <v>194.09299999999999</v>
      </c>
    </row>
    <row r="22" spans="2:11" ht="19.5" customHeight="1">
      <c r="B22" s="92">
        <v>2002</v>
      </c>
      <c r="C22" s="90">
        <v>1194.9010000000001</v>
      </c>
      <c r="D22" s="47">
        <f>SUM(Vorberechnung!D15:E15)</f>
        <v>175.90600000000001</v>
      </c>
      <c r="E22" s="47">
        <f>Vorberechnung!F15</f>
        <v>62.506999999999998</v>
      </c>
      <c r="F22" s="47">
        <f>Vorberechnung!G15</f>
        <v>283.34100000000001</v>
      </c>
      <c r="G22" s="47">
        <f>Vorberechnung!H15</f>
        <v>67.346000000000004</v>
      </c>
      <c r="H22" s="47">
        <f>SUM(Vorberechnung!J15:K15)</f>
        <v>222.69600000000003</v>
      </c>
      <c r="I22" s="96">
        <f>Vorberechnung!L15</f>
        <v>115.836</v>
      </c>
      <c r="J22" s="96">
        <f>Vorberechnung!M15</f>
        <v>67.146000000000001</v>
      </c>
      <c r="K22" s="96">
        <f>SUM(Vorberechnung!I15+Vorberechnung!N15)</f>
        <v>200.12299999999999</v>
      </c>
    </row>
    <row r="23" spans="2:11" ht="19.5" customHeight="1">
      <c r="B23" s="93">
        <v>2003</v>
      </c>
      <c r="C23" s="91">
        <v>1221.23</v>
      </c>
      <c r="D23" s="46">
        <f>SUM(Vorberechnung!D16:E16)</f>
        <v>175.69</v>
      </c>
      <c r="E23" s="46">
        <f>Vorberechnung!F16</f>
        <v>61.862000000000002</v>
      </c>
      <c r="F23" s="46">
        <f>Vorberechnung!G16</f>
        <v>292.04899999999998</v>
      </c>
      <c r="G23" s="46">
        <f>Vorberechnung!H16</f>
        <v>66.745999999999995</v>
      </c>
      <c r="H23" s="46">
        <f>SUM(Vorberechnung!J16+Vorberechnung!K16)</f>
        <v>229.797</v>
      </c>
      <c r="I23" s="95">
        <f>Vorberechnung!L16</f>
        <v>114.68600000000001</v>
      </c>
      <c r="J23" s="95">
        <f>Vorberechnung!M16</f>
        <v>67.037000000000006</v>
      </c>
      <c r="K23" s="95">
        <f>SUM(Vorberechnung!I16+Vorberechnung!N16)</f>
        <v>213.363</v>
      </c>
    </row>
    <row r="24" spans="2:11" ht="19.5" customHeight="1">
      <c r="B24" s="92">
        <v>2004</v>
      </c>
      <c r="C24" s="90">
        <v>1241.6079999999999</v>
      </c>
      <c r="D24" s="47">
        <f>SUM(Vorberechnung!D17:E17)</f>
        <v>178.53800000000001</v>
      </c>
      <c r="E24" s="47">
        <f>Vorberechnung!F17</f>
        <v>60.588000000000001</v>
      </c>
      <c r="F24" s="47">
        <f>Vorberechnung!G17</f>
        <v>297.529</v>
      </c>
      <c r="G24" s="47">
        <f>Vorberechnung!H17</f>
        <v>66.869</v>
      </c>
      <c r="H24" s="47">
        <f>SUM(Vorberechnung!J17:K17)</f>
        <v>234.23</v>
      </c>
      <c r="I24" s="96">
        <f>Vorberechnung!L17</f>
        <v>114.407</v>
      </c>
      <c r="J24" s="96">
        <f>Vorberechnung!M17</f>
        <v>67.322000000000003</v>
      </c>
      <c r="K24" s="96">
        <f>SUM(Vorberechnung!I17+Vorberechnung!N17)</f>
        <v>222.125</v>
      </c>
    </row>
    <row r="25" spans="2:11" ht="19.5" customHeight="1">
      <c r="B25" s="93">
        <v>2005</v>
      </c>
      <c r="C25" s="91">
        <v>1270.771</v>
      </c>
      <c r="D25" s="46">
        <f>SUM(Vorberechnung!D18:E18)</f>
        <v>183.048</v>
      </c>
      <c r="E25" s="46">
        <f>Vorberechnung!F18</f>
        <v>59.851999999999997</v>
      </c>
      <c r="F25" s="46">
        <f>Vorberechnung!G18</f>
        <v>307.26299999999998</v>
      </c>
      <c r="G25" s="46">
        <f>Vorberechnung!H18</f>
        <v>65.325999999999993</v>
      </c>
      <c r="H25" s="46">
        <f>SUM(Vorberechnung!J18+Vorberechnung!K18)</f>
        <v>239.09100000000001</v>
      </c>
      <c r="I25" s="95">
        <f>Vorberechnung!L18</f>
        <v>116.16800000000001</v>
      </c>
      <c r="J25" s="95">
        <f>Vorberechnung!M18</f>
        <v>68.274000000000001</v>
      </c>
      <c r="K25" s="95">
        <f>SUM(Vorberechnung!I18+Vorberechnung!N18)</f>
        <v>231.74900000000002</v>
      </c>
    </row>
    <row r="26" spans="2:11" ht="19.5" customHeight="1">
      <c r="B26" s="92">
        <v>2006</v>
      </c>
      <c r="C26" s="90">
        <v>1306.6569999999999</v>
      </c>
      <c r="D26" s="47">
        <f>SUM(Vorberechnung!D19:E19)</f>
        <v>185.74</v>
      </c>
      <c r="E26" s="47">
        <f>Vorberechnung!F19</f>
        <v>60.999000000000002</v>
      </c>
      <c r="F26" s="47">
        <f>Vorberechnung!G19</f>
        <v>317.64400000000001</v>
      </c>
      <c r="G26" s="47">
        <f>Vorberechnung!H19</f>
        <v>67.963999999999999</v>
      </c>
      <c r="H26" s="47">
        <f>SUM(Vorberechnung!J19:K19)</f>
        <v>247.98400000000001</v>
      </c>
      <c r="I26" s="96">
        <f>Vorberechnung!L19</f>
        <v>120.009</v>
      </c>
      <c r="J26" s="96">
        <f>Vorberechnung!M19</f>
        <v>69.793999999999997</v>
      </c>
      <c r="K26" s="96">
        <f>SUM(Vorberechnung!I19+Vorberechnung!N19)</f>
        <v>236.523</v>
      </c>
    </row>
    <row r="27" spans="2:11" ht="19.5" customHeight="1">
      <c r="B27" s="93">
        <v>2007</v>
      </c>
      <c r="C27" s="91">
        <v>1329.123</v>
      </c>
      <c r="D27" s="46">
        <f>SUM(Vorberechnung!D20:E20)</f>
        <v>190.17000000000002</v>
      </c>
      <c r="E27" s="46">
        <f>Vorberechnung!F20</f>
        <v>64.352000000000004</v>
      </c>
      <c r="F27" s="46">
        <f>Vorberechnung!G20</f>
        <v>319.91500000000002</v>
      </c>
      <c r="G27" s="46">
        <f>Vorberechnung!H20</f>
        <v>68.674999999999997</v>
      </c>
      <c r="H27" s="46">
        <f>SUM(Vorberechnung!J20+Vorberechnung!K20)</f>
        <v>246.57399999999998</v>
      </c>
      <c r="I27" s="95">
        <f>Vorberechnung!L20</f>
        <v>123.154</v>
      </c>
      <c r="J27" s="95">
        <f>Vorberechnung!M20</f>
        <v>72.304000000000002</v>
      </c>
      <c r="K27" s="95">
        <f>SUM(Vorberechnung!I20+Vorberechnung!N20)</f>
        <v>243.97899999999998</v>
      </c>
    </row>
    <row r="28" spans="2:11" ht="19.5" customHeight="1">
      <c r="B28" s="92">
        <v>2008</v>
      </c>
      <c r="C28" s="90">
        <v>1355.992</v>
      </c>
      <c r="D28" s="47">
        <f>SUM(Vorberechnung!D21:E21)</f>
        <v>194.89699999999999</v>
      </c>
      <c r="E28" s="47">
        <f>Vorberechnung!F21</f>
        <v>63.045000000000002</v>
      </c>
      <c r="F28" s="47">
        <f>Vorberechnung!G21</f>
        <v>335.62799999999999</v>
      </c>
      <c r="G28" s="47">
        <f>Vorberechnung!H21</f>
        <v>68.613</v>
      </c>
      <c r="H28" s="47">
        <f>SUM(Vorberechnung!J21:K21)</f>
        <v>250.15700000000001</v>
      </c>
      <c r="I28" s="96">
        <f>Vorberechnung!L21</f>
        <v>126.289</v>
      </c>
      <c r="J28" s="96">
        <f>Vorberechnung!M21</f>
        <v>73.045000000000002</v>
      </c>
      <c r="K28" s="96">
        <f>SUM(Vorberechnung!I21+Vorberechnung!N21)</f>
        <v>244.31799999999998</v>
      </c>
    </row>
    <row r="29" spans="2:11" ht="19.5" customHeight="1">
      <c r="B29" s="93">
        <v>2009</v>
      </c>
      <c r="C29" s="91">
        <v>1360.2529999999999</v>
      </c>
      <c r="D29" s="46">
        <f>SUM(Vorberechnung!D22:E22)</f>
        <v>189.20999999999998</v>
      </c>
      <c r="E29" s="46">
        <f>Vorberechnung!F22</f>
        <v>63.942999999999998</v>
      </c>
      <c r="F29" s="46">
        <f>Vorberechnung!G22</f>
        <v>336.62200000000001</v>
      </c>
      <c r="G29" s="46">
        <f>Vorberechnung!H22</f>
        <v>70.653999999999996</v>
      </c>
      <c r="H29" s="46">
        <f>SUM(Vorberechnung!J22+Vorberechnung!K22)</f>
        <v>254.602</v>
      </c>
      <c r="I29" s="95">
        <f>Vorberechnung!L22</f>
        <v>126.04900000000001</v>
      </c>
      <c r="J29" s="95">
        <f>Vorberechnung!M22</f>
        <v>70.834000000000003</v>
      </c>
      <c r="K29" s="95">
        <f>SUM(Vorberechnung!I22+Vorberechnung!N22)</f>
        <v>248.339</v>
      </c>
    </row>
    <row r="30" spans="2:11" ht="19.5" customHeight="1">
      <c r="B30" s="92">
        <v>2010</v>
      </c>
      <c r="C30" s="90">
        <v>1390.923</v>
      </c>
      <c r="D30" s="47">
        <f>SUM(Vorberechnung!D23:E23)</f>
        <v>188.40600000000001</v>
      </c>
      <c r="E30" s="47">
        <f>Vorberechnung!F23</f>
        <v>66.938999999999993</v>
      </c>
      <c r="F30" s="47">
        <f>Vorberechnung!G23</f>
        <v>345.01900000000001</v>
      </c>
      <c r="G30" s="47">
        <f>Vorberechnung!H23</f>
        <v>74.111999999999995</v>
      </c>
      <c r="H30" s="47">
        <f>SUM(Vorberechnung!J23:K23)</f>
        <v>250.589</v>
      </c>
      <c r="I30" s="96">
        <f>Vorberechnung!L23</f>
        <v>130.64400000000001</v>
      </c>
      <c r="J30" s="96">
        <f>Vorberechnung!M23</f>
        <v>73.209999999999994</v>
      </c>
      <c r="K30" s="96">
        <f>SUM(Vorberechnung!I23+Vorberechnung!N23)</f>
        <v>262.00400000000002</v>
      </c>
    </row>
    <row r="31" spans="2:11" ht="19.5" customHeight="1">
      <c r="B31" s="93">
        <v>2011</v>
      </c>
      <c r="C31" s="91">
        <v>1435.085</v>
      </c>
      <c r="D31" s="46">
        <f>SUM(Vorberechnung!D24:E24)</f>
        <v>188.655</v>
      </c>
      <c r="E31" s="46">
        <f>Vorberechnung!F24</f>
        <v>69.992000000000004</v>
      </c>
      <c r="F31" s="46">
        <f>Vorberechnung!G24</f>
        <v>350.26299999999998</v>
      </c>
      <c r="G31" s="46">
        <f>Vorberechnung!H24</f>
        <v>78.373999999999995</v>
      </c>
      <c r="H31" s="46">
        <f>SUM(Vorberechnung!J24+Vorberechnung!K24)</f>
        <v>265.53999999999996</v>
      </c>
      <c r="I31" s="95">
        <f>Vorberechnung!L24</f>
        <v>135.39599999999999</v>
      </c>
      <c r="J31" s="95">
        <f>Vorberechnung!M24</f>
        <v>76.346000000000004</v>
      </c>
      <c r="K31" s="95">
        <f>SUM(Vorberechnung!I24+Vorberechnung!N24)</f>
        <v>270.51900000000001</v>
      </c>
    </row>
    <row r="32" spans="2:11" ht="19.5" customHeight="1">
      <c r="B32" s="92">
        <v>2012</v>
      </c>
      <c r="C32" s="90">
        <v>1473.0250000000001</v>
      </c>
      <c r="D32" s="47">
        <f>SUM(Vorberechnung!D25:E25)</f>
        <v>194.37200000000001</v>
      </c>
      <c r="E32" s="47">
        <f>Vorberechnung!F25</f>
        <v>71.977000000000004</v>
      </c>
      <c r="F32" s="47">
        <f>Vorberechnung!G25</f>
        <v>361.64600000000002</v>
      </c>
      <c r="G32" s="47">
        <f>Vorberechnung!H25</f>
        <v>81.882000000000005</v>
      </c>
      <c r="H32" s="47">
        <f>SUM(Vorberechnung!J25:K25)</f>
        <v>267.43200000000002</v>
      </c>
      <c r="I32" s="96">
        <f>Vorberechnung!L25</f>
        <v>140.023</v>
      </c>
      <c r="J32" s="96">
        <f>Vorberechnung!M25</f>
        <v>79.86</v>
      </c>
      <c r="K32" s="96">
        <f>SUM(Vorberechnung!I25+Vorberechnung!N25)</f>
        <v>275.83299999999997</v>
      </c>
    </row>
    <row r="33" spans="2:11" ht="19.5" customHeight="1">
      <c r="B33" s="93">
        <v>2013</v>
      </c>
      <c r="C33" s="91">
        <v>1497.546</v>
      </c>
      <c r="D33" s="46">
        <f>SUM(Vorberechnung!D26:E26)</f>
        <v>196.71600000000001</v>
      </c>
      <c r="E33" s="46">
        <f>Vorberechnung!F26</f>
        <v>73.875</v>
      </c>
      <c r="F33" s="46">
        <f>Vorberechnung!G26</f>
        <v>373.77</v>
      </c>
      <c r="G33" s="46">
        <f>Vorberechnung!H26</f>
        <v>81.534000000000006</v>
      </c>
      <c r="H33" s="46">
        <f>SUM(Vorberechnung!J26+Vorberechnung!K26)</f>
        <v>267.20400000000001</v>
      </c>
      <c r="I33" s="95">
        <f>Vorberechnung!L26</f>
        <v>141.24100000000001</v>
      </c>
      <c r="J33" s="95">
        <f>Vorberechnung!M26</f>
        <v>81.96</v>
      </c>
      <c r="K33" s="95">
        <f>SUM(Vorberechnung!I26+Vorberechnung!N26)</f>
        <v>281.24599999999998</v>
      </c>
    </row>
    <row r="34" spans="2:11" ht="19.5" customHeight="1">
      <c r="B34" s="92">
        <v>2014</v>
      </c>
      <c r="C34" s="90">
        <v>1530.8530000000001</v>
      </c>
      <c r="D34" s="47">
        <f>SUM(Vorberechnung!D27:E27)</f>
        <v>203.80699999999999</v>
      </c>
      <c r="E34" s="47">
        <f>Vorberechnung!F27</f>
        <v>75.097999999999999</v>
      </c>
      <c r="F34" s="47">
        <f>Vorberechnung!G27</f>
        <v>374.02300000000002</v>
      </c>
      <c r="G34" s="47">
        <f>Vorberechnung!H27</f>
        <v>83.543000000000006</v>
      </c>
      <c r="H34" s="47">
        <f>SUM(Vorberechnung!J27:K27)</f>
        <v>271.97200000000004</v>
      </c>
      <c r="I34" s="96">
        <f>Vorberechnung!L27</f>
        <v>146.65700000000001</v>
      </c>
      <c r="J34" s="96">
        <f>Vorberechnung!M27</f>
        <v>87.626000000000005</v>
      </c>
      <c r="K34" s="96">
        <f>SUM(Vorberechnung!I27+Vorberechnung!N27)</f>
        <v>288.12700000000001</v>
      </c>
    </row>
    <row r="35" spans="2:11" ht="19.5" customHeight="1">
      <c r="B35" s="93">
        <v>2015</v>
      </c>
      <c r="C35" s="91">
        <v>1575.5409999999999</v>
      </c>
      <c r="D35" s="46">
        <f>SUM(Vorberechnung!D28:E28)</f>
        <v>214.142</v>
      </c>
      <c r="E35" s="46">
        <f>Vorberechnung!F28</f>
        <v>75.353999999999999</v>
      </c>
      <c r="F35" s="46">
        <f>Vorberechnung!G28</f>
        <v>379.95800000000003</v>
      </c>
      <c r="G35" s="46">
        <f>Vorberechnung!H28</f>
        <v>84.822000000000003</v>
      </c>
      <c r="H35" s="46">
        <f>SUM(Vorberechnung!J28+Vorberechnung!K28)</f>
        <v>276.185</v>
      </c>
      <c r="I35" s="95">
        <f>Vorberechnung!L28</f>
        <v>154.875</v>
      </c>
      <c r="J35" s="95">
        <f>Vorberechnung!M28</f>
        <v>91.5</v>
      </c>
      <c r="K35" s="95">
        <f>SUM(Vorberechnung!I28+Vorberechnung!N28)</f>
        <v>298.70500000000004</v>
      </c>
    </row>
    <row r="36" spans="2:11" ht="19.5" customHeight="1">
      <c r="B36" s="92">
        <v>2016</v>
      </c>
      <c r="C36" s="90">
        <v>1620.982</v>
      </c>
      <c r="D36" s="47">
        <f>SUM(Vorberechnung!D29:E29)</f>
        <v>217.536</v>
      </c>
      <c r="E36" s="47">
        <f>Vorberechnung!F29</f>
        <v>77.709999999999994</v>
      </c>
      <c r="F36" s="47">
        <f>Vorberechnung!G29</f>
        <v>385.846</v>
      </c>
      <c r="G36" s="47">
        <f>Vorberechnung!H29</f>
        <v>89.308999999999997</v>
      </c>
      <c r="H36" s="47">
        <f>SUM(Vorberechnung!J29:K29)</f>
        <v>286.92099999999999</v>
      </c>
      <c r="I36" s="96">
        <f>Vorberechnung!L29</f>
        <v>163.47800000000001</v>
      </c>
      <c r="J36" s="96">
        <f>Vorberechnung!M29</f>
        <v>96.322000000000003</v>
      </c>
      <c r="K36" s="96">
        <f>SUM(Vorberechnung!I29+Vorberechnung!N29)</f>
        <v>303.86</v>
      </c>
    </row>
    <row r="37" spans="2:11" ht="19.5" customHeight="1">
      <c r="B37" s="97">
        <v>2017</v>
      </c>
      <c r="C37" s="91">
        <v>1670.377</v>
      </c>
      <c r="D37" s="46">
        <f>SUM(Vorberechnung!D30:E30)</f>
        <v>224.21899999999999</v>
      </c>
      <c r="E37" s="46">
        <f>Vorberechnung!F30</f>
        <v>80.572999999999993</v>
      </c>
      <c r="F37" s="46">
        <f>Vorberechnung!G30</f>
        <v>394.60500000000002</v>
      </c>
      <c r="G37" s="46">
        <f>Vorberechnung!H30</f>
        <v>90.367000000000004</v>
      </c>
      <c r="H37" s="46">
        <f>SUM(Vorberechnung!J30+Vorberechnung!K30)</f>
        <v>297.00799999999998</v>
      </c>
      <c r="I37" s="95">
        <f>Vorberechnung!L30</f>
        <v>172.86500000000001</v>
      </c>
      <c r="J37" s="95">
        <f>Vorberechnung!M30</f>
        <v>100.58799999999999</v>
      </c>
      <c r="K37" s="95">
        <f>SUM(Vorberechnung!I30+Vorberechnung!N30)</f>
        <v>310.15199999999999</v>
      </c>
    </row>
    <row r="38" spans="2:11" ht="19.5" customHeight="1">
      <c r="B38" s="92">
        <v>2018</v>
      </c>
      <c r="C38" s="90">
        <v>1722.2049999999999</v>
      </c>
      <c r="D38" s="47">
        <f>SUM(Vorberechnung!D31:E31)</f>
        <v>232.56599999999997</v>
      </c>
      <c r="E38" s="47">
        <f>Vorberechnung!F31</f>
        <v>79.971999999999994</v>
      </c>
      <c r="F38" s="47">
        <f>Vorberechnung!G31</f>
        <v>404.42500000000001</v>
      </c>
      <c r="G38" s="47">
        <f>Vorberechnung!H31</f>
        <v>90.478999999999999</v>
      </c>
      <c r="H38" s="47">
        <f>SUM(Vorberechnung!J31:K31)</f>
        <v>308.61</v>
      </c>
      <c r="I38" s="96">
        <f>Vorberechnung!L31</f>
        <v>179.56800000000001</v>
      </c>
      <c r="J38" s="96">
        <f>Vorberechnung!M31</f>
        <v>106.09099999999999</v>
      </c>
      <c r="K38" s="96">
        <f>SUM(Vorberechnung!I31+Vorberechnung!N31)</f>
        <v>320.49400000000003</v>
      </c>
    </row>
    <row r="39" spans="2:11" ht="19.5" customHeight="1">
      <c r="B39" s="93" t="s">
        <v>31</v>
      </c>
      <c r="C39" s="91">
        <v>1778.3219999999999</v>
      </c>
      <c r="D39" s="46">
        <f>SUM(Vorberechnung!D32:E32)</f>
        <v>240.22</v>
      </c>
      <c r="E39" s="46">
        <f>Vorberechnung!F32</f>
        <v>77.933999999999997</v>
      </c>
      <c r="F39" s="46">
        <f>Vorberechnung!G32</f>
        <v>416.15699999999998</v>
      </c>
      <c r="G39" s="46">
        <f>Vorberechnung!H32</f>
        <v>94.212999999999994</v>
      </c>
      <c r="H39" s="46">
        <f>SUM(Vorberechnung!J32+Vorberechnung!K32)</f>
        <v>316.44299999999998</v>
      </c>
      <c r="I39" s="95">
        <f>Vorberechnung!L32</f>
        <v>186.30699999999999</v>
      </c>
      <c r="J39" s="95">
        <f>Vorberechnung!M32</f>
        <v>112.83199999999999</v>
      </c>
      <c r="K39" s="95">
        <f>SUM(Vorberechnung!I32+Vorberechnung!N32)</f>
        <v>334.21600000000001</v>
      </c>
    </row>
    <row r="40" spans="2:11" ht="19.5" customHeight="1">
      <c r="B40" s="92" t="s">
        <v>32</v>
      </c>
      <c r="C40" s="90">
        <v>1681.579</v>
      </c>
      <c r="D40" s="47">
        <f>SUM(Vorberechnung!D33:E33)</f>
        <v>257.71299999999997</v>
      </c>
      <c r="E40" s="47">
        <f>Vorberechnung!F33</f>
        <v>73.653999999999996</v>
      </c>
      <c r="F40" s="47">
        <f>Vorberechnung!G33</f>
        <v>424.666</v>
      </c>
      <c r="G40" s="47">
        <f>Vorberechnung!H33</f>
        <v>100.74299999999999</v>
      </c>
      <c r="H40" s="47">
        <f>SUM(Vorberechnung!J33:K33)</f>
        <v>289.077</v>
      </c>
      <c r="I40" s="96">
        <f>Vorberechnung!L33</f>
        <v>150.41399999999999</v>
      </c>
      <c r="J40" s="96">
        <f>Vorberechnung!M33</f>
        <v>65.754999999999995</v>
      </c>
      <c r="K40" s="96">
        <f>SUM(Vorberechnung!I33+Vorberechnung!N33)</f>
        <v>319.55700000000002</v>
      </c>
    </row>
    <row r="41" spans="2:11" ht="19.5" customHeight="1">
      <c r="B41" s="93" t="s">
        <v>33</v>
      </c>
      <c r="C41" s="91">
        <v>1766.7940000000001</v>
      </c>
      <c r="D41" s="46">
        <f>SUM(Vorberechnung!D34:E34)</f>
        <v>267.87599999999998</v>
      </c>
      <c r="E41" s="46">
        <f>Vorberechnung!F34</f>
        <v>73.043000000000006</v>
      </c>
      <c r="F41" s="46">
        <f>Vorberechnung!G34</f>
        <v>440.56</v>
      </c>
      <c r="G41" s="46">
        <f>Vorberechnung!H34</f>
        <v>101.045</v>
      </c>
      <c r="H41" s="46">
        <f>SUM(Vorberechnung!J34+Vorberechnung!K34)</f>
        <v>313.358</v>
      </c>
      <c r="I41" s="95">
        <f>Vorberechnung!L34</f>
        <v>159.357</v>
      </c>
      <c r="J41" s="95">
        <f>Vorberechnung!M34</f>
        <v>72.706999999999994</v>
      </c>
      <c r="K41" s="95">
        <f>SUM(Vorberechnung!I34+Vorberechnung!N34)</f>
        <v>338.84800000000001</v>
      </c>
    </row>
    <row r="42" spans="2:11" ht="19.5" customHeight="1">
      <c r="B42" s="92" t="s">
        <v>34</v>
      </c>
      <c r="C42" s="90">
        <v>1976.3620000000001</v>
      </c>
      <c r="D42" s="47">
        <f>SUM(Vorberechnung!D35:E35)</f>
        <v>282.46699999999998</v>
      </c>
      <c r="E42" s="47">
        <f>Vorberechnung!F35</f>
        <v>75.08</v>
      </c>
      <c r="F42" s="47">
        <f>Vorberechnung!G35</f>
        <v>467.99799999999999</v>
      </c>
      <c r="G42" s="47">
        <f>Vorberechnung!H35</f>
        <v>104.773</v>
      </c>
      <c r="H42" s="47">
        <f>SUM(Vorberechnung!J35:K35)</f>
        <v>351.029</v>
      </c>
      <c r="I42" s="96">
        <f>Vorberechnung!L35</f>
        <v>202.35499999999999</v>
      </c>
      <c r="J42" s="96">
        <f>Vorberechnung!M35</f>
        <v>119.292</v>
      </c>
      <c r="K42" s="96">
        <f>SUM(Vorberechnung!I35+Vorberechnung!N35)</f>
        <v>373.36800000000005</v>
      </c>
    </row>
    <row r="43" spans="2:11" ht="15" customHeight="1">
      <c r="B43" s="93" t="s">
        <v>36</v>
      </c>
      <c r="C43" s="91">
        <v>2089.7710000000002</v>
      </c>
      <c r="D43" s="46">
        <f>SUM(Vorberechnung!D36:E36)</f>
        <v>296.64999999999998</v>
      </c>
      <c r="E43" s="46">
        <f>Vorberechnung!F36</f>
        <v>77.489999999999995</v>
      </c>
      <c r="F43" s="46">
        <f>Vorberechnung!G36</f>
        <v>488.553</v>
      </c>
      <c r="G43" s="46">
        <f>Vorberechnung!H36</f>
        <v>104.896</v>
      </c>
      <c r="H43" s="46">
        <f>SUM(Vorberechnung!J36+Vorberechnung!K36)</f>
        <v>374.26800000000003</v>
      </c>
      <c r="I43" s="95">
        <f>Vorberechnung!L36</f>
        <v>220.04599999999999</v>
      </c>
      <c r="J43" s="95">
        <f>Vorberechnung!M36</f>
        <v>129.381</v>
      </c>
      <c r="K43" s="95">
        <f>SUM(Vorberechnung!I36+Vorberechnung!N36)</f>
        <v>398.48699999999997</v>
      </c>
    </row>
    <row r="44" spans="2:11" ht="15.75" customHeight="1">
      <c r="B44" s="92" t="s">
        <v>37</v>
      </c>
      <c r="C44" s="90">
        <v>2149.5</v>
      </c>
      <c r="D44" s="47">
        <f>SUM(Vorberechnung!D37:E37)</f>
        <v>304.81200000000001</v>
      </c>
      <c r="E44" s="47">
        <f>Vorberechnung!F37</f>
        <v>77.659000000000006</v>
      </c>
      <c r="F44" s="47">
        <f>Vorberechnung!G37</f>
        <v>497.20800000000003</v>
      </c>
      <c r="G44" s="47">
        <f>Vorberechnung!H37</f>
        <v>104.66200000000001</v>
      </c>
      <c r="H44" s="47">
        <f>SUM(Vorberechnung!J37:K37)</f>
        <v>387.20699999999999</v>
      </c>
      <c r="I44" s="96">
        <f>Vorberechnung!L37</f>
        <v>227.62200000000001</v>
      </c>
      <c r="J44" s="96">
        <f>Vorberechnung!M37</f>
        <v>131.64599999999999</v>
      </c>
      <c r="K44" s="96">
        <f>SUM(Vorberechnung!I37+Vorberechnung!N37)</f>
        <v>418.68400000000003</v>
      </c>
    </row>
    <row r="45" spans="2:11">
      <c r="B45" s="93"/>
      <c r="C45" s="93"/>
      <c r="D45" s="93"/>
      <c r="E45" s="93"/>
      <c r="F45" s="93"/>
      <c r="G45" s="93"/>
      <c r="H45" s="93"/>
    </row>
    <row r="49" spans="3:4">
      <c r="C49" s="94"/>
      <c r="D49" s="94"/>
    </row>
    <row r="50" spans="3:4">
      <c r="C50" s="94"/>
      <c r="D50" s="94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8"/>
    <pageSetUpPr fitToPage="1"/>
  </sheetPr>
  <dimension ref="A1:Y29"/>
  <sheetViews>
    <sheetView showGridLines="0" tabSelected="1" zoomScale="130" zoomScaleNormal="130" workbookViewId="0">
      <selection sqref="A1:O20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" style="1" customWidth="1"/>
    <col min="12" max="12" width="1.7109375" style="1" customWidth="1"/>
    <col min="13" max="13" width="14" style="1" customWidth="1"/>
    <col min="14" max="14" width="3.42578125" style="1" customWidth="1"/>
    <col min="15" max="15" width="1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7"/>
      <c r="Q2" s="110" t="s">
        <v>7</v>
      </c>
      <c r="R2" s="111"/>
      <c r="S2" s="111"/>
      <c r="T2" s="111"/>
      <c r="U2" s="111"/>
      <c r="V2" s="111"/>
      <c r="W2" s="111"/>
      <c r="X2" s="111"/>
      <c r="Y2" s="112"/>
    </row>
    <row r="3" spans="1:25" s="9" customFormat="1" ht="18.75" customHeight="1">
      <c r="A3" s="4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38"/>
      <c r="P3" s="8"/>
      <c r="Q3" s="22"/>
      <c r="R3" s="23"/>
      <c r="S3" s="24"/>
      <c r="T3" s="23"/>
      <c r="U3" s="23"/>
      <c r="V3" s="24"/>
      <c r="W3" s="23"/>
      <c r="X3" s="23"/>
      <c r="Y3" s="25"/>
    </row>
    <row r="4" spans="1:25" s="9" customFormat="1" ht="15.95" customHeight="1">
      <c r="A4" s="4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38"/>
      <c r="P4" s="8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>
      <c r="A5" s="3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>
      <c r="A6" s="39"/>
      <c r="C6" s="4"/>
      <c r="O6" s="37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>
      <c r="A7" s="39"/>
      <c r="C7" s="4"/>
      <c r="O7" s="37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>
      <c r="A8" s="39"/>
      <c r="C8" s="4"/>
      <c r="O8" s="37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>
      <c r="A9" s="39"/>
      <c r="C9" s="4"/>
      <c r="O9" s="37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>
      <c r="A10" s="39"/>
      <c r="C10" s="4"/>
      <c r="O10" s="37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>
      <c r="A11" s="39"/>
      <c r="C11" s="4"/>
      <c r="O11" s="37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>
      <c r="A12" s="39"/>
      <c r="C12" s="4"/>
      <c r="O12" s="37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45" customHeight="1">
      <c r="A13" s="39"/>
      <c r="C13" s="4"/>
      <c r="O13" s="37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>
      <c r="A14" s="39"/>
      <c r="C14" s="4"/>
      <c r="O14" s="37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>
      <c r="A15" s="39"/>
      <c r="C15" s="4"/>
      <c r="O15" s="37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>
      <c r="A16" s="39"/>
      <c r="C16" s="4"/>
      <c r="O16" s="37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>
      <c r="A17" s="39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0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7" customHeight="1">
      <c r="A18" s="39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0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57.75" customHeight="1">
      <c r="A19" s="39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0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6.75" customHeight="1">
      <c r="A20" s="4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18"/>
    </row>
    <row r="21" spans="1:25" ht="6.75" customHeight="1">
      <c r="A21" s="1"/>
    </row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7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7" customHeight="1">
      <c r="H26" s="3"/>
      <c r="I26" s="3"/>
      <c r="J26" s="3"/>
      <c r="K26" s="3"/>
      <c r="L26" s="3"/>
    </row>
    <row r="27" spans="1:25" ht="18" customHeight="1">
      <c r="B27" s="10"/>
      <c r="C27" s="10"/>
      <c r="D27" s="10"/>
      <c r="E27" s="10"/>
      <c r="F27" s="10"/>
      <c r="G27" s="3"/>
      <c r="H27" s="3"/>
      <c r="I27" s="3"/>
      <c r="J27" s="3"/>
      <c r="K27" s="3"/>
      <c r="L27" s="3"/>
    </row>
    <row r="28" spans="1:25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Zeitreihe</vt:lpstr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2018-03-09T11:27:28Z</cp:lastPrinted>
  <dcterms:created xsi:type="dcterms:W3CDTF">2010-08-25T11:28:54Z</dcterms:created>
  <dcterms:modified xsi:type="dcterms:W3CDTF">2025-05-27T14:50:03Z</dcterms:modified>
</cp:coreProperties>
</file>