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9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1_HAUSHALTE-KONSUM\11-3_Konsum-Produkte\11-3-2_Gruene-Produkte\11-3-2-1_Wohnen\"/>
    </mc:Choice>
  </mc:AlternateContent>
  <xr:revisionPtr revIDLastSave="0" documentId="13_ncr:1_{CF7AD405-DF03-4A16-B9FC-6EB203DC2A82}" xr6:coauthVersionLast="36" xr6:coauthVersionMax="36" xr10:uidLastSave="{00000000-0000-0000-0000-000000000000}"/>
  <bookViews>
    <workbookView xWindow="0" yWindow="0" windowWidth="14280" windowHeight="7680" tabRatio="466" firstSheet="1" activeTab="2" xr2:uid="{00000000-000D-0000-FFFF-FFFF00000000}"/>
  </bookViews>
  <sheets>
    <sheet name="  2.1 Vorberechnung" sheetId="26" state="hidden" r:id="rId1"/>
    <sheet name="Daten" sheetId="1" r:id="rId2"/>
    <sheet name="Diagramm" sheetId="21" r:id="rId3"/>
  </sheets>
  <definedNames>
    <definedName name="Beschriftung">OFFSET(Daten!#REF!,0,0,COUNTA(Daten!$B$10:$B$10),-1)</definedName>
    <definedName name="Daten01">OFFSET(Daten!#REF!,0,0,COUNTA(Daten!$C$10:$C$10),-1)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2">Diagramm!$B$1:$N$21</definedName>
  </definedNames>
  <calcPr calcId="191029"/>
</workbook>
</file>

<file path=xl/calcChain.xml><?xml version="1.0" encoding="utf-8"?>
<calcChain xmlns="http://schemas.openxmlformats.org/spreadsheetml/2006/main">
  <c r="B10" i="1" l="1"/>
  <c r="K21" i="26" l="1"/>
  <c r="J21" i="26"/>
  <c r="I21" i="26"/>
  <c r="H21" i="26"/>
  <c r="G21" i="26"/>
  <c r="F21" i="26"/>
  <c r="E21" i="26"/>
  <c r="D21" i="26"/>
  <c r="I18" i="26"/>
  <c r="J18" i="26"/>
  <c r="K18" i="26"/>
  <c r="H18" i="26"/>
  <c r="H10" i="1" s="1"/>
  <c r="D18" i="26"/>
  <c r="E18" i="26"/>
  <c r="F18" i="26"/>
  <c r="F10" i="1" s="1"/>
  <c r="G18" i="26"/>
  <c r="C18" i="26"/>
  <c r="G22" i="26" l="1"/>
  <c r="G10" i="1"/>
  <c r="K7" i="26"/>
  <c r="K10" i="1"/>
  <c r="E7" i="26"/>
  <c r="E10" i="1"/>
  <c r="J7" i="26"/>
  <c r="J10" i="1"/>
  <c r="C7" i="26"/>
  <c r="C10" i="1"/>
  <c r="D7" i="26"/>
  <c r="D10" i="1"/>
  <c r="I7" i="26"/>
  <c r="I10" i="1"/>
  <c r="I22" i="26"/>
  <c r="J22" i="26"/>
  <c r="F22" i="26"/>
  <c r="H22" i="26"/>
  <c r="H7" i="26"/>
  <c r="K22" i="26"/>
  <c r="D22" i="26"/>
  <c r="G7" i="26"/>
  <c r="E22" i="26"/>
  <c r="F7" i="26"/>
  <c r="AA3" i="1"/>
  <c r="K8" i="26" l="1"/>
  <c r="K11" i="1"/>
  <c r="J8" i="26"/>
  <c r="J11" i="1"/>
  <c r="E8" i="26"/>
  <c r="E11" i="1"/>
  <c r="I8" i="26"/>
  <c r="I11" i="1"/>
  <c r="H8" i="26"/>
  <c r="H11" i="1"/>
  <c r="D8" i="26"/>
  <c r="D11" i="1"/>
  <c r="F8" i="26"/>
  <c r="F11" i="1"/>
  <c r="G8" i="26"/>
  <c r="G11" i="1"/>
  <c r="N4" i="1"/>
  <c r="O4" i="1" s="1"/>
  <c r="N3" i="1"/>
  <c r="B11" i="1" l="1"/>
</calcChain>
</file>

<file path=xl/sharedStrings.xml><?xml version="1.0" encoding="utf-8"?>
<sst xmlns="http://schemas.openxmlformats.org/spreadsheetml/2006/main" count="60" uniqueCount="47">
  <si>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</si>
  <si>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</si>
  <si>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</si>
  <si>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</si>
  <si>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</si>
  <si>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</si>
  <si>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</si>
  <si>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</si>
  <si>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</si>
  <si>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</si>
  <si>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Kennzahlen</t>
    <phoneticPr fontId="0" type="noConversion"/>
  </si>
  <si>
    <t>Produkt/Produktgruppe</t>
  </si>
  <si>
    <t>Konsumbereich</t>
  </si>
  <si>
    <t>Produkt</t>
  </si>
  <si>
    <t>Bemerkungen</t>
  </si>
  <si>
    <t>Datenübersicht</t>
  </si>
  <si>
    <t>Erläuterung</t>
  </si>
  <si>
    <t>Einheit</t>
  </si>
  <si>
    <t>Rohdaten und Vorberechnungen</t>
  </si>
  <si>
    <t>Kennzahlen</t>
  </si>
  <si>
    <t>Quellen (inkl. Zugriffsdatum)</t>
  </si>
  <si>
    <t>Gebäudehülle</t>
  </si>
  <si>
    <t>Zahlungen (in Mrd. EUR)</t>
  </si>
  <si>
    <t>KfW-Förderkredite und Zuschüsse für energieeffizientes Bauen und energieeffizientes Sanieren (Energieeffizient Bauen; + Energieeffizient Sanieren - Effizienzhaus; +  Energieeffizient Sanieren - Einzelmassnahmen)</t>
  </si>
  <si>
    <t>Anteil der KfW-Förderkredite und Zuschüsse für energieeffizientes Bauen und Sanieren gemessen an den jährlichen Neubauvolumina sowie an den Bauleistungen an bestehenden Gebäuden (Wohnungsbau).</t>
  </si>
  <si>
    <t>Total</t>
  </si>
  <si>
    <t>n/a</t>
  </si>
  <si>
    <t xml:space="preserve">Anteil der Förderkredite an Jährliche Neubauvolumina sowie Bauleistungen an bestehenden Gebäuden  </t>
  </si>
  <si>
    <t>Wohnen</t>
  </si>
  <si>
    <t>Anteil an Investitionen für Bauen und Sanieren(in %)</t>
  </si>
  <si>
    <t>KfW-Förderkredite für energieeff. Bauen und Sanieren</t>
  </si>
  <si>
    <t>in Mrd. EUR</t>
  </si>
  <si>
    <t xml:space="preserve">Energieeffizient Bauen </t>
  </si>
  <si>
    <t>Energieeffizient Sanieren (Effizienzhaus)</t>
  </si>
  <si>
    <t xml:space="preserve">Energieeffizient Sanieren (Einzelmassnahmen) </t>
  </si>
  <si>
    <t xml:space="preserve">Energieeffizient Sanieren (Ergänzungskredit) </t>
  </si>
  <si>
    <t xml:space="preserve">Energieeffizient Sanieren (Zuschuss) </t>
  </si>
  <si>
    <t xml:space="preserve">Jährliche Neubauvolumina </t>
  </si>
  <si>
    <t xml:space="preserve">Jährliche Bauleistungen an bestehenden Gebäuden </t>
  </si>
  <si>
    <t>Prozent</t>
  </si>
  <si>
    <t xml:space="preserve">Kreditanstalt für Wiederaufbau (KfW) (Hrsg.) (2010/2011/2012/2013/2014/2015/2016/2017): Förderreport KfW Bankengruppe (S.4/S.4/S.4/S.4/S.4/S.4/S.4/S.4); </t>
  </si>
  <si>
    <t>Bundesministerium für Verkehr, Bau- und Stadtentwicklung (BMVBS) (Hrsg.): Strukturdaten zur Produktion und Beschäftigung im Baugewerbe. Berechnungen für das Jahr 2011/2012/2013/2014/2016. (S.31/S.30/S.31/S.19/S.25). Berlin.</t>
  </si>
  <si>
    <t>* KfW-Förderkredite und Zuschüsse für energieeffizientes Bauen und Sanieren
** Anteil gemessen an den jährlichen Neubauvolumina sowie Bauleistungen an bestehenden Gebäuden (Wohnungsbau)</t>
  </si>
  <si>
    <t>Zahlungen in Milliarden Euro*</t>
  </si>
  <si>
    <t>Anteile an Gesamtinvestitionen für Bauen und Sanieren in Prozent**</t>
  </si>
  <si>
    <t>Energieeffizientes Bauen und Sanieren: Zahlungen und Investitionsanteile</t>
  </si>
  <si>
    <t>Kreditanstalt für Wiederaufbau (KfW) 2010-2019: Förderreport KfW Bankengruppe; Bundesministerium für Verkehr, Bau- und Stadtentwicklung (BMVBS) 2011-2019: Strukturdaten zur Produktion und Beschäftigung im Baugewerbe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</si>
</sst>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Quelle:&quot;\ @"/>
    <numFmt numFmtId="165" formatCode="###\ ##0.0;[Red]\-###\ ##0.0;\-"/>
    <numFmt numFmtId="166" formatCode="###\ ###\ ##0;[Red]\-###\ ###\ ##0;\-"/>
    <numFmt numFmtId="167" formatCode="0.000"/>
    <numFmt numFmtId="168" formatCode="0.0%"/>
  </numFmts>
  <fonts count="6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sz val="9"/>
      <name val="MetaNormalLF-Roman"/>
      <family val="2"/>
    </font>
    <font>
      <sz val="10"/>
      <name val="MetaNormalLF-Roman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name val="ITC Officina Sans Book"/>
      <family val="2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ITC Officina Sans Book"/>
      <family val="2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2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0"/>
      <name val="Cambria"/>
      <family val="1"/>
    </font>
    <font>
      <sz val="10"/>
      <name val="Arial"/>
      <family val="2"/>
    </font>
    <font>
      <sz val="10"/>
      <color theme="0"/>
      <name val="Cambria"/>
      <family val="1"/>
      <scheme val="major"/>
    </font>
    <font>
      <b/>
      <sz val="14"/>
      <name val="Cambria"/>
      <family val="1"/>
    </font>
    <font>
      <sz val="10"/>
      <name val="Cambria"/>
      <family val="1"/>
    </font>
    <font>
      <b/>
      <sz val="8"/>
      <name val="Calibri"/>
      <family val="2"/>
      <scheme val="minor"/>
    </font>
    <font>
      <sz val="8"/>
      <color indexed="60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ITC Officina Sans Book"/>
    </font>
    <font>
      <sz val="10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medium">
        <color theme="2"/>
      </left>
      <right/>
      <top/>
      <bottom/>
      <diagonal/>
    </border>
    <border>
      <left style="medium">
        <color theme="2"/>
      </left>
      <right style="medium">
        <color theme="2"/>
      </right>
      <top/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</borders>
  <cellStyleXfs count="5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4" fillId="0" borderId="0"/>
    <xf numFmtId="165" fontId="37" fillId="0" borderId="11" applyFill="0" applyBorder="0">
      <alignment horizontal="right" indent="1"/>
    </xf>
    <xf numFmtId="166" fontId="38" fillId="0" borderId="0">
      <alignment horizontal="right" indent="1"/>
    </xf>
    <xf numFmtId="0" fontId="41" fillId="0" borderId="0"/>
    <xf numFmtId="0" fontId="44" fillId="0" borderId="0"/>
    <xf numFmtId="9" fontId="50" fillId="0" borderId="0" applyFont="0" applyFill="0" applyBorder="0" applyAlignment="0" applyProtection="0"/>
    <xf numFmtId="0" fontId="59" fillId="0" borderId="0"/>
    <xf numFmtId="9" fontId="41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0" borderId="0" xfId="0" applyFill="1"/>
    <xf numFmtId="0" fontId="31" fillId="27" borderId="21" xfId="0" applyFont="1" applyFill="1" applyBorder="1" applyAlignment="1">
      <alignment horizontal="left" vertical="center" wrapText="1"/>
    </xf>
    <xf numFmtId="0" fontId="31" fillId="27" borderId="22" xfId="0" applyFont="1" applyFill="1" applyBorder="1" applyAlignment="1">
      <alignment horizontal="center" vertical="center" wrapText="1"/>
    </xf>
    <xf numFmtId="0" fontId="32" fillId="29" borderId="23" xfId="0" applyFont="1" applyFill="1" applyBorder="1" applyAlignment="1">
      <alignment horizontal="left" vertical="center" wrapText="1"/>
    </xf>
    <xf numFmtId="0" fontId="0" fillId="0" borderId="25" xfId="0" applyFill="1" applyBorder="1"/>
    <xf numFmtId="0" fontId="0" fillId="0" borderId="26" xfId="0" applyBorder="1"/>
    <xf numFmtId="0" fontId="0" fillId="0" borderId="27" xfId="0" applyBorder="1"/>
    <xf numFmtId="0" fontId="0" fillId="0" borderId="11" xfId="0" applyFill="1" applyBorder="1"/>
    <xf numFmtId="0" fontId="0" fillId="0" borderId="16" xfId="0" applyBorder="1"/>
    <xf numFmtId="0" fontId="0" fillId="0" borderId="16" xfId="0" applyBorder="1" applyProtection="1"/>
    <xf numFmtId="0" fontId="0" fillId="0" borderId="12" xfId="0" applyFill="1" applyBorder="1"/>
    <xf numFmtId="0" fontId="0" fillId="0" borderId="17" xfId="0" applyBorder="1"/>
    <xf numFmtId="0" fontId="0" fillId="0" borderId="18" xfId="0" applyBorder="1"/>
    <xf numFmtId="0" fontId="28" fillId="24" borderId="0" xfId="0" applyFont="1" applyFill="1" applyBorder="1" applyAlignment="1" applyProtection="1">
      <alignment horizontal="left" vertical="top" wrapText="1"/>
    </xf>
    <xf numFmtId="0" fontId="32" fillId="28" borderId="28" xfId="0" applyFont="1" applyFill="1" applyBorder="1" applyAlignment="1">
      <alignment horizontal="left" vertical="center" wrapText="1"/>
    </xf>
    <xf numFmtId="167" fontId="33" fillId="29" borderId="24" xfId="0" applyNumberFormat="1" applyFont="1" applyFill="1" applyBorder="1" applyAlignment="1">
      <alignment horizontal="center" vertical="center" wrapText="1"/>
    </xf>
    <xf numFmtId="0" fontId="39" fillId="27" borderId="14" xfId="0" applyFont="1" applyFill="1" applyBorder="1" applyAlignment="1">
      <alignment horizontal="right" vertical="center"/>
    </xf>
    <xf numFmtId="0" fontId="39" fillId="27" borderId="15" xfId="0" applyFont="1" applyFill="1" applyBorder="1" applyAlignment="1">
      <alignment horizontal="right" vertical="center"/>
    </xf>
    <xf numFmtId="0" fontId="35" fillId="0" borderId="0" xfId="46" applyNumberFormat="1" applyFont="1" applyFill="1" applyAlignment="1">
      <alignment vertical="top"/>
    </xf>
    <xf numFmtId="0" fontId="43" fillId="0" borderId="0" xfId="46" applyNumberFormat="1" applyFont="1" applyFill="1" applyAlignment="1">
      <alignment vertical="top"/>
    </xf>
    <xf numFmtId="3" fontId="42" fillId="0" borderId="0" xfId="46" applyNumberFormat="1" applyFont="1" applyFill="1" applyBorder="1" applyAlignment="1">
      <alignment vertical="top" wrapText="1"/>
    </xf>
    <xf numFmtId="0" fontId="27" fillId="0" borderId="0" xfId="0" applyFont="1" applyFill="1"/>
    <xf numFmtId="0" fontId="23" fillId="0" borderId="0" xfId="0" applyFont="1" applyFill="1" applyBorder="1" applyProtection="1">
      <protection locked="0"/>
    </xf>
    <xf numFmtId="0" fontId="0" fillId="0" borderId="0" xfId="0" applyFill="1" applyProtection="1"/>
    <xf numFmtId="0" fontId="20" fillId="0" borderId="0" xfId="0" applyFont="1" applyFill="1" applyBorder="1" applyProtection="1"/>
    <xf numFmtId="0" fontId="23" fillId="0" borderId="0" xfId="0" applyFont="1" applyFill="1" applyBorder="1" applyAlignment="1" applyProtection="1"/>
    <xf numFmtId="0" fontId="23" fillId="0" borderId="0" xfId="0" applyFont="1" applyFill="1" applyBorder="1" applyAlignment="1" applyProtection="1">
      <alignment vertical="center"/>
    </xf>
    <xf numFmtId="0" fontId="45" fillId="0" borderId="0" xfId="46" applyNumberFormat="1" applyFont="1" applyFill="1" applyAlignment="1">
      <alignment vertical="top"/>
    </xf>
    <xf numFmtId="0" fontId="35" fillId="0" borderId="0" xfId="46" applyNumberFormat="1" applyFont="1" applyFill="1" applyBorder="1" applyAlignment="1">
      <alignment vertical="top"/>
    </xf>
    <xf numFmtId="0" fontId="43" fillId="0" borderId="0" xfId="46" applyNumberFormat="1" applyFont="1" applyFill="1" applyBorder="1" applyAlignment="1">
      <alignment vertical="top"/>
    </xf>
    <xf numFmtId="0" fontId="46" fillId="0" borderId="0" xfId="46" applyNumberFormat="1" applyFont="1" applyFill="1" applyAlignment="1">
      <alignment vertical="top"/>
    </xf>
    <xf numFmtId="0" fontId="47" fillId="0" borderId="0" xfId="46" applyNumberFormat="1" applyFont="1" applyFill="1" applyAlignment="1">
      <alignment vertical="top"/>
    </xf>
    <xf numFmtId="0" fontId="43" fillId="0" borderId="0" xfId="46" applyNumberFormat="1" applyFont="1" applyFill="1" applyAlignment="1"/>
    <xf numFmtId="0" fontId="43" fillId="0" borderId="0" xfId="46" applyNumberFormat="1" applyFont="1" applyFill="1" applyBorder="1" applyAlignment="1">
      <alignment vertical="center"/>
    </xf>
    <xf numFmtId="0" fontId="43" fillId="0" borderId="0" xfId="46" applyFont="1" applyFill="1" applyBorder="1" applyAlignment="1">
      <alignment vertical="top"/>
    </xf>
    <xf numFmtId="0" fontId="36" fillId="0" borderId="0" xfId="46" applyNumberFormat="1" applyFont="1" applyFill="1" applyAlignment="1">
      <alignment vertical="top"/>
    </xf>
    <xf numFmtId="0" fontId="43" fillId="0" borderId="30" xfId="46" applyNumberFormat="1" applyFont="1" applyFill="1" applyBorder="1" applyAlignment="1">
      <alignment horizontal="left"/>
    </xf>
    <xf numFmtId="0" fontId="35" fillId="0" borderId="0" xfId="46" applyNumberFormat="1" applyFont="1" applyFill="1" applyBorder="1" applyAlignment="1">
      <alignment vertical="top" wrapText="1"/>
    </xf>
    <xf numFmtId="0" fontId="48" fillId="0" borderId="0" xfId="46" applyNumberFormat="1" applyFont="1" applyFill="1" applyAlignment="1">
      <alignment vertical="top"/>
    </xf>
    <xf numFmtId="0" fontId="49" fillId="27" borderId="11" xfId="0" applyFont="1" applyFill="1" applyBorder="1" applyAlignment="1">
      <alignment horizontal="right" vertical="center"/>
    </xf>
    <xf numFmtId="0" fontId="49" fillId="27" borderId="14" xfId="0" applyFont="1" applyFill="1" applyBorder="1" applyAlignment="1">
      <alignment horizontal="right" vertical="center"/>
    </xf>
    <xf numFmtId="10" fontId="33" fillId="0" borderId="29" xfId="48" applyNumberFormat="1" applyFont="1" applyFill="1" applyBorder="1" applyAlignment="1">
      <alignment horizontal="center" vertical="center" wrapText="1"/>
    </xf>
    <xf numFmtId="0" fontId="35" fillId="0" borderId="20" xfId="46" applyNumberFormat="1" applyFont="1" applyFill="1" applyBorder="1" applyAlignment="1">
      <alignment vertical="top" wrapText="1"/>
    </xf>
    <xf numFmtId="167" fontId="35" fillId="30" borderId="20" xfId="46" applyNumberFormat="1" applyFont="1" applyFill="1" applyBorder="1" applyAlignment="1">
      <alignment vertical="top" wrapText="1"/>
    </xf>
    <xf numFmtId="0" fontId="51" fillId="0" borderId="0" xfId="0" applyFont="1" applyFill="1"/>
    <xf numFmtId="0" fontId="35" fillId="30" borderId="17" xfId="46" applyNumberFormat="1" applyFont="1" applyFill="1" applyBorder="1" applyAlignment="1">
      <alignment vertical="top"/>
    </xf>
    <xf numFmtId="0" fontId="43" fillId="0" borderId="17" xfId="46" applyNumberFormat="1" applyFont="1" applyFill="1" applyBorder="1" applyAlignment="1"/>
    <xf numFmtId="0" fontId="48" fillId="30" borderId="20" xfId="46" applyNumberFormat="1" applyFont="1" applyFill="1" applyBorder="1" applyAlignment="1">
      <alignment vertical="top" wrapText="1"/>
    </xf>
    <xf numFmtId="0" fontId="48" fillId="0" borderId="30" xfId="46" applyNumberFormat="1" applyFont="1" applyFill="1" applyBorder="1" applyAlignment="1">
      <alignment vertical="top" wrapText="1"/>
    </xf>
    <xf numFmtId="0" fontId="54" fillId="0" borderId="30" xfId="46" applyNumberFormat="1" applyFont="1" applyFill="1" applyBorder="1" applyAlignment="1">
      <alignment vertical="top" wrapText="1"/>
    </xf>
    <xf numFmtId="0" fontId="55" fillId="0" borderId="30" xfId="31" applyNumberFormat="1" applyFont="1" applyFill="1" applyBorder="1" applyAlignment="1">
      <alignment vertical="top" wrapText="1"/>
    </xf>
    <xf numFmtId="0" fontId="48" fillId="0" borderId="30" xfId="46" applyNumberFormat="1" applyFont="1" applyBorder="1" applyAlignment="1">
      <alignment vertical="top" wrapText="1"/>
    </xf>
    <xf numFmtId="0" fontId="54" fillId="0" borderId="30" xfId="46" applyNumberFormat="1" applyFont="1" applyBorder="1" applyAlignment="1">
      <alignment vertical="top" wrapText="1"/>
    </xf>
    <xf numFmtId="0" fontId="1" fillId="0" borderId="0" xfId="0" applyFont="1" applyFill="1"/>
    <xf numFmtId="0" fontId="0" fillId="0" borderId="0" xfId="0" applyFont="1" applyFill="1"/>
    <xf numFmtId="0" fontId="56" fillId="0" borderId="0" xfId="43" applyFont="1"/>
    <xf numFmtId="0" fontId="0" fillId="0" borderId="0" xfId="0" applyFill="1" applyBorder="1"/>
    <xf numFmtId="0" fontId="0" fillId="0" borderId="0" xfId="0" applyFont="1" applyFill="1" applyBorder="1"/>
    <xf numFmtId="0" fontId="48" fillId="0" borderId="31" xfId="46" applyNumberFormat="1" applyFont="1" applyFill="1" applyBorder="1" applyAlignment="1">
      <alignment vertical="top" wrapText="1"/>
    </xf>
    <xf numFmtId="0" fontId="43" fillId="0" borderId="0" xfId="46" applyNumberFormat="1" applyFont="1" applyFill="1" applyAlignment="1">
      <alignment vertical="center"/>
    </xf>
    <xf numFmtId="0" fontId="57" fillId="0" borderId="0" xfId="46" applyNumberFormat="1" applyFont="1" applyFill="1" applyAlignment="1">
      <alignment vertical="center"/>
    </xf>
    <xf numFmtId="0" fontId="35" fillId="0" borderId="0" xfId="46" applyNumberFormat="1" applyFont="1" applyFill="1" applyBorder="1" applyAlignment="1">
      <alignment vertical="center"/>
    </xf>
    <xf numFmtId="0" fontId="35" fillId="0" borderId="0" xfId="46" applyNumberFormat="1" applyFont="1" applyFill="1" applyAlignment="1">
      <alignment vertical="center"/>
    </xf>
    <xf numFmtId="0" fontId="43" fillId="0" borderId="30" xfId="46" applyNumberFormat="1" applyFont="1" applyFill="1" applyBorder="1" applyAlignment="1">
      <alignment vertical="center"/>
    </xf>
    <xf numFmtId="0" fontId="35" fillId="0" borderId="0" xfId="46" applyNumberFormat="1" applyFont="1" applyFill="1" applyBorder="1" applyAlignment="1">
      <alignment vertical="center" wrapText="1"/>
    </xf>
    <xf numFmtId="0" fontId="43" fillId="0" borderId="30" xfId="46" applyNumberFormat="1" applyFont="1" applyFill="1" applyBorder="1" applyAlignment="1">
      <alignment horizontal="left" vertical="center"/>
    </xf>
    <xf numFmtId="0" fontId="58" fillId="0" borderId="0" xfId="46" applyNumberFormat="1" applyFont="1" applyFill="1" applyAlignment="1">
      <alignment vertical="center"/>
    </xf>
    <xf numFmtId="0" fontId="35" fillId="25" borderId="0" xfId="49" applyNumberFormat="1" applyFont="1" applyFill="1" applyAlignment="1">
      <alignment vertical="top"/>
    </xf>
    <xf numFmtId="0" fontId="60" fillId="25" borderId="0" xfId="49" applyNumberFormat="1" applyFont="1" applyFill="1" applyAlignment="1">
      <alignment vertical="top"/>
    </xf>
    <xf numFmtId="0" fontId="35" fillId="25" borderId="0" xfId="49" applyNumberFormat="1" applyFont="1" applyFill="1" applyBorder="1" applyAlignment="1">
      <alignment vertical="top" wrapText="1"/>
    </xf>
    <xf numFmtId="0" fontId="35" fillId="0" borderId="0" xfId="49" applyNumberFormat="1" applyFont="1" applyAlignment="1">
      <alignment vertical="top"/>
    </xf>
    <xf numFmtId="0" fontId="60" fillId="25" borderId="0" xfId="49" applyNumberFormat="1" applyFont="1" applyFill="1" applyBorder="1" applyAlignment="1">
      <alignment vertical="top" wrapText="1"/>
    </xf>
    <xf numFmtId="0" fontId="35" fillId="25" borderId="0" xfId="49" applyNumberFormat="1" applyFont="1" applyFill="1" applyAlignment="1">
      <alignment vertical="top" wrapText="1"/>
    </xf>
    <xf numFmtId="0" fontId="35" fillId="24" borderId="0" xfId="49" applyNumberFormat="1" applyFont="1" applyFill="1" applyAlignment="1">
      <alignment vertical="top"/>
    </xf>
    <xf numFmtId="0" fontId="35" fillId="30" borderId="20" xfId="46" applyNumberFormat="1" applyFont="1" applyFill="1" applyBorder="1" applyAlignment="1">
      <alignment vertical="top" wrapText="1"/>
    </xf>
    <xf numFmtId="2" fontId="35" fillId="30" borderId="20" xfId="48" applyNumberFormat="1" applyFont="1" applyFill="1" applyBorder="1" applyAlignment="1">
      <alignment vertical="top" wrapText="1"/>
    </xf>
    <xf numFmtId="0" fontId="54" fillId="0" borderId="0" xfId="46" applyNumberFormat="1" applyFont="1" applyFill="1" applyAlignment="1">
      <alignment vertical="top"/>
    </xf>
    <xf numFmtId="0" fontId="43" fillId="31" borderId="20" xfId="46" applyNumberFormat="1" applyFont="1" applyFill="1" applyBorder="1" applyAlignment="1">
      <alignment vertical="top" wrapText="1"/>
    </xf>
    <xf numFmtId="0" fontId="35" fillId="31" borderId="20" xfId="46" applyNumberFormat="1" applyFont="1" applyFill="1" applyBorder="1" applyAlignment="1">
      <alignment vertical="top" wrapText="1"/>
    </xf>
    <xf numFmtId="168" fontId="35" fillId="0" borderId="20" xfId="48" applyNumberFormat="1" applyFont="1" applyFill="1" applyBorder="1" applyAlignment="1">
      <alignment vertical="top" wrapText="1"/>
    </xf>
    <xf numFmtId="168" fontId="35" fillId="30" borderId="20" xfId="48" applyNumberFormat="1" applyFont="1" applyFill="1" applyBorder="1" applyAlignment="1">
      <alignment vertical="top" wrapText="1"/>
    </xf>
    <xf numFmtId="167" fontId="33" fillId="29" borderId="33" xfId="0" applyNumberFormat="1" applyFont="1" applyFill="1" applyBorder="1" applyAlignment="1">
      <alignment horizontal="center" vertical="center" wrapText="1"/>
    </xf>
    <xf numFmtId="10" fontId="33" fillId="0" borderId="32" xfId="48" applyNumberFormat="1" applyFont="1" applyFill="1" applyBorder="1" applyAlignment="1">
      <alignment horizontal="center" vertical="center" wrapText="1"/>
    </xf>
    <xf numFmtId="0" fontId="40" fillId="28" borderId="0" xfId="0" applyFont="1" applyFill="1" applyBorder="1" applyAlignment="1" applyProtection="1">
      <alignment horizontal="left" vertical="center" wrapText="1"/>
      <protection locked="0"/>
    </xf>
    <xf numFmtId="0" fontId="52" fillId="28" borderId="19" xfId="0" applyFont="1" applyFill="1" applyBorder="1" applyAlignment="1" applyProtection="1">
      <alignment horizontal="left" vertical="center"/>
      <protection locked="0"/>
    </xf>
    <xf numFmtId="0" fontId="52" fillId="28" borderId="20" xfId="0" applyFont="1" applyFill="1" applyBorder="1" applyAlignment="1" applyProtection="1">
      <alignment horizontal="left" vertical="center"/>
      <protection locked="0"/>
    </xf>
    <xf numFmtId="0" fontId="52" fillId="28" borderId="13" xfId="0" applyFont="1" applyFill="1" applyBorder="1" applyAlignment="1" applyProtection="1">
      <alignment horizontal="left" vertical="center"/>
      <protection locked="0"/>
    </xf>
    <xf numFmtId="0" fontId="53" fillId="28" borderId="19" xfId="0" applyFont="1" applyFill="1" applyBorder="1" applyAlignment="1" applyProtection="1">
      <alignment horizontal="left" vertical="center" wrapText="1"/>
      <protection locked="0"/>
    </xf>
    <xf numFmtId="0" fontId="53" fillId="28" borderId="20" xfId="0" applyFont="1" applyFill="1" applyBorder="1" applyAlignment="1" applyProtection="1">
      <alignment horizontal="left" vertical="center" wrapText="1"/>
      <protection locked="0"/>
    </xf>
    <xf numFmtId="0" fontId="53" fillId="28" borderId="13" xfId="0" applyFont="1" applyFill="1" applyBorder="1" applyAlignment="1" applyProtection="1">
      <alignment horizontal="left" vertical="center" wrapText="1"/>
      <protection locked="0"/>
    </xf>
    <xf numFmtId="0" fontId="40" fillId="28" borderId="13" xfId="0" applyFont="1" applyFill="1" applyBorder="1" applyAlignment="1" applyProtection="1">
      <alignment horizontal="left"/>
      <protection locked="0"/>
    </xf>
    <xf numFmtId="0" fontId="40" fillId="28" borderId="10" xfId="0" applyFont="1" applyFill="1" applyBorder="1" applyAlignment="1" applyProtection="1">
      <alignment horizontal="left"/>
      <protection locked="0"/>
    </xf>
    <xf numFmtId="0" fontId="40" fillId="28" borderId="13" xfId="0" applyFont="1" applyFill="1" applyBorder="1" applyAlignment="1" applyProtection="1">
      <alignment horizontal="left" vertical="center"/>
      <protection locked="0"/>
    </xf>
    <xf numFmtId="0" fontId="40" fillId="28" borderId="10" xfId="0" applyFont="1" applyFill="1" applyBorder="1" applyAlignment="1" applyProtection="1">
      <alignment horizontal="left" vertical="center"/>
      <protection locked="0"/>
    </xf>
    <xf numFmtId="0" fontId="40" fillId="28" borderId="13" xfId="0" applyFont="1" applyFill="1" applyBorder="1" applyAlignment="1" applyProtection="1">
      <alignment horizontal="left" vertical="center" wrapText="1"/>
      <protection locked="0"/>
    </xf>
    <xf numFmtId="0" fontId="40" fillId="28" borderId="10" xfId="0" applyFont="1" applyFill="1" applyBorder="1" applyAlignment="1" applyProtection="1">
      <alignment horizontal="left" vertical="center" wrapText="1"/>
      <protection locked="0"/>
    </xf>
    <xf numFmtId="0" fontId="40" fillId="28" borderId="19" xfId="0" applyFont="1" applyFill="1" applyBorder="1" applyAlignment="1" applyProtection="1">
      <alignment horizontal="left" vertical="center" wrapText="1"/>
      <protection locked="0"/>
    </xf>
    <xf numFmtId="0" fontId="40" fillId="28" borderId="20" xfId="0" applyFont="1" applyFill="1" applyBorder="1" applyAlignment="1" applyProtection="1">
      <alignment horizontal="left" vertical="center" wrapText="1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</cellXfs>
  <cellStyles count="51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45" xr:uid="{00000000-0005-0000-0000-000021000000}"/>
    <cellStyle name="Prozent" xfId="48" builtinId="5"/>
    <cellStyle name="Prozent 2" xfId="50" xr:uid="{00000000-0005-0000-0000-000023000000}"/>
    <cellStyle name="Schlecht" xfId="33" builtinId="27" customBuiltin="1"/>
    <cellStyle name="Standard" xfId="0" builtinId="0"/>
    <cellStyle name="Standard 2" xfId="42" xr:uid="{00000000-0005-0000-0000-000026000000}"/>
    <cellStyle name="Standard 2 2" xfId="47" xr:uid="{00000000-0005-0000-0000-000027000000}"/>
    <cellStyle name="Standard 3" xfId="43" xr:uid="{00000000-0005-0000-0000-000028000000}"/>
    <cellStyle name="Standard 4" xfId="46" xr:uid="{00000000-0005-0000-0000-000029000000}"/>
    <cellStyle name="Standard 5" xfId="49" xr:uid="{00000000-0005-0000-0000-00002A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125D86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  2.1 Vorberechnung'!$E$1</c:f>
          <c:strCache>
            <c:ptCount val="1"/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  2.1 Vorberechnung'!#REF!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  2.1 Vorberechnung'!#REF!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  2.1 Vorberechnung'!#REF!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381-45BD-8925-E93B1BAD8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899480"/>
        <c:axId val="389255968"/>
      </c:barChar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  2.1 Vorberechnung'!#REF!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  2.1 Vorberechnung'!#REF!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  2.1 Vorberechnung'!#REF!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381-45BD-8925-E93B1BAD8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255184"/>
        <c:axId val="389255576"/>
      </c:lineChart>
      <c:catAx>
        <c:axId val="39389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9255968"/>
        <c:crosses val="autoZero"/>
        <c:auto val="1"/>
        <c:lblAlgn val="ctr"/>
        <c:lblOffset val="100"/>
        <c:noMultiLvlLbl val="0"/>
      </c:catAx>
      <c:valAx>
        <c:axId val="389255968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>
                    <a:solidFill>
                      <a:schemeClr val="tx2">
                        <a:lumMod val="75000"/>
                      </a:schemeClr>
                    </a:solidFill>
                  </a:rPr>
                  <a:t>Anteile an Investitionen für </a:t>
                </a:r>
              </a:p>
              <a:p>
                <a:pPr>
                  <a:defRPr>
                    <a:solidFill>
                      <a:schemeClr val="tx2">
                        <a:lumMod val="75000"/>
                      </a:schemeClr>
                    </a:solidFill>
                  </a:defRPr>
                </a:pPr>
                <a:r>
                  <a:rPr lang="de-CH">
                    <a:solidFill>
                      <a:schemeClr val="tx2">
                        <a:lumMod val="75000"/>
                      </a:schemeClr>
                    </a:solidFill>
                  </a:rPr>
                  <a:t>Bauen und Sanieren (in %)</a:t>
                </a:r>
              </a:p>
            </c:rich>
          </c:tx>
          <c:layout>
            <c:manualLayout>
              <c:xMode val="edge"/>
              <c:yMode val="edge"/>
              <c:x val="2.2355557083748812E-2"/>
              <c:y val="0.219752473248536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2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3899480"/>
        <c:crosses val="autoZero"/>
        <c:crossBetween val="between"/>
        <c:majorUnit val="2"/>
      </c:valAx>
      <c:valAx>
        <c:axId val="38925557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>
                    <a:solidFill>
                      <a:srgbClr val="C00000"/>
                    </a:solidFill>
                  </a:rPr>
                  <a:t>Zahlungen (in Mrd. EUR)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C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9255184"/>
        <c:crosses val="max"/>
        <c:crossBetween val="between"/>
      </c:valAx>
      <c:catAx>
        <c:axId val="389255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9255576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25896992728298E-2"/>
          <c:y val="3.3493717558150289E-2"/>
          <c:w val="0.8396833382529395"/>
          <c:h val="0.716468147605786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Daten!$B$10</c:f>
              <c:strCache>
                <c:ptCount val="1"/>
                <c:pt idx="0">
                  <c:v>Zahlungen in Milliarden Euro*</c:v>
                </c:pt>
              </c:strCache>
            </c:strRef>
          </c:tx>
          <c:spPr>
            <a:solidFill>
              <a:srgbClr val="5EAD35"/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rgbClr val="5EAD35"/>
              </a:solidFill>
            </c:spPr>
            <c:extLst>
              <c:ext xmlns:c16="http://schemas.microsoft.com/office/drawing/2014/chart" uri="{C3380CC4-5D6E-409C-BE32-E72D297353CC}">
                <c16:uniqueId val="{00000001-D948-46A8-A885-36824F8D7796}"/>
              </c:ext>
            </c:extLst>
          </c:dPt>
          <c:dPt>
            <c:idx val="3"/>
            <c:invertIfNegative val="0"/>
            <c:bubble3D val="0"/>
            <c:spPr>
              <a:solidFill>
                <a:srgbClr val="5EAD35"/>
              </a:solidFill>
            </c:spPr>
            <c:extLst>
              <c:ext xmlns:c16="http://schemas.microsoft.com/office/drawing/2014/chart" uri="{C3380CC4-5D6E-409C-BE32-E72D297353CC}">
                <c16:uniqueId val="{00000003-D948-46A8-A885-36824F8D7796}"/>
              </c:ext>
            </c:extLst>
          </c:dPt>
          <c:dPt>
            <c:idx val="4"/>
            <c:invertIfNegative val="0"/>
            <c:bubble3D val="0"/>
            <c:spPr>
              <a:solidFill>
                <a:srgbClr val="5EAD35"/>
              </a:solidFill>
            </c:spPr>
            <c:extLst>
              <c:ext xmlns:c16="http://schemas.microsoft.com/office/drawing/2014/chart" uri="{C3380CC4-5D6E-409C-BE32-E72D297353CC}">
                <c16:uniqueId val="{00000005-D948-46A8-A885-36824F8D7796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CC7-4898-81CA-2B5B01B4D7CC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CC7-4898-81CA-2B5B01B4D7CC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Daten!$C$9:$M$9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Daten!$C$10:$M$10</c:f>
              <c:numCache>
                <c:formatCode>0.000</c:formatCode>
                <c:ptCount val="11"/>
                <c:pt idx="0">
                  <c:v>6.3160000000000007</c:v>
                </c:pt>
                <c:pt idx="1">
                  <c:v>8.7639999999999993</c:v>
                </c:pt>
                <c:pt idx="2">
                  <c:v>8.5990000000000002</c:v>
                </c:pt>
                <c:pt idx="3">
                  <c:v>6.4499999999999993</c:v>
                </c:pt>
                <c:pt idx="4">
                  <c:v>9.8019999999999996</c:v>
                </c:pt>
                <c:pt idx="5">
                  <c:v>10.368</c:v>
                </c:pt>
                <c:pt idx="6">
                  <c:v>9.32</c:v>
                </c:pt>
                <c:pt idx="7">
                  <c:v>10.554</c:v>
                </c:pt>
                <c:pt idx="8">
                  <c:v>15.453000000000003</c:v>
                </c:pt>
                <c:pt idx="9">
                  <c:v>14.228</c:v>
                </c:pt>
                <c:pt idx="10">
                  <c:v>12.001999999999999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948-46A8-A885-36824F8D7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397518544"/>
        <c:axId val="397519328"/>
      </c:barChart>
      <c:lineChart>
        <c:grouping val="standard"/>
        <c:varyColors val="0"/>
        <c:ser>
          <c:idx val="2"/>
          <c:order val="1"/>
          <c:tx>
            <c:strRef>
              <c:f>Daten!$B$11</c:f>
              <c:strCache>
                <c:ptCount val="1"/>
                <c:pt idx="0">
                  <c:v>Anteile an Gesamtinvestitionen für Bauen und Sanieren in Prozent**</c:v>
                </c:pt>
              </c:strCache>
            </c:strRef>
          </c:tx>
          <c:spPr>
            <a:ln>
              <a:solidFill>
                <a:srgbClr val="125D86"/>
              </a:solidFill>
            </a:ln>
          </c:spPr>
          <c:marker>
            <c:symbol val="diamond"/>
            <c:size val="7"/>
            <c:spPr>
              <a:solidFill>
                <a:srgbClr val="D78400"/>
              </a:solidFill>
            </c:spPr>
          </c:marker>
          <c:dPt>
            <c:idx val="2"/>
            <c:bubble3D val="0"/>
            <c:spPr>
              <a:ln>
                <a:solidFill>
                  <a:srgbClr val="125D8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8-D948-46A8-A885-36824F8D7796}"/>
              </c:ext>
            </c:extLst>
          </c:dPt>
          <c:dPt>
            <c:idx val="3"/>
            <c:bubble3D val="0"/>
            <c:spPr>
              <a:ln>
                <a:solidFill>
                  <a:srgbClr val="125D8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D948-46A8-A885-36824F8D7796}"/>
              </c:ext>
            </c:extLst>
          </c:dPt>
          <c:dLbls>
            <c:dLbl>
              <c:idx val="1"/>
              <c:layout>
                <c:manualLayout>
                  <c:x val="-3.5311392097749555E-2"/>
                  <c:y val="-2.7352480466053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CC7-4898-81CA-2B5B01B4D7CC}"/>
                </c:ext>
              </c:extLst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CC7-4898-81CA-2B5B01B4D7CC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Daten!$C$9:$M$9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Daten!$C$11:$M$11</c:f>
              <c:numCache>
                <c:formatCode>0.00%</c:formatCode>
                <c:ptCount val="11"/>
                <c:pt idx="0">
                  <c:v>#N/A</c:v>
                </c:pt>
                <c:pt idx="1">
                  <c:v>6.1132812499999988E-2</c:v>
                </c:pt>
                <c:pt idx="2">
                  <c:v>5.6658101073993543E-2</c:v>
                </c:pt>
                <c:pt idx="3">
                  <c:v>3.9169247586081243E-2</c:v>
                </c:pt>
                <c:pt idx="4">
                  <c:v>5.7161184977839972E-2</c:v>
                </c:pt>
                <c:pt idx="5">
                  <c:v>5.9569089342143063E-2</c:v>
                </c:pt>
                <c:pt idx="6">
                  <c:v>5.084838234491789E-2</c:v>
                </c:pt>
                <c:pt idx="7">
                  <c:v>5.5794036794248256E-2</c:v>
                </c:pt>
                <c:pt idx="8">
                  <c:v>7.7268863443172173E-2</c:v>
                </c:pt>
                <c:pt idx="9">
                  <c:v>6.7230543873741902E-2</c:v>
                </c:pt>
                <c:pt idx="10">
                  <c:v>5.338730483519416E-2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948-46A8-A885-36824F8D7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7518936"/>
        <c:axId val="397517760"/>
      </c:lineChart>
      <c:catAx>
        <c:axId val="397518544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397519328"/>
        <c:crosses val="autoZero"/>
        <c:auto val="1"/>
        <c:lblAlgn val="ctr"/>
        <c:lblOffset val="100"/>
        <c:noMultiLvlLbl val="0"/>
      </c:catAx>
      <c:valAx>
        <c:axId val="397519328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97518544"/>
        <c:crosses val="autoZero"/>
        <c:crossBetween val="between"/>
      </c:valAx>
      <c:valAx>
        <c:axId val="397517760"/>
        <c:scaling>
          <c:orientation val="minMax"/>
          <c:max val="0.1"/>
          <c:min val="0"/>
        </c:scaling>
        <c:delete val="0"/>
        <c:axPos val="r"/>
        <c:numFmt formatCode="0\ %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97518936"/>
        <c:crosses val="max"/>
        <c:crossBetween val="between"/>
      </c:valAx>
      <c:catAx>
        <c:axId val="397518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97517760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6.7248386895159176E-2"/>
          <c:y val="0.85584011186637565"/>
          <c:w val="0.88417840964158867"/>
          <c:h val="4.1235743019145857E-2"/>
        </c:manualLayout>
      </c:layout>
      <c:overlay val="0"/>
      <c:txPr>
        <a:bodyPr/>
        <a:lstStyle/>
        <a:p>
          <a:pPr rtl="0"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5" footer="0.314960629921263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0</xdr:row>
      <xdr:rowOff>142875</xdr:rowOff>
    </xdr:from>
    <xdr:to>
      <xdr:col>28</xdr:col>
      <xdr:colOff>76200</xdr:colOff>
      <xdr:row>33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FD0E757-4A85-4773-965D-58C7C5164B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215347</xdr:rowOff>
    </xdr:from>
    <xdr:to>
      <xdr:col>13</xdr:col>
      <xdr:colOff>1018443</xdr:colOff>
      <xdr:row>20</xdr:row>
      <xdr:rowOff>231913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805961</xdr:colOff>
      <xdr:row>19</xdr:row>
      <xdr:rowOff>17904</xdr:rowOff>
    </xdr:from>
    <xdr:to>
      <xdr:col>13</xdr:col>
      <xdr:colOff>849922</xdr:colOff>
      <xdr:row>20</xdr:row>
      <xdr:rowOff>221722</xdr:rowOff>
    </xdr:to>
    <xdr:sp macro="" textlink="Daten!AA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905249" y="5014866"/>
          <a:ext cx="3069981" cy="3210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Kreditanstalt für Wiederaufbau (KfW) 2010-2019: Förderreport KfW Bankengruppe; Bundesministerium für Verkehr, Bau- und Stadtentwicklung (BMVBS) 2011-2019: Strukturdaten zur Produktion und Beschäftigung im Baugewerbe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4396</xdr:colOff>
      <xdr:row>19</xdr:row>
      <xdr:rowOff>16943</xdr:rowOff>
    </xdr:from>
    <xdr:to>
      <xdr:col>6</xdr:col>
      <xdr:colOff>780476</xdr:colOff>
      <xdr:row>20</xdr:row>
      <xdr:rowOff>196231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24204" y="5013905"/>
          <a:ext cx="2607810" cy="296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KfW-Förderkredite und Zuschüsse für energieeffizientes Bauen und Sanieren
** Anteil gemessen an den jährlichen Neubauvolumina sowie Bauleistungen an bestehenden Gebäuden (Wohnungsbau)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165653</xdr:colOff>
      <xdr:row>1</xdr:row>
      <xdr:rowOff>9526</xdr:rowOff>
    </xdr:from>
    <xdr:to>
      <xdr:col>12</xdr:col>
      <xdr:colOff>861391</xdr:colOff>
      <xdr:row>2</xdr:row>
      <xdr:rowOff>80597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65653" y="265968"/>
          <a:ext cx="5890526" cy="32751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Energieeffizientes Bauen und Sanieren: Zahlungen und Investitionsanteile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11765</xdr:rowOff>
    </xdr:from>
    <xdr:to>
      <xdr:col>13</xdr:col>
      <xdr:colOff>879068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36376" y="268207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19</xdr:row>
      <xdr:rowOff>5873</xdr:rowOff>
    </xdr:from>
    <xdr:to>
      <xdr:col>13</xdr:col>
      <xdr:colOff>862504</xdr:colOff>
      <xdr:row>19</xdr:row>
      <xdr:rowOff>5873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19812" y="5002835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1</xdr:col>
      <xdr:colOff>290219</xdr:colOff>
      <xdr:row>2</xdr:row>
      <xdr:rowOff>70712</xdr:rowOff>
    </xdr:from>
    <xdr:ext cx="1696298" cy="330004"/>
    <xdr:sp macro="" textlink="Daten!B5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510027" y="583597"/>
          <a:ext cx="1696298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fld id="{F7C57FB5-EC90-447F-B8B1-FD9BCF07F798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Zahlungen in Milliarden Euro*</a:t>
          </a:fld>
          <a:endParaRPr lang="en-US" sz="8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0</xdr:col>
      <xdr:colOff>180515</xdr:colOff>
      <xdr:row>1</xdr:row>
      <xdr:rowOff>248554</xdr:rowOff>
    </xdr:from>
    <xdr:ext cx="1608528" cy="273251"/>
    <xdr:sp macro="" textlink="Daten!B2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80515" y="504996"/>
          <a:ext cx="1608528" cy="27325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fld id="{A4B371CD-140A-4C6F-8F4E-D386287BF993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 algn="ctr"/>
            <a:t> </a:t>
          </a:fld>
          <a:endParaRPr lang="en-US" sz="900" b="1">
            <a:solidFill>
              <a:schemeClr val="tx1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oneCellAnchor>
    <xdr:from>
      <xdr:col>8</xdr:col>
      <xdr:colOff>125787</xdr:colOff>
      <xdr:row>2</xdr:row>
      <xdr:rowOff>70712</xdr:rowOff>
    </xdr:from>
    <xdr:ext cx="3535685" cy="332268"/>
    <xdr:sp macro="" textlink="Daten!B6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3221412" y="578712"/>
          <a:ext cx="3535685" cy="33226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rIns="36000" bIns="90000" rtlCol="0" anchor="ctr">
          <a:noAutofit/>
        </a:bodyPr>
        <a:lstStyle/>
        <a:p>
          <a:pPr marL="0" indent="0" algn="r"/>
          <a:fld id="{50EC7E08-AEA2-4ECC-805C-219EB416AE38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+mn-ea"/>
              <a:cs typeface="Meta Offc" panose="020B0604030101020102" pitchFamily="34" charset="0"/>
            </a:rPr>
            <a:pPr marL="0" indent="0" algn="r"/>
            <a:t>Anteile an Gesamtinvestitionen für Bauen und Sanieren in Prozent**</a:t>
          </a:fld>
          <a:endParaRPr lang="en-US" sz="900" b="1" i="0" u="none" strike="noStrike">
            <a:solidFill>
              <a:srgbClr val="000000"/>
            </a:solidFill>
            <a:latin typeface="Meta Offc" panose="020B0604030101020102" pitchFamily="34" charset="0"/>
            <a:ea typeface="+mn-ea"/>
            <a:cs typeface="Meta Offc" panose="020B0604030101020102" pitchFamily="34" charset="0"/>
          </a:endParaRPr>
        </a:p>
      </xdr:txBody>
    </xdr:sp>
    <xdr:clientData fLocksWithSheet="0"/>
  </xdr:oneCellAnchor>
  <xdr:twoCellAnchor>
    <xdr:from>
      <xdr:col>1</xdr:col>
      <xdr:colOff>0</xdr:colOff>
      <xdr:row>18</xdr:row>
      <xdr:rowOff>670884</xdr:rowOff>
    </xdr:from>
    <xdr:to>
      <xdr:col>13</xdr:col>
      <xdr:colOff>862500</xdr:colOff>
      <xdr:row>18</xdr:row>
      <xdr:rowOff>670884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19808" y="4561480"/>
          <a:ext cx="6768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T109"/>
  <sheetViews>
    <sheetView zoomScaleNormal="100" workbookViewId="0">
      <selection activeCell="F8" sqref="F8"/>
    </sheetView>
  </sheetViews>
  <sheetFormatPr baseColWidth="10" defaultColWidth="10.7109375" defaultRowHeight="12.75" outlineLevelCol="1"/>
  <cols>
    <col min="1" max="1" width="34.85546875" style="90" customWidth="1"/>
    <col min="2" max="2" width="19.5703125" style="90" customWidth="1"/>
    <col min="3" max="10" width="10.7109375" style="90" customWidth="1"/>
    <col min="11" max="11" width="10.7109375" style="90"/>
    <col min="12" max="12" width="3.7109375" style="38" customWidth="1"/>
    <col min="13" max="13" width="60.28515625" style="68" customWidth="1" outlineLevel="1"/>
    <col min="14" max="14" width="73" style="71" customWidth="1" outlineLevel="1"/>
    <col min="15" max="17" width="10.7109375" style="90"/>
    <col min="18" max="18" width="11.28515625" style="90" bestFit="1" customWidth="1"/>
    <col min="19" max="20" width="11.28515625" style="90" customWidth="1"/>
    <col min="21" max="16384" width="10.7109375" style="90"/>
  </cols>
  <sheetData>
    <row r="1" spans="1:20" s="81" customFormat="1" ht="15.75">
      <c r="A1" s="79" t="s">
        <v>12</v>
      </c>
      <c r="B1" s="80" t="s">
        <v>28</v>
      </c>
      <c r="D1" s="82"/>
      <c r="F1" s="82"/>
      <c r="H1" s="82"/>
      <c r="J1" s="82"/>
      <c r="L1" s="82"/>
      <c r="M1" s="83"/>
      <c r="N1" s="83"/>
    </row>
    <row r="2" spans="1:20" s="81" customFormat="1" ht="23.25">
      <c r="A2" s="79" t="s">
        <v>11</v>
      </c>
      <c r="B2" s="86" t="s">
        <v>21</v>
      </c>
      <c r="D2" s="82"/>
      <c r="E2" s="84"/>
      <c r="F2" s="82"/>
      <c r="G2" s="84"/>
      <c r="H2" s="82"/>
      <c r="I2" s="84"/>
      <c r="J2" s="82"/>
      <c r="K2" s="84"/>
      <c r="L2" s="82"/>
      <c r="M2" s="85" t="s">
        <v>20</v>
      </c>
      <c r="N2" s="85" t="s">
        <v>14</v>
      </c>
    </row>
    <row r="3" spans="1:20" s="48" customFormat="1" ht="21">
      <c r="A3" s="39"/>
      <c r="B3" s="50"/>
      <c r="D3" s="38"/>
      <c r="E3" s="57"/>
      <c r="F3" s="38"/>
      <c r="G3" s="57"/>
      <c r="H3" s="38"/>
      <c r="I3" s="57"/>
      <c r="J3" s="38"/>
      <c r="K3" s="57"/>
      <c r="L3" s="38"/>
      <c r="M3" s="56"/>
      <c r="N3" s="56"/>
    </row>
    <row r="4" spans="1:20" s="48" customFormat="1" ht="18.75">
      <c r="A4" s="47" t="s">
        <v>15</v>
      </c>
      <c r="B4" s="47"/>
      <c r="C4" s="51"/>
      <c r="D4" s="38"/>
      <c r="E4" s="57"/>
      <c r="F4" s="38"/>
      <c r="G4" s="57"/>
      <c r="H4" s="38"/>
      <c r="I4" s="57"/>
      <c r="J4" s="38"/>
      <c r="K4" s="57"/>
      <c r="L4" s="38"/>
      <c r="M4" s="68"/>
      <c r="N4" s="68"/>
    </row>
    <row r="5" spans="1:20" s="48" customFormat="1">
      <c r="C5" s="38"/>
      <c r="D5" s="38"/>
      <c r="E5" s="38"/>
      <c r="F5" s="38"/>
      <c r="G5" s="38"/>
      <c r="H5" s="38"/>
      <c r="I5" s="38"/>
      <c r="J5" s="38"/>
      <c r="K5" s="38"/>
      <c r="L5" s="38"/>
      <c r="M5" s="68"/>
      <c r="N5" s="68"/>
    </row>
    <row r="6" spans="1:20" s="48" customFormat="1">
      <c r="A6" s="66" t="s">
        <v>10</v>
      </c>
      <c r="B6" s="52" t="s">
        <v>16</v>
      </c>
      <c r="C6" s="53">
        <v>2008</v>
      </c>
      <c r="D6" s="53">
        <v>2009</v>
      </c>
      <c r="E6" s="53">
        <v>2010</v>
      </c>
      <c r="F6" s="53">
        <v>2011</v>
      </c>
      <c r="G6" s="53">
        <v>2012</v>
      </c>
      <c r="H6" s="53">
        <v>2013</v>
      </c>
      <c r="I6" s="53">
        <v>2014</v>
      </c>
      <c r="J6" s="53">
        <v>2015</v>
      </c>
      <c r="K6" s="53">
        <v>2016</v>
      </c>
      <c r="L6" s="38"/>
      <c r="M6" s="68"/>
      <c r="N6" s="68"/>
    </row>
    <row r="7" spans="1:20" s="48" customFormat="1" ht="101.25">
      <c r="A7" s="65" t="s">
        <v>22</v>
      </c>
      <c r="B7" s="67" t="s">
        <v>23</v>
      </c>
      <c r="C7" s="63">
        <f>C18</f>
        <v>6.3160000000000007</v>
      </c>
      <c r="D7" s="63">
        <f t="shared" ref="D7:K7" si="0">D18</f>
        <v>8.7639999999999993</v>
      </c>
      <c r="E7" s="63">
        <f t="shared" si="0"/>
        <v>8.5990000000000002</v>
      </c>
      <c r="F7" s="63">
        <f t="shared" si="0"/>
        <v>6.4499999999999993</v>
      </c>
      <c r="G7" s="63">
        <f t="shared" si="0"/>
        <v>9.8019999999999996</v>
      </c>
      <c r="H7" s="63">
        <f t="shared" si="0"/>
        <v>10.368</v>
      </c>
      <c r="I7" s="63">
        <f t="shared" si="0"/>
        <v>9.32</v>
      </c>
      <c r="J7" s="63">
        <f t="shared" si="0"/>
        <v>10.554</v>
      </c>
      <c r="K7" s="63">
        <f t="shared" si="0"/>
        <v>15.453000000000003</v>
      </c>
      <c r="L7" s="38"/>
      <c r="M7" s="68" t="s">
        <v>40</v>
      </c>
      <c r="N7" s="68"/>
    </row>
    <row r="8" spans="1:20" s="48" customFormat="1" ht="112.5">
      <c r="A8" s="94" t="s">
        <v>29</v>
      </c>
      <c r="B8" s="67" t="s">
        <v>24</v>
      </c>
      <c r="C8" s="95"/>
      <c r="D8" s="100">
        <f t="shared" ref="D8:K8" si="1">D22</f>
        <v>6.1132812499999988E-2</v>
      </c>
      <c r="E8" s="100">
        <f t="shared" si="1"/>
        <v>5.6658101073993543E-2</v>
      </c>
      <c r="F8" s="100">
        <f t="shared" si="1"/>
        <v>3.9169247586081243E-2</v>
      </c>
      <c r="G8" s="100">
        <f t="shared" si="1"/>
        <v>5.7161184977839972E-2</v>
      </c>
      <c r="H8" s="100">
        <f t="shared" si="1"/>
        <v>5.9569089342143063E-2</v>
      </c>
      <c r="I8" s="100">
        <f t="shared" si="1"/>
        <v>5.084838234491789E-2</v>
      </c>
      <c r="J8" s="100">
        <f t="shared" si="1"/>
        <v>5.5794036794248256E-2</v>
      </c>
      <c r="K8" s="100">
        <f t="shared" si="1"/>
        <v>7.7268863443172173E-2</v>
      </c>
      <c r="L8" s="38"/>
      <c r="M8" s="68"/>
      <c r="N8" s="68"/>
    </row>
    <row r="9" spans="1:20">
      <c r="A9" s="87"/>
      <c r="B9" s="87"/>
      <c r="C9" s="87"/>
      <c r="D9" s="91"/>
      <c r="E9" s="87"/>
      <c r="F9" s="91"/>
      <c r="G9" s="87"/>
      <c r="H9" s="91"/>
      <c r="I9" s="87"/>
      <c r="J9" s="91"/>
      <c r="K9" s="88"/>
      <c r="N9" s="68"/>
      <c r="O9" s="88"/>
      <c r="P9" s="88"/>
      <c r="Q9" s="89"/>
      <c r="R9" s="89"/>
      <c r="S9" s="89"/>
      <c r="T9" s="89"/>
    </row>
    <row r="10" spans="1:20" s="38" customFormat="1" ht="18.75">
      <c r="A10" s="47" t="s">
        <v>18</v>
      </c>
      <c r="B10" s="47"/>
      <c r="C10" s="58"/>
      <c r="D10" s="58"/>
      <c r="E10" s="58"/>
      <c r="F10" s="58"/>
      <c r="G10" s="58"/>
      <c r="H10" s="58"/>
      <c r="I10" s="58"/>
      <c r="J10" s="58"/>
      <c r="K10" s="58"/>
      <c r="L10" s="55"/>
      <c r="M10" s="68"/>
      <c r="N10" s="68"/>
      <c r="O10" s="48"/>
      <c r="P10" s="48"/>
    </row>
    <row r="11" spans="1:20" s="38" customFormat="1" ht="18.75">
      <c r="A11" s="96" t="s">
        <v>30</v>
      </c>
      <c r="B11" s="47"/>
      <c r="C11" s="58"/>
      <c r="D11" s="58"/>
      <c r="E11" s="58"/>
      <c r="F11" s="58"/>
      <c r="G11" s="58"/>
      <c r="H11" s="58"/>
      <c r="I11" s="58"/>
      <c r="J11" s="58"/>
      <c r="K11" s="58"/>
      <c r="L11" s="55"/>
      <c r="M11" s="68"/>
      <c r="N11" s="68"/>
      <c r="O11" s="48"/>
      <c r="P11" s="48"/>
    </row>
    <row r="12" spans="1:20" s="38" customFormat="1">
      <c r="A12" s="39" t="s">
        <v>19</v>
      </c>
      <c r="B12" s="39" t="s">
        <v>17</v>
      </c>
      <c r="C12" s="54">
        <v>2008</v>
      </c>
      <c r="D12" s="49">
        <v>2009</v>
      </c>
      <c r="E12" s="49">
        <v>2010</v>
      </c>
      <c r="F12" s="49">
        <v>2011</v>
      </c>
      <c r="G12" s="49">
        <v>2012</v>
      </c>
      <c r="H12" s="49">
        <v>2013</v>
      </c>
      <c r="I12" s="49">
        <v>2014</v>
      </c>
      <c r="J12" s="49">
        <v>2015</v>
      </c>
      <c r="K12" s="49">
        <v>2016</v>
      </c>
      <c r="L12" s="48"/>
      <c r="M12" s="68"/>
      <c r="N12" s="68"/>
      <c r="O12" s="48"/>
      <c r="P12" s="48"/>
    </row>
    <row r="13" spans="1:20" s="38" customFormat="1">
      <c r="A13" s="62" t="s">
        <v>32</v>
      </c>
      <c r="B13" s="62" t="s">
        <v>31</v>
      </c>
      <c r="C13" s="62">
        <v>2.3889999999999998</v>
      </c>
      <c r="D13" s="62">
        <v>3.0939999999999999</v>
      </c>
      <c r="E13" s="62">
        <v>3.6539999999999999</v>
      </c>
      <c r="F13" s="62">
        <v>3.613</v>
      </c>
      <c r="G13" s="62">
        <v>5.64</v>
      </c>
      <c r="H13" s="62">
        <v>6.2649999999999997</v>
      </c>
      <c r="I13" s="62">
        <v>5.6230000000000002</v>
      </c>
      <c r="J13" s="62">
        <v>6.9960000000000004</v>
      </c>
      <c r="K13" s="62">
        <v>11.287000000000001</v>
      </c>
      <c r="L13" s="48"/>
      <c r="M13" s="78"/>
      <c r="N13" s="68"/>
    </row>
    <row r="14" spans="1:20" s="38" customFormat="1">
      <c r="A14" s="62" t="s">
        <v>33</v>
      </c>
      <c r="B14" s="62" t="s">
        <v>31</v>
      </c>
      <c r="C14" s="62">
        <v>2.8410000000000002</v>
      </c>
      <c r="D14" s="62">
        <v>3.7719999999999998</v>
      </c>
      <c r="E14" s="62">
        <v>3.2919999999999998</v>
      </c>
      <c r="F14" s="62">
        <v>1.639</v>
      </c>
      <c r="G14" s="62">
        <v>1.976</v>
      </c>
      <c r="H14" s="62">
        <v>1.8620000000000001</v>
      </c>
      <c r="I14" s="62">
        <v>1.7949999999999999</v>
      </c>
      <c r="J14" s="62">
        <v>2.0289999999999999</v>
      </c>
      <c r="K14" s="62">
        <v>2.3450000000000002</v>
      </c>
      <c r="L14" s="48"/>
      <c r="M14" s="78"/>
      <c r="N14" s="68"/>
    </row>
    <row r="15" spans="1:20" s="38" customFormat="1" ht="25.5">
      <c r="A15" s="62" t="s">
        <v>34</v>
      </c>
      <c r="B15" s="62" t="s">
        <v>31</v>
      </c>
      <c r="C15" s="62">
        <v>1.0860000000000001</v>
      </c>
      <c r="D15" s="62">
        <v>1.8979999999999999</v>
      </c>
      <c r="E15" s="62">
        <v>1.653</v>
      </c>
      <c r="F15" s="62">
        <v>1.198</v>
      </c>
      <c r="G15" s="62">
        <v>2.1859999999999999</v>
      </c>
      <c r="H15" s="62">
        <v>2.0219999999999998</v>
      </c>
      <c r="I15" s="62">
        <v>1.7250000000000001</v>
      </c>
      <c r="J15" s="62">
        <v>1.3080000000000001</v>
      </c>
      <c r="K15" s="62">
        <v>1.4219999999999999</v>
      </c>
      <c r="L15" s="49"/>
      <c r="M15" s="78"/>
      <c r="N15" s="69"/>
    </row>
    <row r="16" spans="1:20" s="38" customFormat="1" ht="25.5">
      <c r="A16" s="62" t="s">
        <v>35</v>
      </c>
      <c r="B16" s="62" t="s">
        <v>31</v>
      </c>
      <c r="C16" s="62"/>
      <c r="D16" s="62"/>
      <c r="E16" s="62"/>
      <c r="F16" s="62"/>
      <c r="G16" s="62"/>
      <c r="H16" s="62">
        <v>0.06</v>
      </c>
      <c r="I16" s="62">
        <v>2.9000000000000001E-2</v>
      </c>
      <c r="J16" s="62">
        <v>3.1E-2</v>
      </c>
      <c r="K16" s="62">
        <v>2.5000000000000001E-2</v>
      </c>
      <c r="L16" s="48"/>
      <c r="M16" s="78"/>
      <c r="N16" s="68"/>
    </row>
    <row r="17" spans="1:16" s="38" customFormat="1">
      <c r="A17" s="62" t="s">
        <v>36</v>
      </c>
      <c r="C17" s="62"/>
      <c r="D17" s="62"/>
      <c r="E17" s="62"/>
      <c r="F17" s="62"/>
      <c r="G17" s="62"/>
      <c r="H17" s="62">
        <v>0.159</v>
      </c>
      <c r="I17" s="62">
        <v>0.14799999999999999</v>
      </c>
      <c r="J17" s="62">
        <v>0.19</v>
      </c>
      <c r="K17" s="62">
        <v>0.374</v>
      </c>
      <c r="L17" s="48"/>
      <c r="M17" s="68"/>
      <c r="N17" s="68"/>
    </row>
    <row r="18" spans="1:16" s="38" customFormat="1">
      <c r="A18" s="97" t="s">
        <v>25</v>
      </c>
      <c r="B18" s="98" t="s">
        <v>31</v>
      </c>
      <c r="C18" s="97">
        <f>C13+C14+C15</f>
        <v>6.3160000000000007</v>
      </c>
      <c r="D18" s="97">
        <f t="shared" ref="D18:G18" si="2">D13+D14+D15</f>
        <v>8.7639999999999993</v>
      </c>
      <c r="E18" s="97">
        <f t="shared" si="2"/>
        <v>8.5990000000000002</v>
      </c>
      <c r="F18" s="97">
        <f t="shared" si="2"/>
        <v>6.4499999999999993</v>
      </c>
      <c r="G18" s="97">
        <f t="shared" si="2"/>
        <v>9.8019999999999996</v>
      </c>
      <c r="H18" s="97">
        <f>H13+H14+H15+H16+H17</f>
        <v>10.368</v>
      </c>
      <c r="I18" s="97">
        <f t="shared" ref="I18:K18" si="3">I13+I14+I15+I16+I17</f>
        <v>9.32</v>
      </c>
      <c r="J18" s="97">
        <f t="shared" si="3"/>
        <v>10.554</v>
      </c>
      <c r="K18" s="97">
        <f t="shared" si="3"/>
        <v>15.453000000000003</v>
      </c>
      <c r="L18" s="48"/>
      <c r="M18" s="68"/>
      <c r="N18" s="68"/>
      <c r="O18" s="48"/>
      <c r="P18" s="48"/>
    </row>
    <row r="19" spans="1:16" s="38" customFormat="1" ht="33.75">
      <c r="A19" s="62" t="s">
        <v>37</v>
      </c>
      <c r="B19" s="62" t="s">
        <v>31</v>
      </c>
      <c r="C19" s="62" t="s">
        <v>26</v>
      </c>
      <c r="D19" s="62">
        <v>31.39</v>
      </c>
      <c r="E19" s="62">
        <v>32.9</v>
      </c>
      <c r="F19" s="62">
        <v>40.81</v>
      </c>
      <c r="G19" s="62">
        <v>44.3</v>
      </c>
      <c r="H19" s="62">
        <v>47.07</v>
      </c>
      <c r="I19" s="62">
        <v>53.03</v>
      </c>
      <c r="J19" s="62">
        <v>58.34</v>
      </c>
      <c r="K19" s="62">
        <v>64.3</v>
      </c>
      <c r="M19" s="68" t="s">
        <v>41</v>
      </c>
      <c r="N19" s="71"/>
    </row>
    <row r="20" spans="1:16" s="38" customFormat="1" ht="25.5">
      <c r="A20" s="62" t="s">
        <v>38</v>
      </c>
      <c r="B20" s="62" t="s">
        <v>31</v>
      </c>
      <c r="C20" s="62" t="s">
        <v>26</v>
      </c>
      <c r="D20" s="62">
        <v>111.97</v>
      </c>
      <c r="E20" s="62">
        <v>118.87</v>
      </c>
      <c r="F20" s="62">
        <v>123.86</v>
      </c>
      <c r="G20" s="62">
        <v>127.18</v>
      </c>
      <c r="H20" s="62">
        <v>126.98</v>
      </c>
      <c r="I20" s="62">
        <v>130.26</v>
      </c>
      <c r="J20" s="62">
        <v>130.82</v>
      </c>
      <c r="K20" s="62">
        <v>135.69</v>
      </c>
      <c r="L20" s="48"/>
      <c r="M20" s="68"/>
      <c r="N20" s="68"/>
    </row>
    <row r="21" spans="1:16" s="38" customFormat="1">
      <c r="A21" s="97" t="s">
        <v>25</v>
      </c>
      <c r="B21" s="98" t="s">
        <v>31</v>
      </c>
      <c r="C21" s="97"/>
      <c r="D21" s="97">
        <f t="shared" ref="D21:K21" si="4">D19+D20</f>
        <v>143.36000000000001</v>
      </c>
      <c r="E21" s="97">
        <f t="shared" si="4"/>
        <v>151.77000000000001</v>
      </c>
      <c r="F21" s="97">
        <f t="shared" si="4"/>
        <v>164.67000000000002</v>
      </c>
      <c r="G21" s="97">
        <f t="shared" si="4"/>
        <v>171.48000000000002</v>
      </c>
      <c r="H21" s="97">
        <f t="shared" si="4"/>
        <v>174.05</v>
      </c>
      <c r="I21" s="97">
        <f t="shared" si="4"/>
        <v>183.29</v>
      </c>
      <c r="J21" s="97">
        <f t="shared" si="4"/>
        <v>189.16</v>
      </c>
      <c r="K21" s="97">
        <f t="shared" si="4"/>
        <v>199.99</v>
      </c>
      <c r="L21" s="48"/>
      <c r="M21" s="68"/>
      <c r="N21" s="68"/>
      <c r="O21" s="48"/>
      <c r="P21" s="48"/>
    </row>
    <row r="22" spans="1:16" s="38" customFormat="1" ht="38.25">
      <c r="A22" s="62" t="s">
        <v>27</v>
      </c>
      <c r="B22" s="62" t="s">
        <v>39</v>
      </c>
      <c r="C22" s="62"/>
      <c r="D22" s="99">
        <f>D18/D21</f>
        <v>6.1132812499999988E-2</v>
      </c>
      <c r="E22" s="99">
        <f t="shared" ref="E22:K22" si="5">E18/E21</f>
        <v>5.6658101073993543E-2</v>
      </c>
      <c r="F22" s="99">
        <f t="shared" si="5"/>
        <v>3.9169247586081243E-2</v>
      </c>
      <c r="G22" s="99">
        <f t="shared" si="5"/>
        <v>5.7161184977839972E-2</v>
      </c>
      <c r="H22" s="99">
        <f t="shared" si="5"/>
        <v>5.9569089342143063E-2</v>
      </c>
      <c r="I22" s="99">
        <f t="shared" si="5"/>
        <v>5.084838234491789E-2</v>
      </c>
      <c r="J22" s="99">
        <f t="shared" si="5"/>
        <v>5.5794036794248256E-2</v>
      </c>
      <c r="K22" s="99">
        <f t="shared" si="5"/>
        <v>7.7268863443172173E-2</v>
      </c>
      <c r="L22" s="48"/>
      <c r="M22" s="68"/>
      <c r="N22" s="68"/>
    </row>
    <row r="23" spans="1:16" s="38" customFormat="1" ht="18.75">
      <c r="A23" s="47"/>
      <c r="B23" s="47"/>
      <c r="C23" s="58"/>
      <c r="D23" s="58"/>
      <c r="E23" s="58"/>
      <c r="F23" s="58"/>
      <c r="G23" s="58"/>
      <c r="H23" s="58"/>
      <c r="I23" s="58"/>
      <c r="J23" s="58"/>
      <c r="K23" s="58"/>
      <c r="M23" s="68"/>
      <c r="N23" s="68"/>
      <c r="O23" s="48"/>
      <c r="P23" s="48"/>
    </row>
    <row r="24" spans="1:16" s="38" customFormat="1" ht="18.75">
      <c r="A24" s="47"/>
      <c r="B24" s="47"/>
      <c r="C24" s="58"/>
      <c r="D24" s="58"/>
      <c r="E24" s="58"/>
      <c r="F24" s="58"/>
      <c r="G24" s="58"/>
      <c r="H24" s="58"/>
      <c r="I24" s="58"/>
      <c r="J24" s="58"/>
      <c r="K24" s="58"/>
      <c r="M24" s="68"/>
      <c r="N24" s="68"/>
      <c r="O24" s="48"/>
      <c r="P24" s="48"/>
    </row>
    <row r="25" spans="1:16" s="38" customFormat="1" ht="18.75">
      <c r="A25" s="47"/>
      <c r="B25" s="47"/>
      <c r="C25" s="58"/>
      <c r="D25" s="58"/>
      <c r="E25" s="58"/>
      <c r="F25" s="58"/>
      <c r="G25" s="58"/>
      <c r="H25" s="58"/>
      <c r="I25" s="58"/>
      <c r="J25" s="58"/>
      <c r="K25" s="58"/>
      <c r="M25" s="68"/>
      <c r="N25" s="68"/>
      <c r="O25" s="48"/>
      <c r="P25" s="48"/>
    </row>
    <row r="26" spans="1:16" s="38" customFormat="1" ht="18.75">
      <c r="A26" s="47"/>
      <c r="B26" s="47"/>
      <c r="C26" s="58"/>
      <c r="D26" s="58"/>
      <c r="E26" s="58"/>
      <c r="F26" s="58"/>
      <c r="G26" s="58"/>
      <c r="H26" s="58"/>
      <c r="I26" s="58"/>
      <c r="J26" s="58"/>
      <c r="K26" s="58"/>
      <c r="M26" s="68"/>
      <c r="N26" s="68"/>
      <c r="O26" s="48"/>
      <c r="P26" s="48"/>
    </row>
    <row r="27" spans="1:16" s="38" customFormat="1" ht="18.75">
      <c r="A27" s="47"/>
      <c r="B27" s="47"/>
      <c r="C27" s="58"/>
      <c r="D27" s="58"/>
      <c r="E27" s="58"/>
      <c r="F27" s="58"/>
      <c r="G27" s="58"/>
      <c r="H27" s="58"/>
      <c r="I27" s="58"/>
      <c r="J27" s="58"/>
      <c r="K27" s="58"/>
      <c r="L27" s="39"/>
      <c r="M27" s="78"/>
      <c r="N27" s="69"/>
      <c r="O27" s="48"/>
      <c r="P27" s="48"/>
    </row>
    <row r="28" spans="1:16" s="38" customFormat="1" ht="18.75">
      <c r="A28" s="47"/>
      <c r="B28" s="47"/>
      <c r="C28" s="58"/>
      <c r="D28" s="58"/>
      <c r="E28" s="58"/>
      <c r="F28" s="58"/>
      <c r="G28" s="58"/>
      <c r="H28" s="58"/>
      <c r="I28" s="58"/>
      <c r="J28" s="58"/>
      <c r="K28" s="58"/>
      <c r="M28" s="78"/>
      <c r="N28" s="68"/>
      <c r="O28" s="48"/>
      <c r="P28" s="48"/>
    </row>
    <row r="29" spans="1:16" s="38" customFormat="1" ht="18.75">
      <c r="A29" s="47"/>
      <c r="B29" s="47"/>
      <c r="C29" s="58"/>
      <c r="D29" s="58"/>
      <c r="E29" s="58"/>
      <c r="F29" s="58"/>
      <c r="G29" s="58"/>
      <c r="H29" s="58"/>
      <c r="I29" s="58"/>
      <c r="J29" s="58"/>
      <c r="K29" s="58"/>
      <c r="M29" s="68"/>
      <c r="N29" s="68"/>
      <c r="O29" s="48"/>
      <c r="P29" s="48"/>
    </row>
    <row r="30" spans="1:16" s="38" customFormat="1" ht="18.75">
      <c r="A30" s="47"/>
      <c r="B30" s="47"/>
      <c r="C30" s="58"/>
      <c r="D30" s="58"/>
      <c r="E30" s="58"/>
      <c r="F30" s="58"/>
      <c r="G30" s="58"/>
      <c r="H30" s="58"/>
      <c r="I30" s="58"/>
      <c r="J30" s="58"/>
      <c r="K30" s="58"/>
      <c r="M30" s="68"/>
      <c r="N30" s="68"/>
      <c r="O30" s="48"/>
      <c r="P30" s="48"/>
    </row>
    <row r="31" spans="1:16" s="38" customFormat="1" ht="18.75">
      <c r="A31" s="47"/>
      <c r="B31" s="47"/>
      <c r="C31" s="58"/>
      <c r="D31" s="58"/>
      <c r="E31" s="58"/>
      <c r="F31" s="58"/>
      <c r="G31" s="58"/>
      <c r="H31" s="58"/>
      <c r="I31" s="58"/>
      <c r="J31" s="58"/>
      <c r="K31" s="58"/>
      <c r="M31" s="68"/>
      <c r="N31" s="68"/>
      <c r="O31" s="48"/>
      <c r="P31" s="48"/>
    </row>
    <row r="32" spans="1:16" s="38" customFormat="1" ht="18.75">
      <c r="A32" s="47"/>
      <c r="B32" s="47"/>
      <c r="C32" s="58"/>
      <c r="D32" s="58"/>
      <c r="E32" s="58"/>
      <c r="F32" s="58"/>
      <c r="G32" s="58"/>
      <c r="H32" s="58"/>
      <c r="I32" s="58"/>
      <c r="J32" s="58"/>
      <c r="K32" s="58"/>
      <c r="M32" s="68"/>
      <c r="N32" s="68"/>
      <c r="O32" s="48"/>
      <c r="P32" s="48"/>
    </row>
    <row r="33" spans="1:20" s="38" customFormat="1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M33" s="68"/>
      <c r="N33" s="68"/>
      <c r="O33" s="48"/>
      <c r="P33" s="48"/>
    </row>
    <row r="34" spans="1:20">
      <c r="A34" s="92"/>
      <c r="B34" s="92"/>
      <c r="C34" s="92"/>
      <c r="D34" s="92"/>
      <c r="E34" s="92"/>
      <c r="F34" s="92"/>
      <c r="G34" s="92"/>
      <c r="H34" s="92"/>
      <c r="I34" s="92"/>
      <c r="J34" s="92"/>
      <c r="K34" s="92"/>
      <c r="N34" s="68"/>
      <c r="O34" s="92"/>
      <c r="P34" s="92"/>
      <c r="Q34" s="92"/>
      <c r="R34" s="92"/>
      <c r="S34" s="92"/>
      <c r="T34" s="92"/>
    </row>
    <row r="35" spans="1:20">
      <c r="N35" s="68"/>
    </row>
    <row r="36" spans="1:20">
      <c r="A36" s="93"/>
      <c r="N36" s="68"/>
    </row>
    <row r="37" spans="1:20">
      <c r="N37" s="68"/>
    </row>
    <row r="38" spans="1:20">
      <c r="N38" s="68"/>
    </row>
    <row r="39" spans="1:20">
      <c r="N39" s="68"/>
    </row>
    <row r="40" spans="1:20">
      <c r="N40" s="68"/>
    </row>
    <row r="41" spans="1:20">
      <c r="N41" s="68"/>
    </row>
    <row r="42" spans="1:20">
      <c r="N42" s="68"/>
    </row>
    <row r="43" spans="1:20">
      <c r="N43" s="68"/>
    </row>
    <row r="44" spans="1:20">
      <c r="L44" s="39"/>
      <c r="M44" s="69"/>
      <c r="N44" s="69"/>
    </row>
    <row r="45" spans="1:20">
      <c r="M45" s="78"/>
      <c r="N45" s="68"/>
    </row>
    <row r="46" spans="1:20">
      <c r="M46" s="78"/>
      <c r="N46" s="68"/>
    </row>
    <row r="47" spans="1:20">
      <c r="M47" s="78"/>
      <c r="N47" s="68"/>
    </row>
    <row r="48" spans="1:20">
      <c r="M48" s="78"/>
      <c r="N48" s="68"/>
    </row>
    <row r="49" spans="13:14">
      <c r="N49" s="68"/>
    </row>
    <row r="50" spans="13:14">
      <c r="N50" s="68"/>
    </row>
    <row r="51" spans="13:14">
      <c r="N51" s="68"/>
    </row>
    <row r="52" spans="13:14">
      <c r="N52" s="68"/>
    </row>
    <row r="53" spans="13:14">
      <c r="N53" s="68"/>
    </row>
    <row r="54" spans="13:14">
      <c r="N54" s="68"/>
    </row>
    <row r="55" spans="13:14">
      <c r="N55" s="68"/>
    </row>
    <row r="58" spans="13:14">
      <c r="M58" s="70"/>
    </row>
    <row r="59" spans="13:14">
      <c r="N59" s="68"/>
    </row>
    <row r="73" spans="12:14">
      <c r="N73" s="68"/>
    </row>
    <row r="75" spans="12:14">
      <c r="L75" s="39"/>
      <c r="N75" s="72"/>
    </row>
    <row r="89" spans="12:14">
      <c r="N89" s="68"/>
    </row>
    <row r="90" spans="12:14">
      <c r="L90" s="39"/>
      <c r="N90" s="72"/>
    </row>
    <row r="104" spans="12:12">
      <c r="L104" s="48"/>
    </row>
    <row r="105" spans="12:12">
      <c r="L105" s="48"/>
    </row>
    <row r="106" spans="12:12">
      <c r="L106" s="40"/>
    </row>
    <row r="107" spans="12:12">
      <c r="L107" s="40"/>
    </row>
    <row r="108" spans="12:12">
      <c r="L108" s="48"/>
    </row>
    <row r="109" spans="12:12">
      <c r="L109" s="48"/>
    </row>
  </sheetData>
  <dataValidations count="2">
    <dataValidation type="list" allowBlank="1" showInputMessage="1" showErrorMessage="1" sqref="J9 F9 H9 D9" xr:uid="{00000000-0002-0000-0000-000000000000}">
      <formula1>#REF!</formula1>
    </dataValidation>
    <dataValidation type="list" allowBlank="1" showInputMessage="1" showErrorMessage="1" sqref="K2:L4 G2:G4 I2:I4 E2:E4" xr:uid="{00000000-0002-0000-0000-000001000000}">
      <formula1>#REF!</formula1>
    </dataValidation>
  </dataValidations>
  <pageMargins left="0.79000000000000015" right="0.79000000000000015" top="0.98" bottom="0.98" header="0.51" footer="0.51"/>
  <pageSetup paperSize="9" orientation="landscape" r:id="rId1"/>
  <headerFooter alignWithMargins="0">
    <oddHeader>&amp;L&amp;"OfficinaSansITCPro Book,Standard"INFRAS | &amp;D&amp;C&amp;"OfficinaSansITCPro Book,Standard"&amp;P|&amp;N&amp;R&amp;"OfficinaSansITCPro Book,Standard"&amp;A</oddHeader>
    <oddFooter>&amp;R&amp;"OfficinaSansITCPro Book,Standard"&amp;8&amp;Z&amp;F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AG23"/>
  <sheetViews>
    <sheetView showGridLines="0" zoomScale="110" zoomScaleNormal="110" workbookViewId="0">
      <selection activeCell="L26" sqref="L26"/>
    </sheetView>
  </sheetViews>
  <sheetFormatPr baseColWidth="10" defaultRowHeight="12.75"/>
  <cols>
    <col min="1" max="1" width="18" style="20" bestFit="1" customWidth="1"/>
    <col min="2" max="2" width="38.7109375" style="20" customWidth="1"/>
    <col min="3" max="8" width="10.140625" style="20" customWidth="1"/>
    <col min="9" max="13" width="10.140625" style="43" customWidth="1"/>
    <col min="14" max="14" width="11.42578125" style="74"/>
    <col min="15" max="15" width="18.140625" style="74" customWidth="1"/>
    <col min="16" max="33" width="11.42578125" style="74"/>
    <col min="34" max="16384" width="11.42578125" style="20"/>
  </cols>
  <sheetData>
    <row r="1" spans="1:27" ht="15.95" customHeight="1">
      <c r="A1" s="36" t="s">
        <v>1</v>
      </c>
      <c r="B1" s="112" t="s">
        <v>45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73"/>
      <c r="O1" s="73"/>
    </row>
    <row r="2" spans="1:27" ht="15.95" customHeight="1">
      <c r="A2" s="36" t="s">
        <v>2</v>
      </c>
      <c r="B2" s="112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73"/>
      <c r="O2" s="73"/>
    </row>
    <row r="3" spans="1:27" ht="33" customHeight="1">
      <c r="A3" s="36" t="s">
        <v>0</v>
      </c>
      <c r="B3" s="114" t="s">
        <v>46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64">
        <f>LEN(B3)</f>
        <v>215</v>
      </c>
      <c r="O3" s="75"/>
      <c r="AA3" s="73" t="str">
        <f>"Quelle: "&amp;B3</f>
        <v>Quelle: Kreditanstalt für Wiederaufbau (KfW) 2010-2019: Förderreport KfW Bankengruppe; Bundesministerium für Verkehr, Bau- und Stadtentwicklung (BMVBS) 2011-2019: Strukturdaten zur Produktion und Beschäftigung im Baugewerbe</v>
      </c>
    </row>
    <row r="4" spans="1:27" ht="28.5" customHeight="1">
      <c r="A4" s="36" t="s">
        <v>3</v>
      </c>
      <c r="B4" s="116" t="s">
        <v>42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4"/>
      <c r="N4" s="64">
        <f>LEN(B4)</f>
        <v>185</v>
      </c>
      <c r="O4" s="75" t="str">
        <f>IF(N4&gt;230,"Text evtl. zu lang für die Grafik","")</f>
        <v/>
      </c>
    </row>
    <row r="5" spans="1:27">
      <c r="A5" s="36" t="s">
        <v>8</v>
      </c>
      <c r="B5" s="112" t="s">
        <v>43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73"/>
      <c r="O5" s="73"/>
    </row>
    <row r="6" spans="1:27">
      <c r="A6" s="37" t="s">
        <v>9</v>
      </c>
      <c r="B6" s="110" t="s">
        <v>44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73"/>
      <c r="O6" s="73"/>
    </row>
    <row r="8" spans="1:27" ht="13.5">
      <c r="A8" s="44"/>
      <c r="B8" s="44"/>
      <c r="C8" s="43"/>
      <c r="D8" s="43"/>
      <c r="E8" s="43"/>
      <c r="F8" s="43"/>
      <c r="G8" s="43"/>
      <c r="H8" s="45"/>
    </row>
    <row r="9" spans="1:27" ht="18" customHeight="1">
      <c r="A9" s="43"/>
      <c r="B9" s="21"/>
      <c r="C9" s="22">
        <v>2008</v>
      </c>
      <c r="D9" s="22">
        <v>2009</v>
      </c>
      <c r="E9" s="22">
        <v>2010</v>
      </c>
      <c r="F9" s="22">
        <v>2011</v>
      </c>
      <c r="G9" s="22">
        <v>2012</v>
      </c>
      <c r="H9" s="22">
        <v>2013</v>
      </c>
      <c r="I9" s="22">
        <v>2014</v>
      </c>
      <c r="J9" s="22">
        <v>2015</v>
      </c>
      <c r="K9" s="22">
        <v>2016</v>
      </c>
      <c r="L9" s="22">
        <v>2017</v>
      </c>
      <c r="M9" s="22">
        <v>2018</v>
      </c>
      <c r="R9" s="42"/>
      <c r="S9" s="42"/>
      <c r="T9" s="42"/>
      <c r="U9" s="42"/>
      <c r="V9" s="42"/>
      <c r="W9" s="42"/>
      <c r="X9" s="42"/>
    </row>
    <row r="10" spans="1:27" ht="18" customHeight="1">
      <c r="A10" s="46"/>
      <c r="B10" s="23" t="str">
        <f>B5</f>
        <v>Zahlungen in Milliarden Euro*</v>
      </c>
      <c r="C10" s="35">
        <f>'  2.1 Vorberechnung'!C18</f>
        <v>6.3160000000000007</v>
      </c>
      <c r="D10" s="35">
        <f>'  2.1 Vorberechnung'!D18</f>
        <v>8.7639999999999993</v>
      </c>
      <c r="E10" s="35">
        <f>'  2.1 Vorberechnung'!E18</f>
        <v>8.5990000000000002</v>
      </c>
      <c r="F10" s="35">
        <f>'  2.1 Vorberechnung'!F18</f>
        <v>6.4499999999999993</v>
      </c>
      <c r="G10" s="35">
        <f>'  2.1 Vorberechnung'!G18</f>
        <v>9.8019999999999996</v>
      </c>
      <c r="H10" s="35">
        <f>'  2.1 Vorberechnung'!H18</f>
        <v>10.368</v>
      </c>
      <c r="I10" s="35">
        <f>'  2.1 Vorberechnung'!I18</f>
        <v>9.32</v>
      </c>
      <c r="J10" s="35">
        <f>'  2.1 Vorberechnung'!J18</f>
        <v>10.554</v>
      </c>
      <c r="K10" s="101">
        <f>'  2.1 Vorberechnung'!K18</f>
        <v>15.453000000000003</v>
      </c>
      <c r="L10" s="35">
        <v>14.228</v>
      </c>
      <c r="M10" s="101">
        <v>12.001999999999999</v>
      </c>
    </row>
    <row r="11" spans="1:27" ht="28.5" customHeight="1">
      <c r="B11" s="34" t="str">
        <f>B6</f>
        <v>Anteile an Gesamtinvestitionen für Bauen und Sanieren in Prozent**</v>
      </c>
      <c r="C11" s="61" t="e">
        <v>#N/A</v>
      </c>
      <c r="D11" s="61">
        <f>'  2.1 Vorberechnung'!D22</f>
        <v>6.1132812499999988E-2</v>
      </c>
      <c r="E11" s="61">
        <f>'  2.1 Vorberechnung'!E22</f>
        <v>5.6658101073993543E-2</v>
      </c>
      <c r="F11" s="61">
        <f>'  2.1 Vorberechnung'!F22</f>
        <v>3.9169247586081243E-2</v>
      </c>
      <c r="G11" s="61">
        <f>'  2.1 Vorberechnung'!G22</f>
        <v>5.7161184977839972E-2</v>
      </c>
      <c r="H11" s="61">
        <f>'  2.1 Vorberechnung'!H22</f>
        <v>5.9569089342143063E-2</v>
      </c>
      <c r="I11" s="61">
        <f>'  2.1 Vorberechnung'!I22</f>
        <v>5.084838234491789E-2</v>
      </c>
      <c r="J11" s="61">
        <f>'  2.1 Vorberechnung'!J22</f>
        <v>5.5794036794248256E-2</v>
      </c>
      <c r="K11" s="102">
        <f>'  2.1 Vorberechnung'!K22</f>
        <v>7.7268863443172173E-2</v>
      </c>
      <c r="L11" s="61">
        <v>6.7230543873741902E-2</v>
      </c>
      <c r="M11" s="102">
        <v>5.338730483519416E-2</v>
      </c>
    </row>
    <row r="14" spans="1:27">
      <c r="A14" s="41"/>
    </row>
    <row r="15" spans="1:27" ht="24.75" customHeight="1">
      <c r="A15" s="59" t="s">
        <v>13</v>
      </c>
      <c r="B15" s="104" t="s">
        <v>21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6"/>
    </row>
    <row r="16" spans="1:27">
      <c r="A16" s="60" t="s">
        <v>12</v>
      </c>
      <c r="B16" s="107" t="s">
        <v>28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9"/>
    </row>
    <row r="17" spans="1:33">
      <c r="A17" s="41"/>
    </row>
    <row r="18" spans="1:33">
      <c r="A18" s="41"/>
    </row>
    <row r="19" spans="1:33">
      <c r="A19" s="41"/>
    </row>
    <row r="23" spans="1:33" s="76" customFormat="1"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</row>
  </sheetData>
  <sheetProtection selectLockedCells="1"/>
  <mergeCells count="9">
    <mergeCell ref="B23:M23"/>
    <mergeCell ref="B15:M15"/>
    <mergeCell ref="B16:M16"/>
    <mergeCell ref="B6:M6"/>
    <mergeCell ref="B1:M1"/>
    <mergeCell ref="B2:M2"/>
    <mergeCell ref="B3:M3"/>
    <mergeCell ref="B4:M4"/>
    <mergeCell ref="B5:M5"/>
  </mergeCells>
  <phoneticPr fontId="19" type="noConversion"/>
  <conditionalFormatting sqref="R9:X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0"/>
  <sheetViews>
    <sheetView showGridLines="0" tabSelected="1" zoomScale="120" zoomScaleNormal="120" workbookViewId="0">
      <selection sqref="A1:N21"/>
    </sheetView>
  </sheetViews>
  <sheetFormatPr baseColWidth="10" defaultRowHeight="12.75"/>
  <cols>
    <col min="1" max="1" width="3.28515625" style="2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6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</row>
    <row r="2" spans="1:25" ht="20.25" customHeight="1">
      <c r="A2" s="2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8"/>
      <c r="Q2" s="118" t="s">
        <v>7</v>
      </c>
      <c r="R2" s="119"/>
      <c r="S2" s="119"/>
      <c r="T2" s="119"/>
      <c r="U2" s="119"/>
      <c r="V2" s="119"/>
      <c r="W2" s="119"/>
      <c r="X2" s="119"/>
      <c r="Y2" s="120"/>
    </row>
    <row r="3" spans="1:25" ht="18.75" customHeight="1">
      <c r="A3" s="2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28"/>
      <c r="Q3" s="13"/>
      <c r="R3" s="14"/>
      <c r="S3" s="19"/>
      <c r="T3" s="14"/>
      <c r="U3" s="14"/>
      <c r="V3" s="19"/>
      <c r="W3" s="14"/>
      <c r="X3" s="14"/>
      <c r="Y3" s="15"/>
    </row>
    <row r="4" spans="1:25" ht="15.95" customHeight="1">
      <c r="A4" s="2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28"/>
      <c r="Q4" s="13"/>
      <c r="R4" s="14"/>
      <c r="S4" s="14"/>
      <c r="T4" s="14"/>
      <c r="U4" s="14"/>
      <c r="V4" s="14"/>
      <c r="W4" s="14"/>
      <c r="X4" s="14"/>
      <c r="Y4" s="15"/>
    </row>
    <row r="5" spans="1:25" ht="7.5" customHeight="1">
      <c r="A5" s="2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8"/>
      <c r="Q5" s="13"/>
      <c r="R5" s="14"/>
      <c r="S5" s="14"/>
      <c r="T5" s="14"/>
      <c r="U5" s="14"/>
      <c r="V5" s="14"/>
      <c r="W5" s="14"/>
      <c r="X5" s="14"/>
      <c r="Y5" s="15"/>
    </row>
    <row r="6" spans="1:25" ht="16.5" customHeight="1">
      <c r="A6" s="27"/>
      <c r="C6" s="4"/>
      <c r="N6" s="28"/>
      <c r="Q6" s="13"/>
      <c r="R6" s="14"/>
      <c r="S6" s="14"/>
      <c r="T6" s="14"/>
      <c r="U6" s="14"/>
      <c r="V6" s="14"/>
      <c r="W6" s="14"/>
      <c r="X6" s="14"/>
      <c r="Y6" s="15"/>
    </row>
    <row r="7" spans="1:25" ht="16.5" customHeight="1">
      <c r="A7" s="27"/>
      <c r="C7" s="4"/>
      <c r="N7" s="28"/>
      <c r="Q7" s="13"/>
      <c r="R7" s="14"/>
      <c r="S7" s="14"/>
      <c r="T7" s="14"/>
      <c r="U7" s="14"/>
      <c r="V7" s="14"/>
      <c r="W7" s="14"/>
      <c r="X7" s="14"/>
      <c r="Y7" s="15"/>
    </row>
    <row r="8" spans="1:25" ht="16.5" customHeight="1">
      <c r="A8" s="27"/>
      <c r="C8" s="4"/>
      <c r="N8" s="28"/>
      <c r="Q8" s="13"/>
      <c r="R8" s="14"/>
      <c r="S8" s="14"/>
      <c r="T8" s="14"/>
      <c r="U8" s="14"/>
      <c r="V8" s="14"/>
      <c r="W8" s="14"/>
      <c r="X8" s="14"/>
      <c r="Y8" s="15"/>
    </row>
    <row r="9" spans="1:25" ht="16.5" customHeight="1">
      <c r="A9" s="27"/>
      <c r="C9" s="4"/>
      <c r="N9" s="28"/>
      <c r="Q9" s="13"/>
      <c r="R9" s="14"/>
      <c r="S9" s="14"/>
      <c r="T9" s="14"/>
      <c r="U9" s="14"/>
      <c r="V9" s="14"/>
      <c r="W9" s="14"/>
      <c r="X9" s="14"/>
      <c r="Y9" s="15"/>
    </row>
    <row r="10" spans="1:25" ht="16.5" customHeight="1">
      <c r="A10" s="27"/>
      <c r="C10" s="4"/>
      <c r="N10" s="28"/>
      <c r="Q10" s="13"/>
      <c r="R10" s="14"/>
      <c r="S10" s="14"/>
      <c r="T10" s="14"/>
      <c r="U10" s="14"/>
      <c r="V10" s="14"/>
      <c r="W10" s="14"/>
      <c r="X10" s="14"/>
      <c r="Y10" s="15"/>
    </row>
    <row r="11" spans="1:25" ht="16.5" customHeight="1">
      <c r="A11" s="27"/>
      <c r="C11" s="4"/>
      <c r="N11" s="28"/>
      <c r="Q11" s="13"/>
      <c r="R11" s="19" t="s">
        <v>4</v>
      </c>
      <c r="S11" s="14"/>
      <c r="T11" s="14"/>
      <c r="U11" s="14"/>
      <c r="V11" s="14"/>
      <c r="W11" s="14"/>
      <c r="X11" s="14"/>
      <c r="Y11" s="15"/>
    </row>
    <row r="12" spans="1:25" ht="16.5" customHeight="1">
      <c r="A12" s="27"/>
      <c r="C12" s="4"/>
      <c r="N12" s="28"/>
      <c r="Q12" s="13"/>
      <c r="R12" s="14"/>
      <c r="S12" s="14"/>
      <c r="T12" s="14"/>
      <c r="U12" s="14"/>
      <c r="V12" s="14"/>
      <c r="W12" s="14"/>
      <c r="X12" s="14"/>
      <c r="Y12" s="15"/>
    </row>
    <row r="13" spans="1:25" ht="17.25" customHeight="1">
      <c r="A13" s="27"/>
      <c r="C13" s="4"/>
      <c r="N13" s="28"/>
      <c r="Q13" s="13"/>
      <c r="R13" s="19" t="s">
        <v>5</v>
      </c>
      <c r="S13" s="14"/>
      <c r="T13" s="14"/>
      <c r="U13" s="14"/>
      <c r="V13" s="14"/>
      <c r="W13" s="14"/>
      <c r="X13" s="14"/>
      <c r="Y13" s="15"/>
    </row>
    <row r="14" spans="1:25" ht="16.5" customHeight="1">
      <c r="A14" s="27"/>
      <c r="C14" s="4"/>
      <c r="N14" s="28"/>
      <c r="Q14" s="13"/>
      <c r="R14" s="14"/>
      <c r="S14" s="14"/>
      <c r="T14" s="14"/>
      <c r="U14" s="14"/>
      <c r="V14" s="14"/>
      <c r="W14" s="14"/>
      <c r="X14" s="14"/>
      <c r="Y14" s="15"/>
    </row>
    <row r="15" spans="1:25" ht="16.5" customHeight="1">
      <c r="A15" s="27"/>
      <c r="C15" s="4"/>
      <c r="N15" s="28"/>
      <c r="Q15" s="13"/>
      <c r="R15" s="14"/>
      <c r="S15" s="19" t="s">
        <v>6</v>
      </c>
      <c r="T15" s="14"/>
      <c r="U15" s="14"/>
      <c r="V15" s="19" t="s">
        <v>6</v>
      </c>
      <c r="W15" s="14"/>
      <c r="X15" s="14"/>
      <c r="Y15" s="15"/>
    </row>
    <row r="16" spans="1:25" ht="16.5" customHeight="1">
      <c r="A16" s="27"/>
      <c r="C16" s="4"/>
      <c r="N16" s="28"/>
      <c r="Q16" s="13"/>
      <c r="R16" s="14"/>
      <c r="S16" s="14"/>
      <c r="T16" s="14"/>
      <c r="U16" s="14"/>
      <c r="V16" s="14"/>
      <c r="W16" s="14"/>
      <c r="X16" s="14"/>
      <c r="Y16" s="15"/>
    </row>
    <row r="17" spans="1:25" ht="16.5" customHeight="1">
      <c r="A17" s="27"/>
      <c r="C17" s="4"/>
      <c r="N17" s="28"/>
      <c r="Q17" s="13"/>
      <c r="R17" s="14"/>
      <c r="S17" s="14"/>
      <c r="T17" s="14"/>
      <c r="U17" s="14"/>
      <c r="V17" s="14"/>
      <c r="W17" s="14"/>
      <c r="X17" s="14"/>
      <c r="Y17" s="15"/>
    </row>
    <row r="18" spans="1:25" ht="22.5" customHeight="1">
      <c r="A18" s="27"/>
      <c r="C18" s="4"/>
      <c r="N18" s="28"/>
      <c r="Q18" s="13"/>
      <c r="R18" s="14"/>
      <c r="S18" s="14"/>
      <c r="T18" s="14"/>
      <c r="U18" s="14"/>
      <c r="V18" s="14"/>
      <c r="W18" s="14"/>
      <c r="X18" s="14"/>
      <c r="Y18" s="15"/>
    </row>
    <row r="19" spans="1:25" ht="87" customHeight="1">
      <c r="A19" s="27"/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29"/>
      <c r="Q19" s="16"/>
      <c r="R19" s="17"/>
      <c r="S19" s="17"/>
      <c r="T19" s="17"/>
      <c r="U19" s="17"/>
      <c r="V19" s="17"/>
      <c r="W19" s="17"/>
      <c r="X19" s="17"/>
      <c r="Y19" s="18"/>
    </row>
    <row r="20" spans="1:25" ht="9" customHeight="1">
      <c r="A20" s="27"/>
      <c r="B20" s="9"/>
      <c r="C20" s="10"/>
      <c r="D20" s="11"/>
      <c r="E20" s="33"/>
      <c r="F20" s="11"/>
      <c r="G20" s="33"/>
      <c r="H20" s="11"/>
      <c r="I20" s="33"/>
      <c r="J20" s="11"/>
      <c r="K20" s="33"/>
      <c r="L20" s="11"/>
      <c r="M20" s="33"/>
      <c r="N20" s="29"/>
    </row>
    <row r="21" spans="1:25" ht="24.75" customHeight="1">
      <c r="A21" s="30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2"/>
    </row>
    <row r="22" spans="1:25" ht="6.75" customHeight="1"/>
    <row r="23" spans="1:25" ht="6" customHeight="1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5" ht="4.5" customHeight="1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5" ht="6" customHeight="1"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25" ht="6.75" customHeight="1"/>
    <row r="27" spans="1:25" ht="4.5" customHeight="1">
      <c r="H27" s="3"/>
      <c r="I27" s="3"/>
      <c r="J27" s="3"/>
      <c r="K27" s="3"/>
      <c r="L27" s="3"/>
    </row>
    <row r="28" spans="1:25" ht="18" customHeight="1">
      <c r="B28" s="12"/>
      <c r="C28" s="12"/>
      <c r="D28" s="12"/>
      <c r="E28" s="12"/>
      <c r="F28" s="12"/>
      <c r="G28" s="3"/>
      <c r="H28" s="3"/>
      <c r="I28" s="3"/>
      <c r="J28" s="3"/>
      <c r="K28" s="3"/>
      <c r="L28" s="3"/>
    </row>
    <row r="29" spans="1:25">
      <c r="B29" s="12"/>
      <c r="C29" s="12"/>
      <c r="D29" s="12"/>
      <c r="E29" s="12"/>
      <c r="F29" s="12"/>
      <c r="G29" s="3"/>
      <c r="H29" s="3"/>
      <c r="I29" s="3"/>
      <c r="J29" s="3"/>
      <c r="K29" s="3"/>
      <c r="L29" s="3"/>
    </row>
    <row r="30" spans="1:25">
      <c r="B30" s="12"/>
      <c r="C30" s="12"/>
      <c r="D30" s="12"/>
      <c r="E30" s="12"/>
      <c r="F30" s="12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c8e3bc15-0ccf-42a3-89b8-4089ab4c1bc6" ContentTypeId="0x01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05FAC5FAA9D874897C7C1AF0505FAF7" ma:contentTypeVersion="0" ma:contentTypeDescription="Ein neues Dokument erstellen." ma:contentTypeScope="" ma:versionID="ed20442ccf6ebed521cdc1347dd68a7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4f5dc90cf06628c3b90945c8266c24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25F646-1661-4D40-B5EB-61538F3679B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5970B96-69E5-45BE-B764-7B47CFE08F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F031BF-214B-4427-BD0F-6E923579B182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5DF3BB11-955F-4BAB-82C5-66601F0914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  2.1 Vorberechnung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2020-06-10T09:06:31Z</cp:lastPrinted>
  <dcterms:created xsi:type="dcterms:W3CDTF">2010-08-25T11:28:54Z</dcterms:created>
  <dcterms:modified xsi:type="dcterms:W3CDTF">2020-06-10T09:06:48Z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0x010100805FAC5FAA9D874897C7C1AF0505FAF7</vt:lpwstr>
  </property>
</Properties>
</file>