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2_Haushaltsgeraete\"/>
    </mc:Choice>
  </mc:AlternateContent>
  <xr:revisionPtr revIDLastSave="0" documentId="13_ncr:1_{6A484FB1-F4BF-49CD-AAFF-9BE2048798A9}" xr6:coauthVersionLast="47" xr6:coauthVersionMax="47" xr10:uidLastSave="{00000000-0000-0000-0000-000000000000}"/>
  <bookViews>
    <workbookView xWindow="-120" yWindow="-120" windowWidth="29040" windowHeight="17640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P11" i="1"/>
  <c r="C19" i="1" l="1"/>
  <c r="C16" i="1" l="1"/>
  <c r="C15" i="1"/>
  <c r="C14" i="1"/>
  <c r="C13" i="1"/>
  <c r="C12" i="1"/>
  <c r="M11" i="1"/>
  <c r="N11" i="1"/>
  <c r="D12" i="1"/>
  <c r="E12" i="1"/>
  <c r="F12" i="1"/>
  <c r="G12" i="1"/>
  <c r="H12" i="1"/>
  <c r="I12" i="1"/>
  <c r="J12" i="1"/>
  <c r="K12" i="1"/>
  <c r="L12" i="1"/>
  <c r="D13" i="1"/>
  <c r="E13" i="1"/>
  <c r="F13" i="1"/>
  <c r="G13" i="1"/>
  <c r="H13" i="1"/>
  <c r="I13" i="1"/>
  <c r="J13" i="1"/>
  <c r="K13" i="1"/>
  <c r="L13" i="1"/>
  <c r="D14" i="1"/>
  <c r="E14" i="1"/>
  <c r="F14" i="1"/>
  <c r="G14" i="1"/>
  <c r="H14" i="1"/>
  <c r="I14" i="1"/>
  <c r="J14" i="1"/>
  <c r="K14" i="1"/>
  <c r="L14" i="1"/>
  <c r="D15" i="1"/>
  <c r="E15" i="1"/>
  <c r="F15" i="1"/>
  <c r="G15" i="1"/>
  <c r="H15" i="1"/>
  <c r="I15" i="1"/>
  <c r="J15" i="1"/>
  <c r="K15" i="1"/>
  <c r="L15" i="1"/>
  <c r="D16" i="1"/>
  <c r="E16" i="1"/>
  <c r="F16" i="1"/>
  <c r="G16" i="1"/>
  <c r="H16" i="1"/>
  <c r="I16" i="1"/>
  <c r="J16" i="1"/>
  <c r="K16" i="1"/>
  <c r="L16" i="1"/>
  <c r="L19" i="1" l="1"/>
  <c r="K19" i="1"/>
  <c r="J19" i="1"/>
  <c r="I19" i="1"/>
  <c r="H19" i="1"/>
  <c r="G19" i="1"/>
  <c r="F19" i="1"/>
  <c r="E19" i="1"/>
  <c r="D19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U3" i="1" l="1"/>
  <c r="I4" i="1" l="1"/>
  <c r="I3" i="1"/>
</calcChain>
</file>

<file path=xl/sharedStrings.xml><?xml version="1.0" encoding="utf-8"?>
<sst xmlns="http://schemas.openxmlformats.org/spreadsheetml/2006/main" count="174" uniqueCount="78">
  <si>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</si>
  <si>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</si>
  <si>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</si>
  <si>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</si>
  <si>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</si>
  <si>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</si>
  <si>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</si>
  <si>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</si>
  <si>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</si>
  <si>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</si>
  <si>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</si>
  <si>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</si>
  <si>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</si>
  <si>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</si>
  <si>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</si>
  <si>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</si>
  <si>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</si>
  <si>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</si>
  <si>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</si>
  <si>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</si>
  <si>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</si>
  <si>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</si>
  <si>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</si>
  <si>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</si>
  <si>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</si>
  <si>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</si>
  <si>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</si>
  <si>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</si>
  <si>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</si>
  <si>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</si>
  <si>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</si>
  <si>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</si>
  <si>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</si>
  <si>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</si>
  <si>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</si>
  <si>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</si>
  <si>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</si>
  <si>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</si>
  <si>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</si>
  <si>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</si>
  <si>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</si>
  <si>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</si>
  <si>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</si>
  <si>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</si>
  <si>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</si>
  <si>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</si>
  <si>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</si>
  <si>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</si>
  <si>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</si>
  <si>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</si>
  <si>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</si>
  <si>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</si>
  <si>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</si>
  <si>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</si>
  <si>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</si>
  <si>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</si>
  <si>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</si>
  <si>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</si>
  <si>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</si>
  <si>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</si>
  <si>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</si>
  <si>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</si>
  <si>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</si>
  <si>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</si>
  <si>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>(in Mio. Euro)</t>
  </si>
  <si>
    <t xml:space="preserve"> A</t>
  </si>
  <si>
    <t xml:space="preserve"> B</t>
  </si>
  <si>
    <t xml:space="preserve"> C</t>
  </si>
  <si>
    <t xml:space="preserve"> D</t>
  </si>
  <si>
    <t>Umsatz und Marktanteil von energieeffizienten Kühlgeräten*</t>
  </si>
  <si>
    <t xml:space="preserve">* Effizienzklasse A+++ bis 2020; ab 2021 Effizienzklassen A-D (neues EU Energielabel) </t>
  </si>
  <si>
    <t xml:space="preserve"> A-D</t>
  </si>
  <si>
    <t>Marktanteil (A-D)</t>
  </si>
  <si>
    <t>Umsatz in Millionen Euro</t>
  </si>
  <si>
    <t>A+++</t>
  </si>
  <si>
    <t>Marktanteil (A+++)</t>
  </si>
  <si>
    <t>Marktanteil am Gesamtverkauf von Kühlgeräten</t>
  </si>
  <si>
    <t>Gesellschaft für Konsumforschung (GfK), Daten Kühlgeräte (2011-2024),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</si>
</sst>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\ _€_-;\-* #,##0.00\ _€_-;_-* &quot;-&quot;??\ _€_-;_-@_-"/>
    <numFmt numFmtId="165" formatCode="&quot;Quelle:&quot;\ @"/>
    <numFmt numFmtId="166" formatCode="###\ ##0.0;[Red]\-###\ ##0.0;\-"/>
    <numFmt numFmtId="167" formatCode="###\ ###\ ##0;[Red]\-###\ ###\ ##0;\-"/>
    <numFmt numFmtId="168" formatCode="0.000"/>
    <numFmt numFmtId="169" formatCode="0.0"/>
    <numFmt numFmtId="170" formatCode="#,##0.0"/>
    <numFmt numFmtId="171" formatCode="0.0%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  <font>
      <sz val="9"/>
      <color theme="1"/>
      <name val="Meta Offc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6" fontId="36" fillId="0" borderId="11" applyFill="0" applyBorder="0">
      <alignment horizontal="right" indent="1"/>
    </xf>
    <xf numFmtId="167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8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9" fontId="34" fillId="29" borderId="20" xfId="46" applyNumberFormat="1" applyFont="1" applyFill="1" applyBorder="1" applyAlignment="1">
      <alignment vertical="top" wrapText="1"/>
    </xf>
    <xf numFmtId="170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164" fontId="34" fillId="0" borderId="20" xfId="46" applyNumberFormat="1" applyFont="1" applyFill="1" applyBorder="1" applyAlignment="1">
      <alignment vertical="top" wrapText="1"/>
    </xf>
    <xf numFmtId="164" fontId="34" fillId="0" borderId="20" xfId="0" applyNumberFormat="1" applyFont="1" applyBorder="1" applyAlignment="1">
      <alignment vertical="top" wrapText="1"/>
    </xf>
    <xf numFmtId="164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9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9" xfId="0" applyFont="1" applyFill="1" applyBorder="1" applyAlignment="1">
      <alignment horizontal="left" vertical="center" wrapText="1"/>
    </xf>
    <xf numFmtId="168" fontId="32" fillId="33" borderId="30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168" fontId="32" fillId="0" borderId="30" xfId="0" applyNumberFormat="1" applyFont="1" applyFill="1" applyBorder="1" applyAlignment="1">
      <alignment horizontal="center" vertical="center" wrapText="1"/>
    </xf>
    <xf numFmtId="0" fontId="57" fillId="33" borderId="29" xfId="0" applyFont="1" applyFill="1" applyBorder="1" applyAlignment="1">
      <alignment horizontal="left" vertical="center" wrapText="1"/>
    </xf>
    <xf numFmtId="0" fontId="58" fillId="31" borderId="0" xfId="0" applyFont="1" applyFill="1" applyBorder="1" applyAlignment="1" applyProtection="1">
      <alignment vertical="center"/>
    </xf>
    <xf numFmtId="0" fontId="59" fillId="31" borderId="0" xfId="0" applyFont="1" applyFill="1" applyBorder="1"/>
    <xf numFmtId="0" fontId="31" fillId="0" borderId="32" xfId="0" applyFont="1" applyFill="1" applyBorder="1" applyAlignment="1">
      <alignment horizontal="left" vertical="center" wrapText="1"/>
    </xf>
    <xf numFmtId="171" fontId="32" fillId="0" borderId="33" xfId="0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171" fontId="32" fillId="0" borderId="3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1" fillId="0" borderId="29" xfId="0" applyFont="1" applyFill="1" applyBorder="1" applyAlignment="1">
      <alignment horizontal="center" wrapText="1"/>
    </xf>
    <xf numFmtId="0" fontId="57" fillId="33" borderId="29" xfId="0" applyFont="1" applyFill="1" applyBorder="1" applyAlignment="1">
      <alignment horizontal="center" wrapText="1"/>
    </xf>
    <xf numFmtId="171" fontId="32" fillId="34" borderId="31" xfId="0" applyNumberFormat="1" applyFont="1" applyFill="1" applyBorder="1" applyAlignment="1">
      <alignment horizontal="center" vertical="center" wrapText="1"/>
    </xf>
    <xf numFmtId="168" fontId="31" fillId="33" borderId="29" xfId="0" applyNumberFormat="1" applyFont="1" applyFill="1" applyBorder="1" applyAlignment="1">
      <alignment horizontal="left" vertical="center" wrapText="1"/>
    </xf>
    <xf numFmtId="1" fontId="32" fillId="33" borderId="30" xfId="0" applyNumberFormat="1" applyFont="1" applyFill="1" applyBorder="1" applyAlignment="1">
      <alignment horizontal="center" vertical="center" wrapText="1"/>
    </xf>
    <xf numFmtId="168" fontId="0" fillId="0" borderId="0" xfId="0" applyNumberFormat="1" applyFill="1"/>
    <xf numFmtId="1" fontId="32" fillId="0" borderId="31" xfId="0" applyNumberFormat="1" applyFont="1" applyFill="1" applyBorder="1" applyAlignment="1">
      <alignment horizontal="center" vertical="center" wrapText="1"/>
    </xf>
    <xf numFmtId="1" fontId="60" fillId="33" borderId="31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layout>
                <c:manualLayout>
                  <c:x val="0"/>
                  <c:y val="-9.7887200031887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A0-482C-8DD5-0352D89FCA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-1.3317811867987384E-16"/>
                  <c:y val="-0.215214423618364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Daten!$D$11:$P$11</c:f>
              <c:numCache>
                <c:formatCode>0</c:formatCode>
                <c:ptCount val="13"/>
                <c:pt idx="0">
                  <c:v>175</c:v>
                </c:pt>
                <c:pt idx="1">
                  <c:v>287</c:v>
                </c:pt>
                <c:pt idx="2">
                  <c:v>333</c:v>
                </c:pt>
                <c:pt idx="3">
                  <c:v>360</c:v>
                </c:pt>
                <c:pt idx="4">
                  <c:v>392</c:v>
                </c:pt>
                <c:pt idx="5">
                  <c:v>409</c:v>
                </c:pt>
                <c:pt idx="6">
                  <c:v>431</c:v>
                </c:pt>
                <c:pt idx="7">
                  <c:v>447</c:v>
                </c:pt>
                <c:pt idx="8">
                  <c:v>509</c:v>
                </c:pt>
                <c:pt idx="9" formatCode="0.000">
                  <c:v>#N/A</c:v>
                </c:pt>
                <c:pt idx="10" formatCode="0.000">
                  <c:v>#N/A</c:v>
                </c:pt>
                <c:pt idx="11" formatCode="0.000">
                  <c:v>#N/A</c:v>
                </c:pt>
                <c:pt idx="12" formatCode="0.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7"/>
          <c:order val="2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Daten!$D$16:$P$16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318</c:v>
                </c:pt>
                <c:pt idx="10" formatCode="0">
                  <c:v>315</c:v>
                </c:pt>
                <c:pt idx="11" formatCode="0">
                  <c:v>262</c:v>
                </c:pt>
                <c:pt idx="12" formatCode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3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Daten!$D$15:$P$15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143</c:v>
                </c:pt>
                <c:pt idx="10" formatCode="0">
                  <c:v>258</c:v>
                </c:pt>
                <c:pt idx="11" formatCode="0">
                  <c:v>283</c:v>
                </c:pt>
                <c:pt idx="12" formatCode="0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Daten!$D$14:$P$14</c:f>
              <c:numCache>
                <c:formatCode>0.000</c:formatCode>
                <c:ptCount val="13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8</c:v>
                </c:pt>
                <c:pt idx="10" formatCode="0">
                  <c:v>44</c:v>
                </c:pt>
                <c:pt idx="11" formatCode="0">
                  <c:v>98</c:v>
                </c:pt>
                <c:pt idx="12" formatCode="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5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Daten!$D$13:$P$13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3</c:v>
                </c:pt>
                <c:pt idx="10" formatCode="0">
                  <c:v>16</c:v>
                </c:pt>
                <c:pt idx="11" formatCode="0">
                  <c:v>74</c:v>
                </c:pt>
                <c:pt idx="12" formatCode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A-D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A0-482C-8DD5-0352D89FCA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A0-482C-8DD5-0352D89FCA3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Daten!$D$12:$P$12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">
                  <c:v>472</c:v>
                </c:pt>
                <c:pt idx="10" formatCode="0">
                  <c:v>633</c:v>
                </c:pt>
                <c:pt idx="11" formatCode="0">
                  <c:v>717</c:v>
                </c:pt>
                <c:pt idx="12" formatCode="0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6"/>
          <c:tx>
            <c:strRef>
              <c:f>Daten!$B$18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A0-482C-8DD5-0352D89FCA3D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Daten!$D$18:$L$18</c:f>
              <c:numCache>
                <c:formatCode>0.0%</c:formatCode>
                <c:ptCount val="9"/>
                <c:pt idx="0">
                  <c:v>0.12</c:v>
                </c:pt>
                <c:pt idx="1">
                  <c:v>0.192</c:v>
                </c:pt>
                <c:pt idx="2">
                  <c:v>0.215</c:v>
                </c:pt>
                <c:pt idx="3">
                  <c:v>0.22500000000000001</c:v>
                </c:pt>
                <c:pt idx="4">
                  <c:v>0.24199999999999999</c:v>
                </c:pt>
                <c:pt idx="5">
                  <c:v>0.253</c:v>
                </c:pt>
                <c:pt idx="6">
                  <c:v>0.26600000000000001</c:v>
                </c:pt>
                <c:pt idx="7">
                  <c:v>0.27</c:v>
                </c:pt>
                <c:pt idx="8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7"/>
          <c:tx>
            <c:strRef>
              <c:f>Daten!$B$19</c:f>
              <c:strCache>
                <c:ptCount val="1"/>
                <c:pt idx="0">
                  <c:v>Marktanteil (A-D)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A0-482C-8DD5-0352D89FCA3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A0-482C-8DD5-0352D89FCA3D}"/>
                </c:ext>
              </c:extLst>
            </c:dLbl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Daten!$D$19:$P$19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0.23799999999999999</c:v>
                </c:pt>
                <c:pt idx="10" formatCode="0.0%">
                  <c:v>0.313</c:v>
                </c:pt>
                <c:pt idx="11" formatCode="0.0%">
                  <c:v>0.38700000000000001</c:v>
                </c:pt>
                <c:pt idx="12" formatCode="0.0%">
                  <c:v>0.48099999999999998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10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20</xdr:row>
      <xdr:rowOff>258361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Kühlgeräte (2011-2024),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20</xdr:row>
      <xdr:rowOff>232870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A-D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Kühlgeräten*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Millionen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350875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46500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Kühlgeräten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10</xdr:col>
      <xdr:colOff>376346</xdr:colOff>
      <xdr:row>3</xdr:row>
      <xdr:rowOff>101110</xdr:rowOff>
    </xdr:from>
    <xdr:to>
      <xdr:col>12</xdr:col>
      <xdr:colOff>740027</xdr:colOff>
      <xdr:row>6</xdr:row>
      <xdr:rowOff>29307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4515391" y="863110"/>
          <a:ext cx="1411431" cy="430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10</xdr:col>
      <xdr:colOff>613467</xdr:colOff>
      <xdr:row>3</xdr:row>
      <xdr:rowOff>124558</xdr:rowOff>
    </xdr:from>
    <xdr:to>
      <xdr:col>10</xdr:col>
      <xdr:colOff>613467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4752512" y="886558"/>
          <a:ext cx="0" cy="349605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6"/>
  <sheetViews>
    <sheetView showGridLines="0" zoomScaleNormal="100" workbookViewId="0">
      <selection activeCell="B4" sqref="B4:H4"/>
    </sheetView>
  </sheetViews>
  <sheetFormatPr baseColWidth="10" defaultRowHeight="12.75"/>
  <cols>
    <col min="1" max="1" width="18" style="20" bestFit="1" customWidth="1"/>
    <col min="2" max="2" width="21" style="20" customWidth="1"/>
    <col min="3" max="4" width="10.140625" style="20" customWidth="1"/>
    <col min="5" max="7" width="10.140625" style="37" customWidth="1"/>
    <col min="8" max="11" width="10.140625" style="64" customWidth="1"/>
    <col min="12" max="27" width="11.42578125" style="64"/>
    <col min="28" max="16384" width="11.42578125" style="20"/>
  </cols>
  <sheetData>
    <row r="1" spans="1:21" ht="15.95" customHeight="1">
      <c r="A1" s="31" t="s">
        <v>1</v>
      </c>
      <c r="B1" s="119" t="s">
        <v>69</v>
      </c>
      <c r="C1" s="119"/>
      <c r="D1" s="120"/>
      <c r="E1" s="120"/>
      <c r="F1" s="120"/>
      <c r="G1" s="120"/>
      <c r="H1" s="120"/>
      <c r="I1" s="63"/>
    </row>
    <row r="2" spans="1:21" ht="15.95" customHeight="1">
      <c r="A2" s="31" t="s">
        <v>2</v>
      </c>
      <c r="B2" s="119"/>
      <c r="C2" s="119"/>
      <c r="D2" s="120"/>
      <c r="E2" s="120"/>
      <c r="F2" s="120"/>
      <c r="G2" s="120"/>
      <c r="H2" s="120"/>
      <c r="I2" s="63"/>
    </row>
    <row r="3" spans="1:21" ht="15">
      <c r="A3" s="31" t="s">
        <v>0</v>
      </c>
      <c r="B3" s="121" t="s">
        <v>77</v>
      </c>
      <c r="C3" s="121"/>
      <c r="D3" s="122"/>
      <c r="E3" s="122"/>
      <c r="F3" s="122"/>
      <c r="G3" s="122"/>
      <c r="H3" s="122"/>
      <c r="I3" s="65" t="str">
        <f>IF(H3&gt;200,"Text evtl. zu lang für die Grafik","")</f>
        <v/>
      </c>
      <c r="U3" s="63" t="str">
        <f>"Quelle: "&amp;B3</f>
        <v>Quelle: Gesellschaft für Konsumforschung (GfK), Daten Kühlgeräte (2011-2024), Nürnberg</v>
      </c>
    </row>
    <row r="4" spans="1:21" ht="15">
      <c r="A4" s="31" t="s">
        <v>3</v>
      </c>
      <c r="B4" s="122" t="s">
        <v>70</v>
      </c>
      <c r="C4" s="122"/>
      <c r="D4" s="122"/>
      <c r="E4" s="122"/>
      <c r="F4" s="122"/>
      <c r="G4" s="122"/>
      <c r="H4" s="122"/>
      <c r="I4" s="65" t="str">
        <f>IF(H4&gt;230,"Text evtl. zu lang für die Grafik","")</f>
        <v/>
      </c>
    </row>
    <row r="5" spans="1:21">
      <c r="A5" s="31" t="s">
        <v>8</v>
      </c>
      <c r="B5" s="119" t="s">
        <v>73</v>
      </c>
      <c r="C5" s="119"/>
      <c r="D5" s="120"/>
      <c r="E5" s="120"/>
      <c r="F5" s="120"/>
      <c r="G5" s="120"/>
      <c r="H5" s="120"/>
      <c r="I5" s="63"/>
    </row>
    <row r="6" spans="1:21">
      <c r="A6" s="32" t="s">
        <v>9</v>
      </c>
      <c r="B6" s="117" t="s">
        <v>76</v>
      </c>
      <c r="C6" s="117"/>
      <c r="D6" s="118"/>
      <c r="E6" s="118"/>
      <c r="F6" s="118"/>
      <c r="G6" s="118"/>
      <c r="H6" s="118"/>
      <c r="I6" s="63"/>
    </row>
    <row r="8" spans="1:21">
      <c r="B8" s="64"/>
      <c r="C8" s="64"/>
      <c r="J8" s="20"/>
    </row>
    <row r="10" spans="1:21" s="95" customFormat="1" ht="18" customHeight="1">
      <c r="A10" s="92"/>
      <c r="B10" s="93" t="s">
        <v>64</v>
      </c>
      <c r="C10" s="94">
        <v>2011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 t="s">
        <v>62</v>
      </c>
      <c r="P10" s="94">
        <v>2024</v>
      </c>
    </row>
    <row r="11" spans="1:21" s="95" customFormat="1" ht="18" customHeight="1">
      <c r="A11" s="96"/>
      <c r="B11" s="97" t="s">
        <v>74</v>
      </c>
      <c r="C11" s="113">
        <v>55</v>
      </c>
      <c r="D11" s="113">
        <v>175</v>
      </c>
      <c r="E11" s="113">
        <v>287</v>
      </c>
      <c r="F11" s="113">
        <v>333</v>
      </c>
      <c r="G11" s="113">
        <v>360</v>
      </c>
      <c r="H11" s="113">
        <v>392</v>
      </c>
      <c r="I11" s="113">
        <v>409</v>
      </c>
      <c r="J11" s="113">
        <v>431</v>
      </c>
      <c r="K11" s="113">
        <v>447</v>
      </c>
      <c r="L11" s="113">
        <v>509</v>
      </c>
      <c r="M11" s="98" t="e">
        <f>NA()</f>
        <v>#N/A</v>
      </c>
      <c r="N11" s="98" t="e">
        <f>NA()</f>
        <v>#N/A</v>
      </c>
      <c r="O11" s="98" t="e">
        <f>NA()</f>
        <v>#N/A</v>
      </c>
      <c r="P11" s="98" t="e">
        <f>NA()</f>
        <v>#N/A</v>
      </c>
    </row>
    <row r="12" spans="1:21" s="95" customFormat="1" ht="18" customHeight="1">
      <c r="A12" s="96"/>
      <c r="B12" s="99" t="s">
        <v>71</v>
      </c>
      <c r="C12" s="100" t="e">
        <f>NA()</f>
        <v>#N/A</v>
      </c>
      <c r="D12" s="100" t="e">
        <f>NA()</f>
        <v>#N/A</v>
      </c>
      <c r="E12" s="100" t="e">
        <f>NA()</f>
        <v>#N/A</v>
      </c>
      <c r="F12" s="100" t="e">
        <f>NA()</f>
        <v>#N/A</v>
      </c>
      <c r="G12" s="100" t="e">
        <f>NA()</f>
        <v>#N/A</v>
      </c>
      <c r="H12" s="100" t="e">
        <f>NA()</f>
        <v>#N/A</v>
      </c>
      <c r="I12" s="100" t="e">
        <f>NA()</f>
        <v>#N/A</v>
      </c>
      <c r="J12" s="100" t="e">
        <f>NA()</f>
        <v>#N/A</v>
      </c>
      <c r="K12" s="100" t="e">
        <f>NA()</f>
        <v>#N/A</v>
      </c>
      <c r="L12" s="100" t="e">
        <f>NA()</f>
        <v>#N/A</v>
      </c>
      <c r="M12" s="115">
        <v>472</v>
      </c>
      <c r="N12" s="115">
        <v>633</v>
      </c>
      <c r="O12" s="115">
        <v>717</v>
      </c>
      <c r="P12" s="115">
        <v>858</v>
      </c>
    </row>
    <row r="13" spans="1:21" s="95" customFormat="1" ht="18" customHeight="1">
      <c r="A13" s="96"/>
      <c r="B13" s="101" t="s">
        <v>65</v>
      </c>
      <c r="C13" s="98" t="e">
        <f>NA()</f>
        <v>#N/A</v>
      </c>
      <c r="D13" s="98" t="e">
        <f>NA()</f>
        <v>#N/A</v>
      </c>
      <c r="E13" s="98" t="e">
        <f>NA()</f>
        <v>#N/A</v>
      </c>
      <c r="F13" s="98" t="e">
        <f>NA()</f>
        <v>#N/A</v>
      </c>
      <c r="G13" s="98" t="e">
        <f>NA()</f>
        <v>#N/A</v>
      </c>
      <c r="H13" s="98" t="e">
        <f>NA()</f>
        <v>#N/A</v>
      </c>
      <c r="I13" s="98" t="e">
        <f>NA()</f>
        <v>#N/A</v>
      </c>
      <c r="J13" s="98" t="e">
        <f>NA()</f>
        <v>#N/A</v>
      </c>
      <c r="K13" s="98" t="e">
        <f>NA()</f>
        <v>#N/A</v>
      </c>
      <c r="L13" s="98" t="e">
        <f>NA()</f>
        <v>#N/A</v>
      </c>
      <c r="M13" s="113">
        <v>3</v>
      </c>
      <c r="N13" s="113">
        <v>16</v>
      </c>
      <c r="O13" s="116">
        <v>74</v>
      </c>
      <c r="P13" s="113">
        <v>107</v>
      </c>
    </row>
    <row r="14" spans="1:21" s="103" customFormat="1" ht="18" customHeight="1">
      <c r="A14" s="102"/>
      <c r="B14" s="99" t="s">
        <v>66</v>
      </c>
      <c r="C14" s="109" t="e">
        <f>NA()</f>
        <v>#N/A</v>
      </c>
      <c r="D14" s="109" t="e">
        <f>NA()</f>
        <v>#N/A</v>
      </c>
      <c r="E14" s="100" t="e">
        <f>NA()</f>
        <v>#N/A</v>
      </c>
      <c r="F14" s="100" t="e">
        <f>NA()</f>
        <v>#N/A</v>
      </c>
      <c r="G14" s="100" t="e">
        <f>NA()</f>
        <v>#N/A</v>
      </c>
      <c r="H14" s="100" t="e">
        <f>NA()</f>
        <v>#N/A</v>
      </c>
      <c r="I14" s="100" t="e">
        <f>NA()</f>
        <v>#N/A</v>
      </c>
      <c r="J14" s="100" t="e">
        <f>NA()</f>
        <v>#N/A</v>
      </c>
      <c r="K14" s="100" t="e">
        <f>NA()</f>
        <v>#N/A</v>
      </c>
      <c r="L14" s="100" t="e">
        <f>NA()</f>
        <v>#N/A</v>
      </c>
      <c r="M14" s="115">
        <v>8</v>
      </c>
      <c r="N14" s="115">
        <v>44</v>
      </c>
      <c r="O14" s="115">
        <v>98</v>
      </c>
      <c r="P14" s="115">
        <v>106</v>
      </c>
    </row>
    <row r="15" spans="1:21" s="103" customFormat="1" ht="18" customHeight="1">
      <c r="A15" s="102"/>
      <c r="B15" s="101" t="s">
        <v>67</v>
      </c>
      <c r="C15" s="110" t="e">
        <f>NA()</f>
        <v>#N/A</v>
      </c>
      <c r="D15" s="110" t="e">
        <f>NA()</f>
        <v>#N/A</v>
      </c>
      <c r="E15" s="98" t="e">
        <f>NA()</f>
        <v>#N/A</v>
      </c>
      <c r="F15" s="98" t="e">
        <f>NA()</f>
        <v>#N/A</v>
      </c>
      <c r="G15" s="98" t="e">
        <f>NA()</f>
        <v>#N/A</v>
      </c>
      <c r="H15" s="98" t="e">
        <f>NA()</f>
        <v>#N/A</v>
      </c>
      <c r="I15" s="98" t="e">
        <f>NA()</f>
        <v>#N/A</v>
      </c>
      <c r="J15" s="98" t="e">
        <f>NA()</f>
        <v>#N/A</v>
      </c>
      <c r="K15" s="98" t="e">
        <f>NA()</f>
        <v>#N/A</v>
      </c>
      <c r="L15" s="98" t="e">
        <f>NA()</f>
        <v>#N/A</v>
      </c>
      <c r="M15" s="113">
        <v>143</v>
      </c>
      <c r="N15" s="113">
        <v>258</v>
      </c>
      <c r="O15" s="116">
        <v>283</v>
      </c>
      <c r="P15" s="113">
        <v>366</v>
      </c>
    </row>
    <row r="16" spans="1:21" s="103" customFormat="1" ht="18" customHeight="1">
      <c r="A16" s="102"/>
      <c r="B16" s="99" t="s">
        <v>68</v>
      </c>
      <c r="C16" s="109" t="e">
        <f>NA()</f>
        <v>#N/A</v>
      </c>
      <c r="D16" s="109" t="e">
        <f>NA()</f>
        <v>#N/A</v>
      </c>
      <c r="E16" s="100" t="e">
        <f>NA()</f>
        <v>#N/A</v>
      </c>
      <c r="F16" s="100" t="e">
        <f>NA()</f>
        <v>#N/A</v>
      </c>
      <c r="G16" s="100" t="e">
        <f>NA()</f>
        <v>#N/A</v>
      </c>
      <c r="H16" s="100" t="e">
        <f>NA()</f>
        <v>#N/A</v>
      </c>
      <c r="I16" s="100" t="e">
        <f>NA()</f>
        <v>#N/A</v>
      </c>
      <c r="J16" s="100" t="e">
        <f>NA()</f>
        <v>#N/A</v>
      </c>
      <c r="K16" s="100" t="e">
        <f>NA()</f>
        <v>#N/A</v>
      </c>
      <c r="L16" s="100" t="e">
        <f>NA()</f>
        <v>#N/A</v>
      </c>
      <c r="M16" s="115">
        <v>318</v>
      </c>
      <c r="N16" s="115">
        <v>315</v>
      </c>
      <c r="O16" s="115">
        <v>262</v>
      </c>
      <c r="P16" s="115">
        <v>280</v>
      </c>
    </row>
    <row r="17" spans="2:16" s="95" customFormat="1" ht="18" customHeight="1">
      <c r="B17" s="93" t="s">
        <v>63</v>
      </c>
      <c r="C17" s="94">
        <v>2011</v>
      </c>
      <c r="D17" s="94" t="s">
        <v>29</v>
      </c>
      <c r="E17" s="94" t="s">
        <v>31</v>
      </c>
      <c r="F17" s="94" t="s">
        <v>32</v>
      </c>
      <c r="G17" s="94" t="s">
        <v>33</v>
      </c>
      <c r="H17" s="94" t="s">
        <v>30</v>
      </c>
      <c r="I17" s="94" t="s">
        <v>56</v>
      </c>
      <c r="J17" s="94" t="s">
        <v>57</v>
      </c>
      <c r="K17" s="94" t="s">
        <v>58</v>
      </c>
      <c r="L17" s="94" t="s">
        <v>59</v>
      </c>
      <c r="M17" s="94" t="s">
        <v>60</v>
      </c>
      <c r="N17" s="94" t="s">
        <v>61</v>
      </c>
      <c r="O17" s="106" t="s">
        <v>62</v>
      </c>
      <c r="P17" s="94">
        <v>2024</v>
      </c>
    </row>
    <row r="18" spans="2:16" s="95" customFormat="1" ht="18" customHeight="1">
      <c r="B18" s="104" t="s">
        <v>75</v>
      </c>
      <c r="C18" s="105">
        <v>4.1000000000000002E-2</v>
      </c>
      <c r="D18" s="105">
        <v>0.12</v>
      </c>
      <c r="E18" s="105">
        <v>0.192</v>
      </c>
      <c r="F18" s="105">
        <v>0.215</v>
      </c>
      <c r="G18" s="105">
        <v>0.22500000000000001</v>
      </c>
      <c r="H18" s="105">
        <v>0.24199999999999999</v>
      </c>
      <c r="I18" s="105">
        <v>0.253</v>
      </c>
      <c r="J18" s="105">
        <v>0.26600000000000001</v>
      </c>
      <c r="K18" s="105">
        <v>0.27</v>
      </c>
      <c r="L18" s="105">
        <v>0.27</v>
      </c>
      <c r="M18" s="105"/>
      <c r="N18" s="105"/>
      <c r="O18" s="107"/>
      <c r="P18" s="105"/>
    </row>
    <row r="19" spans="2:16" s="95" customFormat="1" ht="18" customHeight="1">
      <c r="B19" s="112" t="s">
        <v>72</v>
      </c>
      <c r="C19" s="98" t="e">
        <f>NA()</f>
        <v>#N/A</v>
      </c>
      <c r="D19" s="98" t="e">
        <f>NA()</f>
        <v>#N/A</v>
      </c>
      <c r="E19" s="98" t="e">
        <f>NA()</f>
        <v>#N/A</v>
      </c>
      <c r="F19" s="98" t="e">
        <f>NA()</f>
        <v>#N/A</v>
      </c>
      <c r="G19" s="98" t="e">
        <f>NA()</f>
        <v>#N/A</v>
      </c>
      <c r="H19" s="98" t="e">
        <f>NA()</f>
        <v>#N/A</v>
      </c>
      <c r="I19" s="98" t="e">
        <f>NA()</f>
        <v>#N/A</v>
      </c>
      <c r="J19" s="98" t="e">
        <f>NA()</f>
        <v>#N/A</v>
      </c>
      <c r="K19" s="98" t="e">
        <f>NA()</f>
        <v>#N/A</v>
      </c>
      <c r="L19" s="98" t="e">
        <f>NA()</f>
        <v>#N/A</v>
      </c>
      <c r="M19" s="111">
        <v>0.23799999999999999</v>
      </c>
      <c r="N19" s="111">
        <v>0.313</v>
      </c>
      <c r="O19" s="111">
        <v>0.38700000000000001</v>
      </c>
      <c r="P19" s="111">
        <v>0.48099999999999998</v>
      </c>
    </row>
    <row r="20" spans="2:16">
      <c r="O20" s="108"/>
    </row>
    <row r="23" spans="2:16"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6">
      <c r="C24" s="114"/>
      <c r="M24" s="20"/>
      <c r="N24" s="20"/>
    </row>
    <row r="25" spans="2:16">
      <c r="M25" s="20"/>
      <c r="N25" s="20"/>
    </row>
    <row r="26" spans="2:16">
      <c r="C26" s="63"/>
      <c r="D26" s="63"/>
      <c r="E26" s="63"/>
      <c r="F26" s="63"/>
      <c r="G26" s="63"/>
      <c r="H26" s="63"/>
      <c r="I26" s="63"/>
      <c r="J26" s="63"/>
      <c r="K26" s="63"/>
      <c r="M26" s="20"/>
      <c r="N26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H27" sqref="H27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3" t="s">
        <v>7</v>
      </c>
      <c r="R2" s="124"/>
      <c r="S2" s="124"/>
      <c r="T2" s="124"/>
      <c r="U2" s="124"/>
      <c r="V2" s="124"/>
      <c r="W2" s="124"/>
      <c r="X2" s="124"/>
      <c r="Y2" s="125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1.7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8e3bc15-0ccf-42a3-89b8-4089ab4c1bc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2026-02-24T10:32:16Z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