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1_Flaeche\4-1-2_Flaechenverbrauch\"/>
    </mc:Choice>
  </mc:AlternateContent>
  <xr:revisionPtr revIDLastSave="0" documentId="13_ncr:1_{65DF57BC-52DA-48CA-8AD4-6533B423B41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1" r:id="rId2"/>
  </sheets>
  <definedNames>
    <definedName name="Beschriftung">OFFSET(Daten!$B$10,0,0,COUNTA(Daten!$B$10:$B$22),-1)</definedName>
    <definedName name="Daten01">OFFSET(Daten!$C$10,0,0,COUNTA(Daten!$C$10:$C$22),-1)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Fussnote1" localSheetId="0">Daten!#REF!</definedName>
    <definedName name="Fussnote2" localSheetId="0">Daten!#REF!</definedName>
    <definedName name="Print_Area" localSheetId="0">Daten!$A$1:$U$33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0" i="1" l="1"/>
  <c r="V40" i="1"/>
  <c r="V39" i="1" l="1"/>
  <c r="X40" i="1" s="1"/>
  <c r="V38" i="1" l="1"/>
  <c r="X39" i="1" s="1"/>
  <c r="V37" i="1" l="1"/>
  <c r="V36" i="1" l="1"/>
  <c r="V35" i="1" l="1"/>
  <c r="V34" i="1"/>
  <c r="V10" i="1" l="1"/>
  <c r="W35" i="1" s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W39" i="1" l="1"/>
  <c r="W38" i="1"/>
  <c r="W37" i="1"/>
  <c r="W36" i="1"/>
  <c r="V33" i="1"/>
  <c r="AJ3" i="1" l="1"/>
</calcChain>
</file>

<file path=xl/sharedStrings.xml><?xml version="1.0" encoding="utf-8"?>
<sst xmlns="http://schemas.openxmlformats.org/spreadsheetml/2006/main" count="37" uniqueCount="36">
  <si>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</si>
  <si>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</si>
  <si>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</si>
  <si>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</si>
  <si>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</si>
  <si>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</si>
  <si>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</si>
  <si>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</si>
  <si>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</si>
  <si>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</si>
  <si>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</si>
  <si>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Tausend Tonnen</t>
  </si>
  <si>
    <t>Torf</t>
  </si>
  <si>
    <t>Braunkohle (Herkunft)</t>
  </si>
  <si>
    <t>Bims</t>
  </si>
  <si>
    <t>Quarzsande</t>
  </si>
  <si>
    <t>Industriemineralien</t>
  </si>
  <si>
    <t>Gips- und Anhydritstein</t>
  </si>
  <si>
    <t>gebrochene Natursteine</t>
  </si>
  <si>
    <t>Bausand, Baukies etc</t>
  </si>
  <si>
    <t>Kalkstein und Dolomitsteine</t>
  </si>
  <si>
    <t>Naturwerksteine</t>
  </si>
  <si>
    <t>Baumineralien</t>
  </si>
  <si>
    <t>Feldspat u. sonst. Sande (ab 2015)</t>
  </si>
  <si>
    <t>Braunkohle Niedersachsen</t>
  </si>
  <si>
    <t>Braunkohle Mitteldeutschland</t>
  </si>
  <si>
    <t>Braunkohle Lausitz</t>
  </si>
  <si>
    <t>Braunkohle Rheinland</t>
  </si>
  <si>
    <t>Gesamt</t>
  </si>
  <si>
    <t>Lehm und Ziegelton (bis 2017)</t>
  </si>
  <si>
    <t>Lavaschlacke- und sand (ab 2015)</t>
  </si>
  <si>
    <t>Inländische Entnahme von Rohstoffen im Tagebau*</t>
  </si>
  <si>
    <t>* Erdöl, Erd- und Grubengas sind in dieser Abbildung aufgrund der geringen inländischen Flächenrelevanz nicht aufgeführt.</t>
  </si>
  <si>
    <t>Grob- und feinkeramische Tone und Rohkaolin</t>
  </si>
  <si>
    <t>Deutschland 1994 bis 2024</t>
  </si>
  <si>
    <t xml:space="preserve">Berechnungen des Umweltbundesamtes 2026, Datenquellen: BGR Bericht zur Rohstoffsituation in Deutschland 2024, erschienen am 22.12.2025/ abgerufen am 16.01.2026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</si>
</sst>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sz val="9"/>
      <name val="Cambria"/>
      <family val="1"/>
    </font>
    <font>
      <b/>
      <sz val="8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medium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33" fillId="24" borderId="22" xfId="0" applyNumberFormat="1" applyFont="1" applyFill="1" applyBorder="1" applyAlignment="1">
      <alignment horizontal="center" vertical="center" wrapText="1"/>
    </xf>
    <xf numFmtId="0" fontId="34" fillId="25" borderId="23" xfId="0" applyFont="1" applyFill="1" applyBorder="1" applyAlignment="1">
      <alignment horizontal="left" vertical="center" wrapText="1"/>
    </xf>
    <xf numFmtId="0" fontId="34" fillId="25" borderId="24" xfId="0" applyFont="1" applyFill="1" applyBorder="1" applyAlignment="1">
      <alignment horizontal="center" vertical="center" wrapText="1"/>
    </xf>
    <xf numFmtId="3" fontId="29" fillId="24" borderId="0" xfId="0" applyNumberFormat="1" applyFont="1" applyFill="1" applyBorder="1" applyAlignment="1">
      <alignment horizontal="center" vertical="center" wrapText="1"/>
    </xf>
    <xf numFmtId="3" fontId="29" fillId="26" borderId="0" xfId="0" applyNumberFormat="1" applyFont="1" applyFill="1" applyBorder="1" applyAlignment="1">
      <alignment horizontal="center" vertical="center" wrapText="1"/>
    </xf>
    <xf numFmtId="3" fontId="33" fillId="24" borderId="21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9" fillId="26" borderId="28" xfId="0" applyNumberFormat="1" applyFont="1" applyFill="1" applyBorder="1" applyAlignment="1">
      <alignment horizontal="center" vertical="center" wrapText="1"/>
    </xf>
    <xf numFmtId="3" fontId="33" fillId="24" borderId="28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9C4AD"/>
      <color rgb="FF9D57B8"/>
      <color rgb="FF4D4D4D"/>
      <color rgb="FF5F5F5F"/>
      <color rgb="FF808080"/>
      <color rgb="FFB2B2B2"/>
      <color rgb="FFDDDDDD"/>
      <color rgb="FFEEEEEE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4941569533668"/>
          <c:y val="8.720716479046331E-2"/>
          <c:w val="0.67050796368176913"/>
          <c:h val="0.731777858222866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Torf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Daten!$C$10:$C$40</c:f>
              <c:numCache>
                <c:formatCode>#,##0</c:formatCode>
                <c:ptCount val="31"/>
                <c:pt idx="0">
                  <c:v>3048.1015499999999</c:v>
                </c:pt>
                <c:pt idx="1">
                  <c:v>3122</c:v>
                </c:pt>
                <c:pt idx="2">
                  <c:v>3057</c:v>
                </c:pt>
                <c:pt idx="3">
                  <c:v>3009</c:v>
                </c:pt>
                <c:pt idx="4">
                  <c:v>3305</c:v>
                </c:pt>
                <c:pt idx="5">
                  <c:v>3445</c:v>
                </c:pt>
                <c:pt idx="6">
                  <c:v>3487</c:v>
                </c:pt>
                <c:pt idx="7">
                  <c:v>3414</c:v>
                </c:pt>
                <c:pt idx="8">
                  <c:v>3182</c:v>
                </c:pt>
                <c:pt idx="9">
                  <c:v>3277</c:v>
                </c:pt>
                <c:pt idx="10">
                  <c:v>3321</c:v>
                </c:pt>
                <c:pt idx="11">
                  <c:v>3357</c:v>
                </c:pt>
                <c:pt idx="12">
                  <c:v>3295</c:v>
                </c:pt>
                <c:pt idx="13">
                  <c:v>3419</c:v>
                </c:pt>
                <c:pt idx="14">
                  <c:v>3078</c:v>
                </c:pt>
                <c:pt idx="15">
                  <c:v>3106</c:v>
                </c:pt>
                <c:pt idx="16">
                  <c:v>2892</c:v>
                </c:pt>
                <c:pt idx="17">
                  <c:v>2940</c:v>
                </c:pt>
                <c:pt idx="18">
                  <c:v>3032</c:v>
                </c:pt>
                <c:pt idx="19">
                  <c:v>2925</c:v>
                </c:pt>
                <c:pt idx="20">
                  <c:v>2783</c:v>
                </c:pt>
                <c:pt idx="21">
                  <c:v>2967</c:v>
                </c:pt>
                <c:pt idx="22">
                  <c:v>2321</c:v>
                </c:pt>
                <c:pt idx="23">
                  <c:v>2750</c:v>
                </c:pt>
                <c:pt idx="24">
                  <c:v>2435</c:v>
                </c:pt>
                <c:pt idx="25">
                  <c:v>2334</c:v>
                </c:pt>
                <c:pt idx="26">
                  <c:v>2608</c:v>
                </c:pt>
                <c:pt idx="27">
                  <c:v>2684</c:v>
                </c:pt>
                <c:pt idx="28">
                  <c:v>2410</c:v>
                </c:pt>
                <c:pt idx="29">
                  <c:v>1247</c:v>
                </c:pt>
                <c:pt idx="30">
                  <c:v>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C-438F-9559-75BA8B93EC0E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Braunkohle Niedersachsen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Daten!$D$10:$D$40</c:f>
              <c:numCache>
                <c:formatCode>#,##0</c:formatCode>
                <c:ptCount val="31"/>
                <c:pt idx="14">
                  <c:v>2133</c:v>
                </c:pt>
                <c:pt idx="15">
                  <c:v>1921</c:v>
                </c:pt>
                <c:pt idx="16">
                  <c:v>1984</c:v>
                </c:pt>
                <c:pt idx="17">
                  <c:v>1628</c:v>
                </c:pt>
                <c:pt idx="18">
                  <c:v>2027</c:v>
                </c:pt>
                <c:pt idx="19">
                  <c:v>1196</c:v>
                </c:pt>
                <c:pt idx="20">
                  <c:v>1812</c:v>
                </c:pt>
                <c:pt idx="21">
                  <c:v>1474</c:v>
                </c:pt>
                <c:pt idx="22">
                  <c:v>1074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C-438F-9559-75BA8B93EC0E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Braunkohle Mitteldeutschland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Daten!$E$10:$E$40</c:f>
              <c:numCache>
                <c:formatCode>#,##0</c:formatCode>
                <c:ptCount val="31"/>
                <c:pt idx="14">
                  <c:v>19508</c:v>
                </c:pt>
                <c:pt idx="15">
                  <c:v>20191</c:v>
                </c:pt>
                <c:pt idx="16">
                  <c:v>20004</c:v>
                </c:pt>
                <c:pt idx="17">
                  <c:v>19467</c:v>
                </c:pt>
                <c:pt idx="18">
                  <c:v>19225</c:v>
                </c:pt>
                <c:pt idx="19">
                  <c:v>19584</c:v>
                </c:pt>
                <c:pt idx="20">
                  <c:v>20931</c:v>
                </c:pt>
                <c:pt idx="21">
                  <c:v>18924</c:v>
                </c:pt>
                <c:pt idx="22">
                  <c:v>17736</c:v>
                </c:pt>
                <c:pt idx="23">
                  <c:v>18826</c:v>
                </c:pt>
                <c:pt idx="24">
                  <c:v>19231</c:v>
                </c:pt>
                <c:pt idx="25">
                  <c:v>14509</c:v>
                </c:pt>
                <c:pt idx="26">
                  <c:v>12767</c:v>
                </c:pt>
                <c:pt idx="27">
                  <c:v>16858</c:v>
                </c:pt>
                <c:pt idx="28">
                  <c:v>16985</c:v>
                </c:pt>
                <c:pt idx="29">
                  <c:v>12318</c:v>
                </c:pt>
                <c:pt idx="30">
                  <c:v>10242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C-438F-9559-75BA8B93EC0E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Braunkohle Lausitz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Daten!$F$10:$F$40</c:f>
              <c:numCache>
                <c:formatCode>#,##0</c:formatCode>
                <c:ptCount val="31"/>
                <c:pt idx="14">
                  <c:v>57897</c:v>
                </c:pt>
                <c:pt idx="15">
                  <c:v>55732</c:v>
                </c:pt>
                <c:pt idx="16">
                  <c:v>56673</c:v>
                </c:pt>
                <c:pt idx="17">
                  <c:v>59763</c:v>
                </c:pt>
                <c:pt idx="18">
                  <c:v>62441</c:v>
                </c:pt>
                <c:pt idx="19">
                  <c:v>63600</c:v>
                </c:pt>
                <c:pt idx="20">
                  <c:v>61814</c:v>
                </c:pt>
                <c:pt idx="21">
                  <c:v>62452</c:v>
                </c:pt>
                <c:pt idx="22">
                  <c:v>62292</c:v>
                </c:pt>
                <c:pt idx="23">
                  <c:v>61211</c:v>
                </c:pt>
                <c:pt idx="24">
                  <c:v>60696</c:v>
                </c:pt>
                <c:pt idx="25">
                  <c:v>51998</c:v>
                </c:pt>
                <c:pt idx="26">
                  <c:v>43245</c:v>
                </c:pt>
                <c:pt idx="27">
                  <c:v>46815</c:v>
                </c:pt>
                <c:pt idx="28">
                  <c:v>48522</c:v>
                </c:pt>
                <c:pt idx="29">
                  <c:v>41691</c:v>
                </c:pt>
                <c:pt idx="30">
                  <c:v>37847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C-438F-9559-75BA8B93EC0E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Braunkohle Rheinland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Daten!$G$10:$G$40</c:f>
              <c:numCache>
                <c:formatCode>#,##0</c:formatCode>
                <c:ptCount val="31"/>
                <c:pt idx="14">
                  <c:v>95778</c:v>
                </c:pt>
                <c:pt idx="15">
                  <c:v>92013</c:v>
                </c:pt>
                <c:pt idx="16">
                  <c:v>90742</c:v>
                </c:pt>
                <c:pt idx="17">
                  <c:v>95644</c:v>
                </c:pt>
                <c:pt idx="18">
                  <c:v>101739</c:v>
                </c:pt>
                <c:pt idx="19">
                  <c:v>98317</c:v>
                </c:pt>
                <c:pt idx="20">
                  <c:v>93621</c:v>
                </c:pt>
                <c:pt idx="21">
                  <c:v>95214</c:v>
                </c:pt>
                <c:pt idx="22">
                  <c:v>90451</c:v>
                </c:pt>
                <c:pt idx="23">
                  <c:v>91249</c:v>
                </c:pt>
                <c:pt idx="24">
                  <c:v>86331</c:v>
                </c:pt>
                <c:pt idx="25">
                  <c:v>64807</c:v>
                </c:pt>
                <c:pt idx="26">
                  <c:v>51365</c:v>
                </c:pt>
                <c:pt idx="27">
                  <c:v>62584</c:v>
                </c:pt>
                <c:pt idx="28">
                  <c:v>65294</c:v>
                </c:pt>
                <c:pt idx="29">
                  <c:v>48236</c:v>
                </c:pt>
                <c:pt idx="30">
                  <c:v>43852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C-438F-9559-75BA8B93EC0E}"/>
            </c:ext>
          </c:extLst>
        </c:ser>
        <c:ser>
          <c:idx val="6"/>
          <c:order val="5"/>
          <c:tx>
            <c:strRef>
              <c:f>Daten!$H$9</c:f>
              <c:strCache>
                <c:ptCount val="1"/>
                <c:pt idx="0">
                  <c:v>Braunkohle (Herkunft)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Daten!$H$10:$H$40</c:f>
              <c:numCache>
                <c:formatCode>#,##0</c:formatCode>
                <c:ptCount val="31"/>
                <c:pt idx="0">
                  <c:v>207086.39</c:v>
                </c:pt>
                <c:pt idx="1">
                  <c:v>192753</c:v>
                </c:pt>
                <c:pt idx="2">
                  <c:v>187240</c:v>
                </c:pt>
                <c:pt idx="3">
                  <c:v>177160</c:v>
                </c:pt>
                <c:pt idx="4">
                  <c:v>166035</c:v>
                </c:pt>
                <c:pt idx="5">
                  <c:v>161284</c:v>
                </c:pt>
                <c:pt idx="6">
                  <c:v>167694</c:v>
                </c:pt>
                <c:pt idx="7">
                  <c:v>175364</c:v>
                </c:pt>
                <c:pt idx="8">
                  <c:v>181778</c:v>
                </c:pt>
                <c:pt idx="9">
                  <c:v>179235</c:v>
                </c:pt>
                <c:pt idx="10">
                  <c:v>181926</c:v>
                </c:pt>
                <c:pt idx="11">
                  <c:v>177907</c:v>
                </c:pt>
                <c:pt idx="12">
                  <c:v>176324</c:v>
                </c:pt>
                <c:pt idx="13">
                  <c:v>180414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0C-438F-9559-75BA8B93EC0E}"/>
            </c:ext>
          </c:extLst>
        </c:ser>
        <c:ser>
          <c:idx val="7"/>
          <c:order val="6"/>
          <c:tx>
            <c:strRef>
              <c:f>Daten!$I$9</c:f>
              <c:strCache>
                <c:ptCount val="1"/>
                <c:pt idx="0">
                  <c:v>Bims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Daten!$I$10:$I$40</c:f>
              <c:numCache>
                <c:formatCode>#,##0</c:formatCode>
                <c:ptCount val="31"/>
                <c:pt idx="14">
                  <c:v>77.5</c:v>
                </c:pt>
                <c:pt idx="15">
                  <c:v>77.5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353</c:v>
                </c:pt>
                <c:pt idx="20">
                  <c:v>300</c:v>
                </c:pt>
                <c:pt idx="21">
                  <c:v>1502</c:v>
                </c:pt>
                <c:pt idx="22">
                  <c:v>1496</c:v>
                </c:pt>
                <c:pt idx="23">
                  <c:v>1458</c:v>
                </c:pt>
                <c:pt idx="24">
                  <c:v>1541</c:v>
                </c:pt>
                <c:pt idx="25">
                  <c:v>808</c:v>
                </c:pt>
                <c:pt idx="26">
                  <c:v>722</c:v>
                </c:pt>
                <c:pt idx="27">
                  <c:v>712</c:v>
                </c:pt>
                <c:pt idx="28">
                  <c:v>671</c:v>
                </c:pt>
                <c:pt idx="29">
                  <c:v>671</c:v>
                </c:pt>
                <c:pt idx="30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C-438F-9559-75BA8B93EC0E}"/>
            </c:ext>
          </c:extLst>
        </c:ser>
        <c:ser>
          <c:idx val="8"/>
          <c:order val="7"/>
          <c:tx>
            <c:strRef>
              <c:f>Daten!$J$9</c:f>
              <c:strCache>
                <c:ptCount val="1"/>
                <c:pt idx="0">
                  <c:v>Grob- und feinkeramische Tone und Rohkaolin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Daten!$J$10:$J$40</c:f>
              <c:numCache>
                <c:formatCode>#,##0</c:formatCode>
                <c:ptCount val="31"/>
                <c:pt idx="14">
                  <c:v>11300</c:v>
                </c:pt>
                <c:pt idx="15">
                  <c:v>11500</c:v>
                </c:pt>
                <c:pt idx="16">
                  <c:v>11777.102999999999</c:v>
                </c:pt>
                <c:pt idx="17">
                  <c:v>12200</c:v>
                </c:pt>
                <c:pt idx="18">
                  <c:v>10899</c:v>
                </c:pt>
                <c:pt idx="19">
                  <c:v>10600</c:v>
                </c:pt>
                <c:pt idx="20">
                  <c:v>11029</c:v>
                </c:pt>
                <c:pt idx="21">
                  <c:v>11737</c:v>
                </c:pt>
                <c:pt idx="22">
                  <c:v>10545</c:v>
                </c:pt>
                <c:pt idx="23">
                  <c:v>11205</c:v>
                </c:pt>
                <c:pt idx="24">
                  <c:v>19369</c:v>
                </c:pt>
                <c:pt idx="25">
                  <c:v>19214</c:v>
                </c:pt>
                <c:pt idx="26">
                  <c:v>18747</c:v>
                </c:pt>
                <c:pt idx="27">
                  <c:v>19580</c:v>
                </c:pt>
                <c:pt idx="28">
                  <c:v>18864</c:v>
                </c:pt>
                <c:pt idx="29">
                  <c:v>12672</c:v>
                </c:pt>
                <c:pt idx="30">
                  <c:v>11701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0C-438F-9559-75BA8B93EC0E}"/>
            </c:ext>
          </c:extLst>
        </c:ser>
        <c:ser>
          <c:idx val="18"/>
          <c:order val="8"/>
          <c:tx>
            <c:strRef>
              <c:f>Daten!$K$9</c:f>
              <c:strCache>
                <c:ptCount val="1"/>
                <c:pt idx="0">
                  <c:v>Feldspat u. sonst. Sande (ab 2015)</c:v>
                </c:pt>
              </c:strCache>
            </c:strRef>
          </c:tx>
          <c:spPr>
            <a:solidFill>
              <a:srgbClr val="E9C4AD"/>
            </a:solidFill>
            <a:ln>
              <a:solidFill>
                <a:srgbClr val="E9C4AD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Daten!$K$10:$K$40</c:f>
              <c:numCache>
                <c:formatCode>#,##0</c:formatCode>
                <c:ptCount val="31"/>
                <c:pt idx="21">
                  <c:v>807</c:v>
                </c:pt>
                <c:pt idx="22">
                  <c:v>368</c:v>
                </c:pt>
                <c:pt idx="23">
                  <c:v>365</c:v>
                </c:pt>
                <c:pt idx="24">
                  <c:v>285</c:v>
                </c:pt>
                <c:pt idx="25">
                  <c:v>265</c:v>
                </c:pt>
                <c:pt idx="26">
                  <c:v>238</c:v>
                </c:pt>
                <c:pt idx="27">
                  <c:v>250</c:v>
                </c:pt>
                <c:pt idx="28">
                  <c:v>230</c:v>
                </c:pt>
                <c:pt idx="29">
                  <c:v>242</c:v>
                </c:pt>
                <c:pt idx="30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0C-438F-9559-75BA8B93EC0E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Quarzsande</c:v>
                </c:pt>
              </c:strCache>
            </c:strRef>
          </c:tx>
          <c:spPr>
            <a:solidFill>
              <a:srgbClr val="9D57B8"/>
            </a:solidFill>
            <a:ln>
              <a:solidFill>
                <a:schemeClr val="bg2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Daten!$L$10:$L$40</c:f>
              <c:numCache>
                <c:formatCode>#,##0</c:formatCode>
                <c:ptCount val="31"/>
                <c:pt idx="14">
                  <c:v>11100</c:v>
                </c:pt>
                <c:pt idx="15">
                  <c:v>8900</c:v>
                </c:pt>
                <c:pt idx="16">
                  <c:v>9900</c:v>
                </c:pt>
                <c:pt idx="17">
                  <c:v>10500</c:v>
                </c:pt>
                <c:pt idx="18">
                  <c:v>10100</c:v>
                </c:pt>
                <c:pt idx="19">
                  <c:v>9700</c:v>
                </c:pt>
                <c:pt idx="20">
                  <c:v>10400</c:v>
                </c:pt>
                <c:pt idx="21">
                  <c:v>9700</c:v>
                </c:pt>
                <c:pt idx="22">
                  <c:v>9900</c:v>
                </c:pt>
                <c:pt idx="23">
                  <c:v>10300</c:v>
                </c:pt>
                <c:pt idx="24">
                  <c:v>10700</c:v>
                </c:pt>
                <c:pt idx="25">
                  <c:v>10900</c:v>
                </c:pt>
                <c:pt idx="26">
                  <c:v>9800</c:v>
                </c:pt>
                <c:pt idx="27">
                  <c:v>10700</c:v>
                </c:pt>
                <c:pt idx="28">
                  <c:v>10500</c:v>
                </c:pt>
                <c:pt idx="29">
                  <c:v>9100</c:v>
                </c:pt>
                <c:pt idx="30">
                  <c:v>10700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0C-438F-9559-75BA8B93EC0E}"/>
            </c:ext>
          </c:extLst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Industriemineralien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Daten!$M$10:$M$40</c:f>
              <c:numCache>
                <c:formatCode>#,##0</c:formatCode>
                <c:ptCount val="31"/>
                <c:pt idx="0">
                  <c:v>26420.727644132498</c:v>
                </c:pt>
                <c:pt idx="1">
                  <c:v>27895.24523423189</c:v>
                </c:pt>
                <c:pt idx="2">
                  <c:v>26941.478222152145</c:v>
                </c:pt>
                <c:pt idx="3">
                  <c:v>26506.737909669282</c:v>
                </c:pt>
                <c:pt idx="4">
                  <c:v>26379.864716434491</c:v>
                </c:pt>
                <c:pt idx="5">
                  <c:v>26952.124923682339</c:v>
                </c:pt>
                <c:pt idx="6">
                  <c:v>26247.668172434598</c:v>
                </c:pt>
                <c:pt idx="7">
                  <c:v>24703.896450556684</c:v>
                </c:pt>
                <c:pt idx="8">
                  <c:v>23515.014779685189</c:v>
                </c:pt>
                <c:pt idx="9">
                  <c:v>23263.930068598147</c:v>
                </c:pt>
                <c:pt idx="10">
                  <c:v>23005.74755649098</c:v>
                </c:pt>
                <c:pt idx="11">
                  <c:v>21985.438659847532</c:v>
                </c:pt>
                <c:pt idx="12">
                  <c:v>22644.646929591952</c:v>
                </c:pt>
                <c:pt idx="13">
                  <c:v>23388.141586450394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0C-438F-9559-75BA8B93EC0E}"/>
            </c:ext>
          </c:extLst>
        </c:ser>
        <c:ser>
          <c:idx val="11"/>
          <c:order val="11"/>
          <c:tx>
            <c:strRef>
              <c:f>Daten!$N$9</c:f>
              <c:strCache>
                <c:ptCount val="1"/>
                <c:pt idx="0">
                  <c:v>Gips- und Anhydritstein</c:v>
                </c:pt>
              </c:strCache>
            </c:strRef>
          </c:tx>
          <c:spPr>
            <a:solidFill>
              <a:srgbClr val="EEEEEE"/>
            </a:solidFill>
            <a:ln>
              <a:solidFill>
                <a:srgbClr val="EEEEEE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Daten!$N$10:$N$40</c:f>
              <c:numCache>
                <c:formatCode>#,##0</c:formatCode>
                <c:ptCount val="31"/>
                <c:pt idx="14">
                  <c:v>2100</c:v>
                </c:pt>
                <c:pt idx="15">
                  <c:v>1900</c:v>
                </c:pt>
                <c:pt idx="16">
                  <c:v>1800</c:v>
                </c:pt>
                <c:pt idx="17">
                  <c:v>2020</c:v>
                </c:pt>
                <c:pt idx="18">
                  <c:v>1949</c:v>
                </c:pt>
                <c:pt idx="19">
                  <c:v>1778</c:v>
                </c:pt>
                <c:pt idx="20">
                  <c:v>4090</c:v>
                </c:pt>
                <c:pt idx="21">
                  <c:v>4200</c:v>
                </c:pt>
                <c:pt idx="22">
                  <c:v>3970</c:v>
                </c:pt>
                <c:pt idx="23">
                  <c:v>4450</c:v>
                </c:pt>
                <c:pt idx="24">
                  <c:v>4550</c:v>
                </c:pt>
                <c:pt idx="25">
                  <c:v>4850</c:v>
                </c:pt>
                <c:pt idx="26">
                  <c:v>5200</c:v>
                </c:pt>
                <c:pt idx="27">
                  <c:v>5470</c:v>
                </c:pt>
                <c:pt idx="28">
                  <c:v>5820</c:v>
                </c:pt>
                <c:pt idx="29">
                  <c:v>4730</c:v>
                </c:pt>
                <c:pt idx="30">
                  <c:v>4420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0C-438F-9559-75BA8B93EC0E}"/>
            </c:ext>
          </c:extLst>
        </c:ser>
        <c:ser>
          <c:idx val="17"/>
          <c:order val="12"/>
          <c:tx>
            <c:strRef>
              <c:f>Daten!$O$9</c:f>
              <c:strCache>
                <c:ptCount val="1"/>
                <c:pt idx="0">
                  <c:v>Lavaschlacke- und sand (ab 2015)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>
              <a:solidFill>
                <a:schemeClr val="tx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Daten!$O$10:$O$40</c:f>
              <c:numCache>
                <c:formatCode>#,##0</c:formatCode>
                <c:ptCount val="31"/>
                <c:pt idx="21">
                  <c:v>5802</c:v>
                </c:pt>
                <c:pt idx="22">
                  <c:v>5805</c:v>
                </c:pt>
                <c:pt idx="23">
                  <c:v>5916</c:v>
                </c:pt>
                <c:pt idx="24">
                  <c:v>2040</c:v>
                </c:pt>
                <c:pt idx="25">
                  <c:v>2853</c:v>
                </c:pt>
                <c:pt idx="26">
                  <c:v>4573</c:v>
                </c:pt>
                <c:pt idx="27">
                  <c:v>4803</c:v>
                </c:pt>
                <c:pt idx="28">
                  <c:v>4714</c:v>
                </c:pt>
                <c:pt idx="29">
                  <c:v>4938</c:v>
                </c:pt>
                <c:pt idx="30">
                  <c:v>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0C-438F-9559-75BA8B93EC0E}"/>
            </c:ext>
          </c:extLst>
        </c:ser>
        <c:ser>
          <c:idx val="12"/>
          <c:order val="13"/>
          <c:tx>
            <c:strRef>
              <c:f>Daten!$P$9</c:f>
              <c:strCache>
                <c:ptCount val="1"/>
                <c:pt idx="0">
                  <c:v>gebrochene Natursteine</c:v>
                </c:pt>
              </c:strCache>
            </c:strRef>
          </c:tx>
          <c:spPr>
            <a:solidFill>
              <a:srgbClr val="DDDDDD"/>
            </a:solidFill>
            <a:ln>
              <a:solidFill>
                <a:srgbClr val="DDDDDD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Daten!$P$10:$P$40</c:f>
              <c:numCache>
                <c:formatCode>#,##0</c:formatCode>
                <c:ptCount val="31"/>
                <c:pt idx="14">
                  <c:v>218000</c:v>
                </c:pt>
                <c:pt idx="15">
                  <c:v>217000</c:v>
                </c:pt>
                <c:pt idx="16">
                  <c:v>208000</c:v>
                </c:pt>
                <c:pt idx="17">
                  <c:v>229000</c:v>
                </c:pt>
                <c:pt idx="18">
                  <c:v>211000</c:v>
                </c:pt>
                <c:pt idx="19">
                  <c:v>207000</c:v>
                </c:pt>
                <c:pt idx="20">
                  <c:v>211000</c:v>
                </c:pt>
                <c:pt idx="21">
                  <c:v>210000</c:v>
                </c:pt>
                <c:pt idx="22">
                  <c:v>218000</c:v>
                </c:pt>
                <c:pt idx="23">
                  <c:v>220000</c:v>
                </c:pt>
                <c:pt idx="24">
                  <c:v>226000</c:v>
                </c:pt>
                <c:pt idx="25">
                  <c:v>217000</c:v>
                </c:pt>
                <c:pt idx="26">
                  <c:v>223000</c:v>
                </c:pt>
                <c:pt idx="27">
                  <c:v>219000</c:v>
                </c:pt>
                <c:pt idx="28">
                  <c:v>210000</c:v>
                </c:pt>
                <c:pt idx="29">
                  <c:v>203000</c:v>
                </c:pt>
                <c:pt idx="30">
                  <c:v>167000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0C-438F-9559-75BA8B93EC0E}"/>
            </c:ext>
          </c:extLst>
        </c:ser>
        <c:ser>
          <c:idx val="13"/>
          <c:order val="14"/>
          <c:tx>
            <c:strRef>
              <c:f>Daten!$Q$9</c:f>
              <c:strCache>
                <c:ptCount val="1"/>
                <c:pt idx="0">
                  <c:v>Bausand, Baukies etc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Daten!$Q$10:$Q$40</c:f>
              <c:numCache>
                <c:formatCode>#,##0</c:formatCode>
                <c:ptCount val="31"/>
                <c:pt idx="14">
                  <c:v>260000</c:v>
                </c:pt>
                <c:pt idx="15">
                  <c:v>245000</c:v>
                </c:pt>
                <c:pt idx="16">
                  <c:v>239000</c:v>
                </c:pt>
                <c:pt idx="17">
                  <c:v>253000</c:v>
                </c:pt>
                <c:pt idx="18">
                  <c:v>235300</c:v>
                </c:pt>
                <c:pt idx="19">
                  <c:v>236000</c:v>
                </c:pt>
                <c:pt idx="20">
                  <c:v>238000</c:v>
                </c:pt>
                <c:pt idx="21">
                  <c:v>239000</c:v>
                </c:pt>
                <c:pt idx="22">
                  <c:v>247000</c:v>
                </c:pt>
                <c:pt idx="23">
                  <c:v>257000</c:v>
                </c:pt>
                <c:pt idx="24">
                  <c:v>259000</c:v>
                </c:pt>
                <c:pt idx="25">
                  <c:v>259000</c:v>
                </c:pt>
                <c:pt idx="26">
                  <c:v>262000</c:v>
                </c:pt>
                <c:pt idx="27">
                  <c:v>277000</c:v>
                </c:pt>
                <c:pt idx="28">
                  <c:v>253000</c:v>
                </c:pt>
                <c:pt idx="29">
                  <c:v>232000</c:v>
                </c:pt>
                <c:pt idx="30">
                  <c:v>211000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0C-438F-9559-75BA8B93EC0E}"/>
            </c:ext>
          </c:extLst>
        </c:ser>
        <c:ser>
          <c:idx val="14"/>
          <c:order val="15"/>
          <c:tx>
            <c:strRef>
              <c:f>Daten!$R$9</c:f>
              <c:strCache>
                <c:ptCount val="1"/>
                <c:pt idx="0">
                  <c:v>Kalkstein und Dolomitsteine</c:v>
                </c:pt>
              </c:strCache>
            </c:strRef>
          </c:tx>
          <c:spPr>
            <a:solidFill>
              <a:srgbClr val="808080"/>
            </a:solidFill>
            <a:ln>
              <a:solidFill>
                <a:srgbClr val="808080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Daten!$R$10:$R$40</c:f>
              <c:numCache>
                <c:formatCode>#,##0</c:formatCode>
                <c:ptCount val="31"/>
                <c:pt idx="14">
                  <c:v>72700</c:v>
                </c:pt>
                <c:pt idx="15">
                  <c:v>62300</c:v>
                </c:pt>
                <c:pt idx="16">
                  <c:v>63300</c:v>
                </c:pt>
                <c:pt idx="17">
                  <c:v>66400</c:v>
                </c:pt>
                <c:pt idx="18">
                  <c:v>65000</c:v>
                </c:pt>
                <c:pt idx="19">
                  <c:v>65600</c:v>
                </c:pt>
                <c:pt idx="20">
                  <c:v>64000</c:v>
                </c:pt>
                <c:pt idx="21">
                  <c:v>48924</c:v>
                </c:pt>
                <c:pt idx="22">
                  <c:v>53193</c:v>
                </c:pt>
                <c:pt idx="23">
                  <c:v>56172</c:v>
                </c:pt>
                <c:pt idx="24">
                  <c:v>54921</c:v>
                </c:pt>
                <c:pt idx="25">
                  <c:v>55008</c:v>
                </c:pt>
                <c:pt idx="26">
                  <c:v>55236</c:v>
                </c:pt>
                <c:pt idx="27">
                  <c:v>55170</c:v>
                </c:pt>
                <c:pt idx="28">
                  <c:v>53279</c:v>
                </c:pt>
                <c:pt idx="29">
                  <c:v>44721</c:v>
                </c:pt>
                <c:pt idx="30">
                  <c:v>42990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0C-438F-9559-75BA8B93EC0E}"/>
            </c:ext>
          </c:extLst>
        </c:ser>
        <c:ser>
          <c:idx val="0"/>
          <c:order val="16"/>
          <c:tx>
            <c:strRef>
              <c:f>Daten!$S$9</c:f>
              <c:strCache>
                <c:ptCount val="1"/>
                <c:pt idx="0">
                  <c:v>Lehm und Ziegelton (bis 2017)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Daten!$S$10:$S$40</c:f>
              <c:numCache>
                <c:formatCode>#,##0</c:formatCode>
                <c:ptCount val="31"/>
                <c:pt idx="21">
                  <c:v>12858</c:v>
                </c:pt>
                <c:pt idx="22">
                  <c:v>14837</c:v>
                </c:pt>
                <c:pt idx="23">
                  <c:v>13276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00C-438F-9559-75BA8B93EC0E}"/>
            </c:ext>
          </c:extLst>
        </c:ser>
        <c:ser>
          <c:idx val="15"/>
          <c:order val="17"/>
          <c:tx>
            <c:strRef>
              <c:f>Daten!$T$9</c:f>
              <c:strCache>
                <c:ptCount val="1"/>
                <c:pt idx="0">
                  <c:v>Naturwerksteine</c:v>
                </c:pt>
              </c:strCache>
            </c:strRef>
          </c:tx>
          <c:spPr>
            <a:solidFill>
              <a:srgbClr val="4D4D4D"/>
            </a:solidFill>
            <a:ln>
              <a:solidFill>
                <a:srgbClr val="4D4D4D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Daten!$T$10:$T$40</c:f>
              <c:numCache>
                <c:formatCode>#,##0</c:formatCode>
                <c:ptCount val="31"/>
                <c:pt idx="14">
                  <c:v>215</c:v>
                </c:pt>
                <c:pt idx="15">
                  <c:v>380</c:v>
                </c:pt>
                <c:pt idx="16">
                  <c:v>425</c:v>
                </c:pt>
                <c:pt idx="17">
                  <c:v>466</c:v>
                </c:pt>
                <c:pt idx="18">
                  <c:v>477</c:v>
                </c:pt>
                <c:pt idx="19">
                  <c:v>505</c:v>
                </c:pt>
                <c:pt idx="20">
                  <c:v>495</c:v>
                </c:pt>
                <c:pt idx="21">
                  <c:v>444</c:v>
                </c:pt>
                <c:pt idx="22">
                  <c:v>429</c:v>
                </c:pt>
                <c:pt idx="23">
                  <c:v>462</c:v>
                </c:pt>
                <c:pt idx="24">
                  <c:v>449</c:v>
                </c:pt>
                <c:pt idx="25">
                  <c:v>440</c:v>
                </c:pt>
                <c:pt idx="26">
                  <c:v>379</c:v>
                </c:pt>
                <c:pt idx="27">
                  <c:v>425</c:v>
                </c:pt>
                <c:pt idx="28">
                  <c:v>456</c:v>
                </c:pt>
                <c:pt idx="29">
                  <c:v>314</c:v>
                </c:pt>
                <c:pt idx="30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0C-438F-9559-75BA8B93EC0E}"/>
            </c:ext>
          </c:extLst>
        </c:ser>
        <c:ser>
          <c:idx val="16"/>
          <c:order val="18"/>
          <c:tx>
            <c:strRef>
              <c:f>Daten!$U$9</c:f>
              <c:strCache>
                <c:ptCount val="1"/>
                <c:pt idx="0">
                  <c:v>Baumineralien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Daten!$U$10:$U$40</c:f>
              <c:numCache>
                <c:formatCode>#,##0</c:formatCode>
                <c:ptCount val="31"/>
                <c:pt idx="0">
                  <c:v>775037.11899225891</c:v>
                </c:pt>
                <c:pt idx="1">
                  <c:v>735655.52859376383</c:v>
                </c:pt>
                <c:pt idx="2">
                  <c:v>707119.36144195439</c:v>
                </c:pt>
                <c:pt idx="3">
                  <c:v>697578.29835644644</c:v>
                </c:pt>
                <c:pt idx="4">
                  <c:v>673963.939545703</c:v>
                </c:pt>
                <c:pt idx="5">
                  <c:v>721823.06148390123</c:v>
                </c:pt>
                <c:pt idx="6">
                  <c:v>687273.2621423396</c:v>
                </c:pt>
                <c:pt idx="7">
                  <c:v>629170.82897128549</c:v>
                </c:pt>
                <c:pt idx="8">
                  <c:v>602513.73215034755</c:v>
                </c:pt>
                <c:pt idx="9">
                  <c:v>597770.01555846492</c:v>
                </c:pt>
                <c:pt idx="10">
                  <c:v>572466.82078529568</c:v>
                </c:pt>
                <c:pt idx="11">
                  <c:v>550240.76811023115</c:v>
                </c:pt>
                <c:pt idx="12">
                  <c:v>587682.53460614453</c:v>
                </c:pt>
                <c:pt idx="13">
                  <c:v>566449.14105578931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0C-438F-9559-75BA8B93E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1174064"/>
        <c:axId val="311174456"/>
        <c:extLst>
          <c:ext xmlns:c15="http://schemas.microsoft.com/office/drawing/2012/chart" uri="{02D57815-91ED-43cb-92C2-25804820EDAC}">
            <c15:filteredBar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Daten!$V$9</c15:sqref>
                        </c15:formulaRef>
                      </c:ext>
                    </c:extLst>
                    <c:strCache>
                      <c:ptCount val="1"/>
                      <c:pt idx="0">
                        <c:v>Gesamt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Daten!$B$10:$B$40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1994</c:v>
                      </c:pt>
                      <c:pt idx="1">
                        <c:v>1995</c:v>
                      </c:pt>
                      <c:pt idx="2">
                        <c:v>1996</c:v>
                      </c:pt>
                      <c:pt idx="3">
                        <c:v>1997</c:v>
                      </c:pt>
                      <c:pt idx="4">
                        <c:v>1998</c:v>
                      </c:pt>
                      <c:pt idx="5">
                        <c:v>1999</c:v>
                      </c:pt>
                      <c:pt idx="6">
                        <c:v>2000</c:v>
                      </c:pt>
                      <c:pt idx="7">
                        <c:v>2001</c:v>
                      </c:pt>
                      <c:pt idx="8">
                        <c:v>2002</c:v>
                      </c:pt>
                      <c:pt idx="9">
                        <c:v>2003</c:v>
                      </c:pt>
                      <c:pt idx="10">
                        <c:v>2004</c:v>
                      </c:pt>
                      <c:pt idx="11">
                        <c:v>2005</c:v>
                      </c:pt>
                      <c:pt idx="12">
                        <c:v>2006</c:v>
                      </c:pt>
                      <c:pt idx="13">
                        <c:v>2007</c:v>
                      </c:pt>
                      <c:pt idx="14">
                        <c:v>2008</c:v>
                      </c:pt>
                      <c:pt idx="15">
                        <c:v>2009</c:v>
                      </c:pt>
                      <c:pt idx="16">
                        <c:v>2010</c:v>
                      </c:pt>
                      <c:pt idx="17">
                        <c:v>2011</c:v>
                      </c:pt>
                      <c:pt idx="18">
                        <c:v>2012</c:v>
                      </c:pt>
                      <c:pt idx="19">
                        <c:v>2013</c:v>
                      </c:pt>
                      <c:pt idx="20">
                        <c:v>2014</c:v>
                      </c:pt>
                      <c:pt idx="21">
                        <c:v>2015</c:v>
                      </c:pt>
                      <c:pt idx="22">
                        <c:v>2016</c:v>
                      </c:pt>
                      <c:pt idx="23">
                        <c:v>2017</c:v>
                      </c:pt>
                      <c:pt idx="24">
                        <c:v>2018</c:v>
                      </c:pt>
                      <c:pt idx="25">
                        <c:v>2019</c:v>
                      </c:pt>
                      <c:pt idx="26">
                        <c:v>2020</c:v>
                      </c:pt>
                      <c:pt idx="27">
                        <c:v>2021</c:v>
                      </c:pt>
                      <c:pt idx="28">
                        <c:v>2022</c:v>
                      </c:pt>
                      <c:pt idx="29">
                        <c:v>2023</c:v>
                      </c:pt>
                      <c:pt idx="3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Daten!$V$10:$V$37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1011592338.1863914</c:v>
                      </c:pt>
                      <c:pt idx="1">
                        <c:v>959425773.82799578</c:v>
                      </c:pt>
                      <c:pt idx="2">
                        <c:v>924357839.66410649</c:v>
                      </c:pt>
                      <c:pt idx="3">
                        <c:v>904254036.26611578</c:v>
                      </c:pt>
                      <c:pt idx="4">
                        <c:v>869683804.26213753</c:v>
                      </c:pt>
                      <c:pt idx="5">
                        <c:v>913504186.40758348</c:v>
                      </c:pt>
                      <c:pt idx="6">
                        <c:v>884701930.31477416</c:v>
                      </c:pt>
                      <c:pt idx="7">
                        <c:v>832652725.42184222</c:v>
                      </c:pt>
                      <c:pt idx="8">
                        <c:v>810988746.93003273</c:v>
                      </c:pt>
                      <c:pt idx="9">
                        <c:v>803545945.62706304</c:v>
                      </c:pt>
                      <c:pt idx="10">
                        <c:v>780719568.34178662</c:v>
                      </c:pt>
                      <c:pt idx="11">
                        <c:v>753490206.77007878</c:v>
                      </c:pt>
                      <c:pt idx="12">
                        <c:v>789946181.53573644</c:v>
                      </c:pt>
                      <c:pt idx="13">
                        <c:v>773670282.64223969</c:v>
                      </c:pt>
                      <c:pt idx="14">
                        <c:v>753886500</c:v>
                      </c:pt>
                      <c:pt idx="15">
                        <c:v>720020500</c:v>
                      </c:pt>
                      <c:pt idx="16">
                        <c:v>706572103</c:v>
                      </c:pt>
                      <c:pt idx="17">
                        <c:v>753103000</c:v>
                      </c:pt>
                      <c:pt idx="18">
                        <c:v>723264000</c:v>
                      </c:pt>
                      <c:pt idx="19">
                        <c:v>717158000</c:v>
                      </c:pt>
                      <c:pt idx="20">
                        <c:v>720275000</c:v>
                      </c:pt>
                      <c:pt idx="21">
                        <c:v>726005000</c:v>
                      </c:pt>
                      <c:pt idx="22">
                        <c:v>739417000</c:v>
                      </c:pt>
                      <c:pt idx="23">
                        <c:v>754640000</c:v>
                      </c:pt>
                      <c:pt idx="24">
                        <c:v>747548000</c:v>
                      </c:pt>
                      <c:pt idx="25">
                        <c:v>703986000</c:v>
                      </c:pt>
                      <c:pt idx="26">
                        <c:v>689880000</c:v>
                      </c:pt>
                      <c:pt idx="27">
                        <c:v>722051000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D00C-438F-9559-75BA8B93EC0E}"/>
                  </c:ext>
                </c:extLst>
              </c15:ser>
            </c15:filteredBarSeries>
          </c:ext>
        </c:extLst>
      </c:barChart>
      <c:catAx>
        <c:axId val="3111740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1174456"/>
        <c:crosses val="autoZero"/>
        <c:auto val="1"/>
        <c:lblAlgn val="ctr"/>
        <c:lblOffset val="100"/>
        <c:noMultiLvlLbl val="0"/>
      </c:catAx>
      <c:valAx>
        <c:axId val="311174456"/>
        <c:scaling>
          <c:orientation val="minMax"/>
          <c:max val="11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1174064"/>
        <c:crosses val="autoZero"/>
        <c:crossBetween val="between"/>
        <c:majorUnit val="100000"/>
        <c:minorUnit val="20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8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3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8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7816991165275825"/>
          <c:y val="0"/>
          <c:w val="0.21671311441448055"/>
          <c:h val="1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56784</xdr:rowOff>
    </xdr:from>
    <xdr:to>
      <xdr:col>14</xdr:col>
      <xdr:colOff>2161443</xdr:colOff>
      <xdr:row>20</xdr:row>
      <xdr:rowOff>562342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253999</xdr:colOff>
      <xdr:row>20</xdr:row>
      <xdr:rowOff>577819</xdr:rowOff>
    </xdr:from>
    <xdr:to>
      <xdr:col>14</xdr:col>
      <xdr:colOff>2130912</xdr:colOff>
      <xdr:row>20</xdr:row>
      <xdr:rowOff>828560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49624" y="5610194"/>
          <a:ext cx="5115413" cy="250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Berechnungen des Umweltbundesamtes 2026, Datenquellen: BGR Bericht zur Rohstoffsituation in Deutschland 2024, erschienen am 22.12.2025/ abgerufen am 16.01.2026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21891</xdr:colOff>
      <xdr:row>20</xdr:row>
      <xdr:rowOff>579126</xdr:rowOff>
    </xdr:from>
    <xdr:to>
      <xdr:col>6</xdr:col>
      <xdr:colOff>762000</xdr:colOff>
      <xdr:row>22</xdr:row>
      <xdr:rowOff>16485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4141" y="5611501"/>
          <a:ext cx="2565734" cy="42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Erdöl, Erd- und Grubengas sind in dieser Abbildung aufgrund der geringen inländischen Flächenrelevanz nicht aufgeführt.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142716</xdr:colOff>
      <xdr:row>0</xdr:row>
      <xdr:rowOff>226784</xdr:rowOff>
    </xdr:from>
    <xdr:to>
      <xdr:col>13</xdr:col>
      <xdr:colOff>109585</xdr:colOff>
      <xdr:row>1</xdr:row>
      <xdr:rowOff>255041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2716" y="226784"/>
          <a:ext cx="6092177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Inländische Entnahme von Rohstoffen im Tagebau*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174600</xdr:colOff>
      <xdr:row>2</xdr:row>
      <xdr:rowOff>236903</xdr:rowOff>
    </xdr:from>
    <xdr:to>
      <xdr:col>6</xdr:col>
      <xdr:colOff>438369</xdr:colOff>
      <xdr:row>4</xdr:row>
      <xdr:rowOff>30182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77850" y="744903"/>
          <a:ext cx="1708394" cy="2298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Tausend Tonnen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2098306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82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20</xdr:row>
      <xdr:rowOff>564281</xdr:rowOff>
    </xdr:from>
    <xdr:to>
      <xdr:col>14</xdr:col>
      <xdr:colOff>2106589</xdr:colOff>
      <xdr:row>20</xdr:row>
      <xdr:rowOff>564281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6377" y="5678473"/>
          <a:ext cx="82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146892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811802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144913</xdr:colOff>
      <xdr:row>1</xdr:row>
      <xdr:rowOff>174889</xdr:rowOff>
    </xdr:from>
    <xdr:to>
      <xdr:col>4</xdr:col>
      <xdr:colOff>865498</xdr:colOff>
      <xdr:row>2</xdr:row>
      <xdr:rowOff>150040</xdr:rowOff>
    </xdr:to>
    <xdr:sp macro="" textlink="Daten!B2:U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4913" y="432064"/>
          <a:ext cx="1720710" cy="2323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AA06DCC-1E40-4CCE-993A-D47D834170EA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Deutschland 1994 bis 2024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AK44"/>
  <sheetViews>
    <sheetView showGridLines="0" zoomScale="90" zoomScaleNormal="90" workbookViewId="0">
      <selection activeCell="W24" sqref="W24"/>
    </sheetView>
  </sheetViews>
  <sheetFormatPr baseColWidth="10" defaultColWidth="11.42578125" defaultRowHeight="12.75"/>
  <cols>
    <col min="1" max="1" width="18" style="9" bestFit="1" customWidth="1"/>
    <col min="2" max="2" width="12.140625" style="9" customWidth="1"/>
    <col min="3" max="3" width="10.5703125" style="9" customWidth="1"/>
    <col min="4" max="21" width="11.85546875" style="9" customWidth="1"/>
    <col min="22" max="23" width="19" style="8" customWidth="1"/>
    <col min="24" max="25" width="11.42578125" style="8"/>
    <col min="26" max="16384" width="11.42578125" style="9"/>
  </cols>
  <sheetData>
    <row r="1" spans="1:36" ht="15.95" customHeight="1">
      <c r="A1" s="15" t="s">
        <v>1</v>
      </c>
      <c r="B1" s="55" t="s">
        <v>31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</row>
    <row r="2" spans="1:36" ht="15.95" customHeight="1">
      <c r="A2" s="15" t="s">
        <v>2</v>
      </c>
      <c r="B2" s="60" t="s">
        <v>34</v>
      </c>
      <c r="C2" s="60"/>
      <c r="D2" s="60"/>
      <c r="E2" s="60"/>
      <c r="F2" s="60"/>
      <c r="G2" s="60"/>
      <c r="H2" s="60"/>
      <c r="I2" s="60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61"/>
    </row>
    <row r="3" spans="1:36">
      <c r="A3" s="15" t="s">
        <v>0</v>
      </c>
      <c r="B3" s="62" t="s">
        <v>35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0"/>
      <c r="AJ3" s="9" t="str">
        <f>"Quelle: "&amp;Daten!B3</f>
        <v xml:space="preserve">Quelle: Berechnungen des Umweltbundesamtes 2026, Datenquellen: BGR Bericht zur Rohstoffsituation in Deutschland 2024, erschienen am 22.12.2025/ abgerufen am 16.01.2026 </v>
      </c>
    </row>
    <row r="4" spans="1:36" ht="14.25" customHeight="1">
      <c r="A4" s="15" t="s">
        <v>3</v>
      </c>
      <c r="B4" s="60" t="s">
        <v>32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61"/>
    </row>
    <row r="5" spans="1:36">
      <c r="A5" s="15" t="s">
        <v>8</v>
      </c>
      <c r="B5" s="60" t="s">
        <v>11</v>
      </c>
      <c r="C5" s="60"/>
      <c r="D5" s="60"/>
      <c r="E5" s="60"/>
      <c r="F5" s="60"/>
      <c r="G5" s="60"/>
      <c r="H5" s="60"/>
      <c r="I5" s="60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61"/>
    </row>
    <row r="6" spans="1:36">
      <c r="A6" s="16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</row>
    <row r="8" spans="1:3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8"/>
    </row>
    <row r="9" spans="1:36" ht="66.75" customHeight="1">
      <c r="A9" s="8"/>
      <c r="B9" s="47" t="s">
        <v>10</v>
      </c>
      <c r="C9" s="48" t="s">
        <v>12</v>
      </c>
      <c r="D9" s="48" t="s">
        <v>24</v>
      </c>
      <c r="E9" s="48" t="s">
        <v>25</v>
      </c>
      <c r="F9" s="48" t="s">
        <v>26</v>
      </c>
      <c r="G9" s="48" t="s">
        <v>27</v>
      </c>
      <c r="H9" s="48" t="s">
        <v>13</v>
      </c>
      <c r="I9" s="48" t="s">
        <v>14</v>
      </c>
      <c r="J9" s="48" t="s">
        <v>33</v>
      </c>
      <c r="K9" s="48" t="s">
        <v>23</v>
      </c>
      <c r="L9" s="48" t="s">
        <v>15</v>
      </c>
      <c r="M9" s="48" t="s">
        <v>16</v>
      </c>
      <c r="N9" s="48" t="s">
        <v>17</v>
      </c>
      <c r="O9" s="48" t="s">
        <v>30</v>
      </c>
      <c r="P9" s="48" t="s">
        <v>18</v>
      </c>
      <c r="Q9" s="48" t="s">
        <v>19</v>
      </c>
      <c r="R9" s="48" t="s">
        <v>20</v>
      </c>
      <c r="S9" s="48" t="s">
        <v>29</v>
      </c>
      <c r="T9" s="48" t="s">
        <v>21</v>
      </c>
      <c r="U9" s="48" t="s">
        <v>22</v>
      </c>
      <c r="V9" s="48" t="s">
        <v>28</v>
      </c>
      <c r="AH9" s="11"/>
      <c r="AI9" s="11"/>
      <c r="AJ9" s="11"/>
    </row>
    <row r="10" spans="1:36" ht="18" customHeight="1">
      <c r="A10" s="8"/>
      <c r="B10" s="12">
        <v>1994</v>
      </c>
      <c r="C10" s="44">
        <v>3048.1015499999999</v>
      </c>
      <c r="D10" s="44"/>
      <c r="E10" s="44"/>
      <c r="F10" s="44"/>
      <c r="G10" s="44"/>
      <c r="H10" s="44">
        <v>207086.39</v>
      </c>
      <c r="I10" s="44"/>
      <c r="J10" s="44"/>
      <c r="K10" s="44"/>
      <c r="L10" s="44"/>
      <c r="M10" s="44">
        <v>26420.727644132498</v>
      </c>
      <c r="N10" s="44"/>
      <c r="O10" s="44"/>
      <c r="P10" s="44"/>
      <c r="Q10" s="44"/>
      <c r="R10" s="44"/>
      <c r="S10" s="44"/>
      <c r="T10" s="44"/>
      <c r="U10" s="52">
        <v>775037.11899225891</v>
      </c>
      <c r="V10" s="49">
        <f t="shared" ref="V10:V32" si="0">SUM(C10:U10)*1000</f>
        <v>1011592338.1863914</v>
      </c>
    </row>
    <row r="11" spans="1:36" ht="18" customHeight="1">
      <c r="A11" s="13"/>
      <c r="B11" s="14">
        <v>1995</v>
      </c>
      <c r="C11" s="45">
        <v>3122</v>
      </c>
      <c r="D11" s="45"/>
      <c r="E11" s="45"/>
      <c r="F11" s="45"/>
      <c r="G11" s="45"/>
      <c r="H11" s="45">
        <v>192753</v>
      </c>
      <c r="I11" s="45"/>
      <c r="J11" s="45"/>
      <c r="K11" s="45"/>
      <c r="L11" s="45"/>
      <c r="M11" s="45">
        <v>27895.24523423189</v>
      </c>
      <c r="N11" s="45"/>
      <c r="O11" s="45"/>
      <c r="P11" s="45"/>
      <c r="Q11" s="45"/>
      <c r="R11" s="45"/>
      <c r="S11" s="45"/>
      <c r="T11" s="45"/>
      <c r="U11" s="53">
        <v>735655.52859376383</v>
      </c>
      <c r="V11" s="50">
        <f t="shared" si="0"/>
        <v>959425773.82799578</v>
      </c>
    </row>
    <row r="12" spans="1:36" ht="18" customHeight="1">
      <c r="A12" s="13"/>
      <c r="B12" s="12">
        <v>1996</v>
      </c>
      <c r="C12" s="44">
        <v>3057</v>
      </c>
      <c r="D12" s="44"/>
      <c r="E12" s="44"/>
      <c r="F12" s="44"/>
      <c r="G12" s="44"/>
      <c r="H12" s="44">
        <v>187240</v>
      </c>
      <c r="I12" s="44"/>
      <c r="J12" s="44"/>
      <c r="K12" s="44"/>
      <c r="L12" s="44"/>
      <c r="M12" s="44">
        <v>26941.478222152145</v>
      </c>
      <c r="N12" s="44"/>
      <c r="O12" s="44"/>
      <c r="P12" s="44"/>
      <c r="Q12" s="44"/>
      <c r="R12" s="44"/>
      <c r="S12" s="44"/>
      <c r="T12" s="44"/>
      <c r="U12" s="52">
        <v>707119.36144195439</v>
      </c>
      <c r="V12" s="49">
        <f t="shared" si="0"/>
        <v>924357839.66410649</v>
      </c>
    </row>
    <row r="13" spans="1:36" ht="18" customHeight="1">
      <c r="A13" s="13"/>
      <c r="B13" s="14">
        <v>1997</v>
      </c>
      <c r="C13" s="45">
        <v>3009</v>
      </c>
      <c r="D13" s="45"/>
      <c r="E13" s="45"/>
      <c r="F13" s="45"/>
      <c r="G13" s="45"/>
      <c r="H13" s="45">
        <v>177160</v>
      </c>
      <c r="I13" s="45"/>
      <c r="J13" s="45"/>
      <c r="K13" s="45"/>
      <c r="L13" s="45"/>
      <c r="M13" s="45">
        <v>26506.737909669282</v>
      </c>
      <c r="N13" s="45"/>
      <c r="O13" s="45"/>
      <c r="P13" s="45"/>
      <c r="Q13" s="45"/>
      <c r="R13" s="45"/>
      <c r="S13" s="45"/>
      <c r="T13" s="45"/>
      <c r="U13" s="53">
        <v>697578.29835644644</v>
      </c>
      <c r="V13" s="50">
        <f t="shared" si="0"/>
        <v>904254036.26611578</v>
      </c>
    </row>
    <row r="14" spans="1:36" ht="18" customHeight="1">
      <c r="A14" s="13"/>
      <c r="B14" s="12">
        <v>1998</v>
      </c>
      <c r="C14" s="44">
        <v>3305</v>
      </c>
      <c r="D14" s="44"/>
      <c r="E14" s="44"/>
      <c r="F14" s="44"/>
      <c r="G14" s="44"/>
      <c r="H14" s="44">
        <v>166035</v>
      </c>
      <c r="I14" s="44"/>
      <c r="J14" s="44"/>
      <c r="K14" s="44"/>
      <c r="L14" s="44"/>
      <c r="M14" s="44">
        <v>26379.864716434491</v>
      </c>
      <c r="N14" s="44"/>
      <c r="O14" s="44"/>
      <c r="P14" s="44"/>
      <c r="Q14" s="44"/>
      <c r="R14" s="44"/>
      <c r="S14" s="44"/>
      <c r="T14" s="44"/>
      <c r="U14" s="52">
        <v>673963.939545703</v>
      </c>
      <c r="V14" s="49">
        <f t="shared" si="0"/>
        <v>869683804.26213753</v>
      </c>
    </row>
    <row r="15" spans="1:36" ht="18" customHeight="1">
      <c r="A15" s="13"/>
      <c r="B15" s="14">
        <v>1999</v>
      </c>
      <c r="C15" s="45">
        <v>3445</v>
      </c>
      <c r="D15" s="45"/>
      <c r="E15" s="45"/>
      <c r="F15" s="45"/>
      <c r="G15" s="45"/>
      <c r="H15" s="45">
        <v>161284</v>
      </c>
      <c r="I15" s="45"/>
      <c r="J15" s="45"/>
      <c r="K15" s="45"/>
      <c r="L15" s="45"/>
      <c r="M15" s="45">
        <v>26952.124923682339</v>
      </c>
      <c r="N15" s="45"/>
      <c r="O15" s="45"/>
      <c r="P15" s="45"/>
      <c r="Q15" s="45"/>
      <c r="R15" s="45"/>
      <c r="S15" s="45"/>
      <c r="T15" s="45"/>
      <c r="U15" s="53">
        <v>721823.06148390123</v>
      </c>
      <c r="V15" s="50">
        <f t="shared" si="0"/>
        <v>913504186.40758348</v>
      </c>
    </row>
    <row r="16" spans="1:36" ht="18" customHeight="1">
      <c r="A16" s="13"/>
      <c r="B16" s="12">
        <v>2000</v>
      </c>
      <c r="C16" s="44">
        <v>3487</v>
      </c>
      <c r="D16" s="44"/>
      <c r="E16" s="44"/>
      <c r="F16" s="44"/>
      <c r="G16" s="44"/>
      <c r="H16" s="44">
        <v>167694</v>
      </c>
      <c r="I16" s="44"/>
      <c r="J16" s="44"/>
      <c r="K16" s="44"/>
      <c r="L16" s="44"/>
      <c r="M16" s="44">
        <v>26247.668172434598</v>
      </c>
      <c r="N16" s="44"/>
      <c r="O16" s="44"/>
      <c r="P16" s="44"/>
      <c r="Q16" s="44"/>
      <c r="R16" s="44"/>
      <c r="S16" s="44"/>
      <c r="T16" s="44"/>
      <c r="U16" s="52">
        <v>687273.2621423396</v>
      </c>
      <c r="V16" s="49">
        <f t="shared" si="0"/>
        <v>884701930.31477416</v>
      </c>
    </row>
    <row r="17" spans="1:22" ht="18" customHeight="1">
      <c r="A17" s="13"/>
      <c r="B17" s="14">
        <v>2001</v>
      </c>
      <c r="C17" s="45">
        <v>3414</v>
      </c>
      <c r="D17" s="45"/>
      <c r="E17" s="45"/>
      <c r="F17" s="45"/>
      <c r="G17" s="45"/>
      <c r="H17" s="45">
        <v>175364</v>
      </c>
      <c r="I17" s="45"/>
      <c r="J17" s="45"/>
      <c r="K17" s="45"/>
      <c r="L17" s="45"/>
      <c r="M17" s="45">
        <v>24703.896450556684</v>
      </c>
      <c r="N17" s="45"/>
      <c r="O17" s="45"/>
      <c r="P17" s="45"/>
      <c r="Q17" s="45"/>
      <c r="R17" s="45"/>
      <c r="S17" s="45"/>
      <c r="T17" s="45"/>
      <c r="U17" s="53">
        <v>629170.82897128549</v>
      </c>
      <c r="V17" s="50">
        <f t="shared" si="0"/>
        <v>832652725.42184222</v>
      </c>
    </row>
    <row r="18" spans="1:22" ht="18" customHeight="1">
      <c r="A18" s="13"/>
      <c r="B18" s="12">
        <v>2002</v>
      </c>
      <c r="C18" s="44">
        <v>3182</v>
      </c>
      <c r="D18" s="44"/>
      <c r="E18" s="44"/>
      <c r="F18" s="44"/>
      <c r="G18" s="44"/>
      <c r="H18" s="44">
        <v>181778</v>
      </c>
      <c r="I18" s="44"/>
      <c r="J18" s="44"/>
      <c r="K18" s="44"/>
      <c r="L18" s="44"/>
      <c r="M18" s="44">
        <v>23515.014779685189</v>
      </c>
      <c r="N18" s="44"/>
      <c r="O18" s="44"/>
      <c r="P18" s="44"/>
      <c r="Q18" s="44"/>
      <c r="R18" s="44"/>
      <c r="S18" s="44"/>
      <c r="T18" s="44"/>
      <c r="U18" s="52">
        <v>602513.73215034755</v>
      </c>
      <c r="V18" s="49">
        <f t="shared" si="0"/>
        <v>810988746.93003273</v>
      </c>
    </row>
    <row r="19" spans="1:22" ht="18" customHeight="1">
      <c r="A19" s="13"/>
      <c r="B19" s="14">
        <v>2003</v>
      </c>
      <c r="C19" s="45">
        <v>3277</v>
      </c>
      <c r="D19" s="45"/>
      <c r="E19" s="45"/>
      <c r="F19" s="45"/>
      <c r="G19" s="45"/>
      <c r="H19" s="45">
        <v>179235</v>
      </c>
      <c r="I19" s="45"/>
      <c r="J19" s="45"/>
      <c r="K19" s="45"/>
      <c r="L19" s="45"/>
      <c r="M19" s="45">
        <v>23263.930068598147</v>
      </c>
      <c r="N19" s="45"/>
      <c r="O19" s="45"/>
      <c r="P19" s="45"/>
      <c r="Q19" s="45"/>
      <c r="R19" s="45"/>
      <c r="S19" s="45"/>
      <c r="T19" s="45"/>
      <c r="U19" s="53">
        <v>597770.01555846492</v>
      </c>
      <c r="V19" s="50">
        <f t="shared" si="0"/>
        <v>803545945.62706304</v>
      </c>
    </row>
    <row r="20" spans="1:22" ht="18" customHeight="1">
      <c r="A20" s="13"/>
      <c r="B20" s="12">
        <v>2004</v>
      </c>
      <c r="C20" s="44">
        <v>3321</v>
      </c>
      <c r="D20" s="44"/>
      <c r="E20" s="44"/>
      <c r="F20" s="44"/>
      <c r="G20" s="44"/>
      <c r="H20" s="44">
        <v>181926</v>
      </c>
      <c r="I20" s="44"/>
      <c r="J20" s="44"/>
      <c r="K20" s="44"/>
      <c r="L20" s="44"/>
      <c r="M20" s="44">
        <v>23005.74755649098</v>
      </c>
      <c r="N20" s="44"/>
      <c r="O20" s="44"/>
      <c r="P20" s="44"/>
      <c r="Q20" s="44"/>
      <c r="R20" s="44"/>
      <c r="S20" s="44"/>
      <c r="T20" s="44"/>
      <c r="U20" s="52">
        <v>572466.82078529568</v>
      </c>
      <c r="V20" s="49">
        <f t="shared" si="0"/>
        <v>780719568.34178662</v>
      </c>
    </row>
    <row r="21" spans="1:22" ht="18" customHeight="1">
      <c r="A21" s="13"/>
      <c r="B21" s="14">
        <v>2005</v>
      </c>
      <c r="C21" s="45">
        <v>3357</v>
      </c>
      <c r="D21" s="45"/>
      <c r="E21" s="45"/>
      <c r="F21" s="45"/>
      <c r="G21" s="45"/>
      <c r="H21" s="45">
        <v>177907</v>
      </c>
      <c r="I21" s="45"/>
      <c r="J21" s="45"/>
      <c r="K21" s="45"/>
      <c r="L21" s="45"/>
      <c r="M21" s="45">
        <v>21985.438659847532</v>
      </c>
      <c r="N21" s="45"/>
      <c r="O21" s="45"/>
      <c r="P21" s="45"/>
      <c r="Q21" s="45"/>
      <c r="R21" s="45"/>
      <c r="S21" s="45"/>
      <c r="T21" s="45"/>
      <c r="U21" s="53">
        <v>550240.76811023115</v>
      </c>
      <c r="V21" s="50">
        <f t="shared" si="0"/>
        <v>753490206.77007878</v>
      </c>
    </row>
    <row r="22" spans="1:22" ht="18" customHeight="1">
      <c r="A22" s="13"/>
      <c r="B22" s="12">
        <v>2006</v>
      </c>
      <c r="C22" s="44">
        <v>3295</v>
      </c>
      <c r="D22" s="44"/>
      <c r="E22" s="44"/>
      <c r="F22" s="44"/>
      <c r="G22" s="44"/>
      <c r="H22" s="44">
        <v>176324</v>
      </c>
      <c r="I22" s="44"/>
      <c r="J22" s="44"/>
      <c r="K22" s="44"/>
      <c r="L22" s="44"/>
      <c r="M22" s="44">
        <v>22644.646929591952</v>
      </c>
      <c r="N22" s="44"/>
      <c r="O22" s="44"/>
      <c r="P22" s="44"/>
      <c r="Q22" s="44"/>
      <c r="R22" s="44"/>
      <c r="S22" s="44"/>
      <c r="T22" s="44"/>
      <c r="U22" s="52">
        <v>587682.53460614453</v>
      </c>
      <c r="V22" s="49">
        <f t="shared" si="0"/>
        <v>789946181.53573644</v>
      </c>
    </row>
    <row r="23" spans="1:22" ht="18" customHeight="1">
      <c r="B23" s="14">
        <v>2007</v>
      </c>
      <c r="C23" s="45">
        <v>3419</v>
      </c>
      <c r="D23" s="45"/>
      <c r="E23" s="45"/>
      <c r="F23" s="45"/>
      <c r="G23" s="45"/>
      <c r="H23" s="45">
        <v>180414</v>
      </c>
      <c r="I23" s="45"/>
      <c r="J23" s="45"/>
      <c r="K23" s="45"/>
      <c r="L23" s="45"/>
      <c r="M23" s="45">
        <v>23388.141586450394</v>
      </c>
      <c r="N23" s="45"/>
      <c r="O23" s="45"/>
      <c r="P23" s="45"/>
      <c r="Q23" s="45"/>
      <c r="R23" s="45"/>
      <c r="S23" s="45"/>
      <c r="T23" s="45"/>
      <c r="U23" s="53">
        <v>566449.14105578931</v>
      </c>
      <c r="V23" s="50">
        <f t="shared" si="0"/>
        <v>773670282.64223969</v>
      </c>
    </row>
    <row r="24" spans="1:22" ht="18" customHeight="1">
      <c r="B24" s="12">
        <v>2008</v>
      </c>
      <c r="C24" s="44">
        <v>3078</v>
      </c>
      <c r="D24" s="44">
        <v>2133</v>
      </c>
      <c r="E24" s="44">
        <v>19508</v>
      </c>
      <c r="F24" s="44">
        <v>57897</v>
      </c>
      <c r="G24" s="44">
        <v>95778</v>
      </c>
      <c r="H24" s="44"/>
      <c r="I24" s="44">
        <v>77.5</v>
      </c>
      <c r="J24" s="44">
        <v>11300</v>
      </c>
      <c r="K24" s="44"/>
      <c r="L24" s="44">
        <v>11100</v>
      </c>
      <c r="M24" s="44"/>
      <c r="N24" s="44">
        <v>2100</v>
      </c>
      <c r="O24" s="44"/>
      <c r="P24" s="44">
        <v>218000</v>
      </c>
      <c r="Q24" s="44">
        <v>260000</v>
      </c>
      <c r="R24" s="44">
        <v>72700</v>
      </c>
      <c r="S24" s="44"/>
      <c r="T24" s="44">
        <v>215</v>
      </c>
      <c r="U24" s="52"/>
      <c r="V24" s="49">
        <f t="shared" si="0"/>
        <v>753886500</v>
      </c>
    </row>
    <row r="25" spans="1:22" ht="18" customHeight="1">
      <c r="B25" s="14">
        <v>2009</v>
      </c>
      <c r="C25" s="45">
        <v>3106</v>
      </c>
      <c r="D25" s="45">
        <v>1921</v>
      </c>
      <c r="E25" s="45">
        <v>20191</v>
      </c>
      <c r="F25" s="45">
        <v>55732</v>
      </c>
      <c r="G25" s="45">
        <v>92013</v>
      </c>
      <c r="H25" s="45"/>
      <c r="I25" s="45">
        <v>77.5</v>
      </c>
      <c r="J25" s="45">
        <v>11500</v>
      </c>
      <c r="K25" s="45"/>
      <c r="L25" s="45">
        <v>8900</v>
      </c>
      <c r="M25" s="45"/>
      <c r="N25" s="45">
        <v>1900</v>
      </c>
      <c r="O25" s="45"/>
      <c r="P25" s="45">
        <v>217000</v>
      </c>
      <c r="Q25" s="45">
        <v>245000</v>
      </c>
      <c r="R25" s="45">
        <v>62300</v>
      </c>
      <c r="S25" s="45"/>
      <c r="T25" s="45">
        <v>380</v>
      </c>
      <c r="U25" s="53"/>
      <c r="V25" s="50">
        <f t="shared" si="0"/>
        <v>720020500</v>
      </c>
    </row>
    <row r="26" spans="1:22" ht="18" customHeight="1">
      <c r="B26" s="12">
        <v>2010</v>
      </c>
      <c r="C26" s="44">
        <v>2892</v>
      </c>
      <c r="D26" s="44">
        <v>1984</v>
      </c>
      <c r="E26" s="44">
        <v>20004</v>
      </c>
      <c r="F26" s="44">
        <v>56673</v>
      </c>
      <c r="G26" s="44">
        <v>90742</v>
      </c>
      <c r="H26" s="44"/>
      <c r="I26" s="44">
        <v>75</v>
      </c>
      <c r="J26" s="44">
        <v>11777.102999999999</v>
      </c>
      <c r="K26" s="44"/>
      <c r="L26" s="44">
        <v>9900</v>
      </c>
      <c r="M26" s="44"/>
      <c r="N26" s="44">
        <v>1800</v>
      </c>
      <c r="O26" s="44"/>
      <c r="P26" s="44">
        <v>208000</v>
      </c>
      <c r="Q26" s="44">
        <v>239000</v>
      </c>
      <c r="R26" s="44">
        <v>63300</v>
      </c>
      <c r="S26" s="44"/>
      <c r="T26" s="44">
        <v>425</v>
      </c>
      <c r="U26" s="52"/>
      <c r="V26" s="49">
        <f t="shared" si="0"/>
        <v>706572103</v>
      </c>
    </row>
    <row r="27" spans="1:22" ht="18" customHeight="1">
      <c r="B27" s="14">
        <v>2011</v>
      </c>
      <c r="C27" s="45">
        <v>2940</v>
      </c>
      <c r="D27" s="45">
        <v>1628</v>
      </c>
      <c r="E27" s="45">
        <v>19467</v>
      </c>
      <c r="F27" s="45">
        <v>59763</v>
      </c>
      <c r="G27" s="45">
        <v>95644</v>
      </c>
      <c r="H27" s="45"/>
      <c r="I27" s="45">
        <v>75</v>
      </c>
      <c r="J27" s="45">
        <v>12200</v>
      </c>
      <c r="K27" s="45"/>
      <c r="L27" s="45">
        <v>10500</v>
      </c>
      <c r="M27" s="45"/>
      <c r="N27" s="45">
        <v>2020</v>
      </c>
      <c r="O27" s="45"/>
      <c r="P27" s="45">
        <v>229000</v>
      </c>
      <c r="Q27" s="45">
        <v>253000</v>
      </c>
      <c r="R27" s="45">
        <v>66400</v>
      </c>
      <c r="S27" s="45"/>
      <c r="T27" s="45">
        <v>466</v>
      </c>
      <c r="U27" s="53"/>
      <c r="V27" s="50">
        <f t="shared" si="0"/>
        <v>753103000</v>
      </c>
    </row>
    <row r="28" spans="1:22" ht="18" customHeight="1">
      <c r="B28" s="12">
        <v>2012</v>
      </c>
      <c r="C28" s="44">
        <v>3032</v>
      </c>
      <c r="D28" s="44">
        <v>2027</v>
      </c>
      <c r="E28" s="44">
        <v>19225</v>
      </c>
      <c r="F28" s="44">
        <v>62441</v>
      </c>
      <c r="G28" s="44">
        <v>101739</v>
      </c>
      <c r="H28" s="44"/>
      <c r="I28" s="44">
        <v>75</v>
      </c>
      <c r="J28" s="44">
        <v>10899</v>
      </c>
      <c r="K28" s="44"/>
      <c r="L28" s="44">
        <v>10100</v>
      </c>
      <c r="M28" s="44"/>
      <c r="N28" s="44">
        <v>1949</v>
      </c>
      <c r="O28" s="44"/>
      <c r="P28" s="44">
        <v>211000</v>
      </c>
      <c r="Q28" s="44">
        <v>235300</v>
      </c>
      <c r="R28" s="44">
        <v>65000</v>
      </c>
      <c r="S28" s="44"/>
      <c r="T28" s="44">
        <v>477</v>
      </c>
      <c r="U28" s="52"/>
      <c r="V28" s="49">
        <f t="shared" si="0"/>
        <v>723264000</v>
      </c>
    </row>
    <row r="29" spans="1:22" ht="18" customHeight="1">
      <c r="B29" s="14">
        <v>2013</v>
      </c>
      <c r="C29" s="45">
        <v>2925</v>
      </c>
      <c r="D29" s="45">
        <v>1196</v>
      </c>
      <c r="E29" s="45">
        <v>19584</v>
      </c>
      <c r="F29" s="45">
        <v>63600</v>
      </c>
      <c r="G29" s="45">
        <v>98317</v>
      </c>
      <c r="H29" s="45"/>
      <c r="I29" s="45">
        <v>353</v>
      </c>
      <c r="J29" s="45">
        <v>10600</v>
      </c>
      <c r="K29" s="45"/>
      <c r="L29" s="45">
        <v>9700</v>
      </c>
      <c r="M29" s="45"/>
      <c r="N29" s="45">
        <v>1778</v>
      </c>
      <c r="O29" s="45"/>
      <c r="P29" s="45">
        <v>207000</v>
      </c>
      <c r="Q29" s="45">
        <v>236000</v>
      </c>
      <c r="R29" s="45">
        <v>65600</v>
      </c>
      <c r="S29" s="45"/>
      <c r="T29" s="45">
        <v>505</v>
      </c>
      <c r="U29" s="53"/>
      <c r="V29" s="50">
        <f t="shared" si="0"/>
        <v>717158000</v>
      </c>
    </row>
    <row r="30" spans="1:22" ht="18" customHeight="1">
      <c r="B30" s="12">
        <v>2014</v>
      </c>
      <c r="C30" s="46">
        <v>2783</v>
      </c>
      <c r="D30" s="44">
        <v>1812</v>
      </c>
      <c r="E30" s="44">
        <v>20931</v>
      </c>
      <c r="F30" s="44">
        <v>61814</v>
      </c>
      <c r="G30" s="44">
        <v>93621</v>
      </c>
      <c r="H30" s="44"/>
      <c r="I30" s="44">
        <v>300</v>
      </c>
      <c r="J30" s="44">
        <v>11029</v>
      </c>
      <c r="K30" s="44"/>
      <c r="L30" s="44">
        <v>10400</v>
      </c>
      <c r="M30" s="44"/>
      <c r="N30" s="44">
        <v>4090</v>
      </c>
      <c r="O30" s="44"/>
      <c r="P30" s="44">
        <v>211000</v>
      </c>
      <c r="Q30" s="44">
        <v>238000</v>
      </c>
      <c r="R30" s="44">
        <v>64000</v>
      </c>
      <c r="S30" s="44"/>
      <c r="T30" s="44">
        <v>495</v>
      </c>
      <c r="U30" s="52"/>
      <c r="V30" s="49">
        <f t="shared" si="0"/>
        <v>720275000</v>
      </c>
    </row>
    <row r="31" spans="1:22" ht="18" customHeight="1">
      <c r="B31" s="14">
        <v>2015</v>
      </c>
      <c r="C31" s="45">
        <v>2967</v>
      </c>
      <c r="D31" s="45">
        <v>1474</v>
      </c>
      <c r="E31" s="45">
        <v>18924</v>
      </c>
      <c r="F31" s="45">
        <v>62452</v>
      </c>
      <c r="G31" s="45">
        <v>95214</v>
      </c>
      <c r="H31" s="45"/>
      <c r="I31" s="45">
        <v>1502</v>
      </c>
      <c r="J31" s="45">
        <v>11737</v>
      </c>
      <c r="K31" s="45">
        <v>807</v>
      </c>
      <c r="L31" s="45">
        <v>9700</v>
      </c>
      <c r="M31" s="45"/>
      <c r="N31" s="45">
        <v>4200</v>
      </c>
      <c r="O31" s="45">
        <v>5802</v>
      </c>
      <c r="P31" s="45">
        <v>210000</v>
      </c>
      <c r="Q31" s="45">
        <v>239000</v>
      </c>
      <c r="R31" s="45">
        <v>48924</v>
      </c>
      <c r="S31" s="45">
        <v>12858</v>
      </c>
      <c r="T31" s="45">
        <v>444</v>
      </c>
      <c r="U31" s="53"/>
      <c r="V31" s="50">
        <f t="shared" si="0"/>
        <v>726005000</v>
      </c>
    </row>
    <row r="32" spans="1:22" ht="18" customHeight="1">
      <c r="B32" s="12">
        <v>2016</v>
      </c>
      <c r="C32" s="46">
        <v>2321</v>
      </c>
      <c r="D32" s="46">
        <v>1074</v>
      </c>
      <c r="E32" s="46">
        <v>17736</v>
      </c>
      <c r="F32" s="46">
        <v>62292</v>
      </c>
      <c r="G32" s="46">
        <v>90451</v>
      </c>
      <c r="H32" s="46"/>
      <c r="I32" s="46">
        <v>1496</v>
      </c>
      <c r="J32" s="46">
        <v>10545</v>
      </c>
      <c r="K32" s="46">
        <v>368</v>
      </c>
      <c r="L32" s="46">
        <v>9900</v>
      </c>
      <c r="M32" s="46"/>
      <c r="N32" s="46">
        <v>3970</v>
      </c>
      <c r="O32" s="46">
        <v>5805</v>
      </c>
      <c r="P32" s="46">
        <v>218000</v>
      </c>
      <c r="Q32" s="46">
        <v>247000</v>
      </c>
      <c r="R32" s="46">
        <v>53193</v>
      </c>
      <c r="S32" s="46">
        <v>14837</v>
      </c>
      <c r="T32" s="46">
        <v>429</v>
      </c>
      <c r="U32" s="54"/>
      <c r="V32" s="51">
        <f t="shared" si="0"/>
        <v>739417000</v>
      </c>
    </row>
    <row r="33" spans="2:37" ht="18.75" customHeight="1">
      <c r="B33" s="14">
        <v>2017</v>
      </c>
      <c r="C33" s="45">
        <v>2750</v>
      </c>
      <c r="D33" s="45">
        <v>0</v>
      </c>
      <c r="E33" s="45">
        <v>18826</v>
      </c>
      <c r="F33" s="45">
        <v>61211</v>
      </c>
      <c r="G33" s="45">
        <v>91249</v>
      </c>
      <c r="H33" s="45"/>
      <c r="I33" s="45">
        <v>1458</v>
      </c>
      <c r="J33" s="45">
        <v>11205</v>
      </c>
      <c r="K33" s="45">
        <v>365</v>
      </c>
      <c r="L33" s="45">
        <v>10300</v>
      </c>
      <c r="M33" s="45"/>
      <c r="N33" s="45">
        <v>4450</v>
      </c>
      <c r="O33" s="45">
        <v>5916</v>
      </c>
      <c r="P33" s="45">
        <v>220000</v>
      </c>
      <c r="Q33" s="45">
        <v>257000</v>
      </c>
      <c r="R33" s="45">
        <v>56172</v>
      </c>
      <c r="S33" s="45">
        <v>13276</v>
      </c>
      <c r="T33" s="45">
        <v>462</v>
      </c>
      <c r="U33" s="53"/>
      <c r="V33" s="50">
        <f t="shared" ref="V33:V38" si="1">SUM(C33:U33)*1000</f>
        <v>754640000</v>
      </c>
    </row>
    <row r="34" spans="2:37" ht="18.75" customHeight="1">
      <c r="B34" s="12">
        <v>2018</v>
      </c>
      <c r="C34" s="46">
        <v>2435</v>
      </c>
      <c r="D34" s="46">
        <v>0</v>
      </c>
      <c r="E34" s="46">
        <v>19231</v>
      </c>
      <c r="F34" s="46">
        <v>60696</v>
      </c>
      <c r="G34" s="46">
        <v>86331</v>
      </c>
      <c r="H34" s="46"/>
      <c r="I34" s="46">
        <v>1541</v>
      </c>
      <c r="J34" s="46">
        <v>19369</v>
      </c>
      <c r="K34" s="46">
        <v>285</v>
      </c>
      <c r="L34" s="46">
        <v>10700</v>
      </c>
      <c r="M34" s="46"/>
      <c r="N34" s="46">
        <v>4550</v>
      </c>
      <c r="O34" s="46">
        <v>2040</v>
      </c>
      <c r="P34" s="46">
        <v>226000</v>
      </c>
      <c r="Q34" s="46">
        <v>259000</v>
      </c>
      <c r="R34" s="46">
        <v>54921</v>
      </c>
      <c r="S34" s="46"/>
      <c r="T34" s="46">
        <v>449</v>
      </c>
      <c r="U34" s="54"/>
      <c r="V34" s="51">
        <f t="shared" si="1"/>
        <v>747548000</v>
      </c>
    </row>
    <row r="35" spans="2:37" ht="18.75" customHeight="1">
      <c r="B35" s="14">
        <v>2019</v>
      </c>
      <c r="C35" s="45">
        <v>2334</v>
      </c>
      <c r="D35" s="45">
        <v>0</v>
      </c>
      <c r="E35" s="45">
        <v>14509</v>
      </c>
      <c r="F35" s="45">
        <v>51998</v>
      </c>
      <c r="G35" s="45">
        <v>64807</v>
      </c>
      <c r="H35" s="45"/>
      <c r="I35" s="45">
        <v>808</v>
      </c>
      <c r="J35" s="45">
        <v>19214</v>
      </c>
      <c r="K35" s="45">
        <v>265</v>
      </c>
      <c r="L35" s="45">
        <v>10900</v>
      </c>
      <c r="M35" s="45"/>
      <c r="N35" s="45">
        <v>4850</v>
      </c>
      <c r="O35" s="45">
        <v>2853</v>
      </c>
      <c r="P35" s="45">
        <v>217000</v>
      </c>
      <c r="Q35" s="45">
        <v>259000</v>
      </c>
      <c r="R35" s="45">
        <v>55008</v>
      </c>
      <c r="S35" s="45"/>
      <c r="T35" s="45">
        <v>440</v>
      </c>
      <c r="U35" s="53"/>
      <c r="V35" s="50">
        <f t="shared" si="1"/>
        <v>703986000</v>
      </c>
      <c r="W35" s="8">
        <f>(V35/V10)-1</f>
        <v>-0.30408132463505588</v>
      </c>
    </row>
    <row r="36" spans="2:37" ht="18.75" customHeight="1">
      <c r="B36" s="12">
        <v>2020</v>
      </c>
      <c r="C36" s="46">
        <v>2608</v>
      </c>
      <c r="D36" s="46">
        <v>0</v>
      </c>
      <c r="E36" s="46">
        <v>12767</v>
      </c>
      <c r="F36" s="46">
        <v>43245</v>
      </c>
      <c r="G36" s="46">
        <v>51365</v>
      </c>
      <c r="H36" s="46"/>
      <c r="I36" s="46">
        <v>722</v>
      </c>
      <c r="J36" s="46">
        <v>18747</v>
      </c>
      <c r="K36" s="46">
        <v>238</v>
      </c>
      <c r="L36" s="46">
        <v>9800</v>
      </c>
      <c r="M36" s="46"/>
      <c r="N36" s="46">
        <v>5200</v>
      </c>
      <c r="O36" s="46">
        <v>4573</v>
      </c>
      <c r="P36" s="46">
        <v>223000</v>
      </c>
      <c r="Q36" s="46">
        <v>262000</v>
      </c>
      <c r="R36" s="46">
        <v>55236</v>
      </c>
      <c r="S36" s="46"/>
      <c r="T36" s="46">
        <v>379</v>
      </c>
      <c r="U36" s="54"/>
      <c r="V36" s="51">
        <f t="shared" si="1"/>
        <v>689880000</v>
      </c>
      <c r="W36" s="8">
        <f>(V36/V10)-1</f>
        <v>-0.31802567698680428</v>
      </c>
    </row>
    <row r="37" spans="2:37" ht="18" customHeight="1">
      <c r="B37" s="14">
        <v>2021</v>
      </c>
      <c r="C37" s="45">
        <v>2684</v>
      </c>
      <c r="D37" s="45">
        <v>0</v>
      </c>
      <c r="E37" s="45">
        <v>16858</v>
      </c>
      <c r="F37" s="45">
        <v>46815</v>
      </c>
      <c r="G37" s="45">
        <v>62584</v>
      </c>
      <c r="H37" s="45"/>
      <c r="I37" s="45">
        <v>712</v>
      </c>
      <c r="J37" s="45">
        <v>19580</v>
      </c>
      <c r="K37" s="45">
        <v>250</v>
      </c>
      <c r="L37" s="45">
        <v>10700</v>
      </c>
      <c r="M37" s="45"/>
      <c r="N37" s="45">
        <v>5470</v>
      </c>
      <c r="O37" s="45">
        <v>4803</v>
      </c>
      <c r="P37" s="45">
        <v>219000</v>
      </c>
      <c r="Q37" s="45">
        <v>277000</v>
      </c>
      <c r="R37" s="45">
        <v>55170</v>
      </c>
      <c r="S37" s="45"/>
      <c r="T37" s="45">
        <v>425</v>
      </c>
      <c r="U37" s="53"/>
      <c r="V37" s="50">
        <f t="shared" si="1"/>
        <v>722051000</v>
      </c>
      <c r="W37" s="8">
        <f>(V37/V10)-1</f>
        <v>-0.28622334042731923</v>
      </c>
    </row>
    <row r="38" spans="2:37" ht="18" customHeight="1">
      <c r="B38" s="12">
        <v>2022</v>
      </c>
      <c r="C38" s="46">
        <v>2410</v>
      </c>
      <c r="D38" s="46">
        <v>0</v>
      </c>
      <c r="E38" s="46">
        <v>16985</v>
      </c>
      <c r="F38" s="46">
        <v>48522</v>
      </c>
      <c r="G38" s="46">
        <v>65294</v>
      </c>
      <c r="H38" s="46"/>
      <c r="I38" s="46">
        <v>671</v>
      </c>
      <c r="J38" s="46">
        <v>18864</v>
      </c>
      <c r="K38" s="46">
        <v>230</v>
      </c>
      <c r="L38" s="46">
        <v>10500</v>
      </c>
      <c r="M38" s="46"/>
      <c r="N38" s="46">
        <v>5820</v>
      </c>
      <c r="O38" s="46">
        <v>4714</v>
      </c>
      <c r="P38" s="46">
        <v>210000</v>
      </c>
      <c r="Q38" s="46">
        <v>253000</v>
      </c>
      <c r="R38" s="46">
        <v>53279</v>
      </c>
      <c r="S38" s="46"/>
      <c r="T38" s="46">
        <v>456</v>
      </c>
      <c r="U38" s="54"/>
      <c r="V38" s="51">
        <f t="shared" si="1"/>
        <v>690745000</v>
      </c>
      <c r="W38" s="8">
        <f>(V38/V10)-1</f>
        <v>-0.31717058945070176</v>
      </c>
    </row>
    <row r="39" spans="2:37" ht="18" customHeight="1">
      <c r="B39" s="14">
        <v>2023</v>
      </c>
      <c r="C39" s="45">
        <v>1247</v>
      </c>
      <c r="D39" s="45">
        <v>0</v>
      </c>
      <c r="E39" s="45">
        <v>12318</v>
      </c>
      <c r="F39" s="45">
        <v>41691</v>
      </c>
      <c r="G39" s="45">
        <v>48236</v>
      </c>
      <c r="H39" s="45"/>
      <c r="I39" s="45">
        <v>671</v>
      </c>
      <c r="J39" s="45">
        <v>12672</v>
      </c>
      <c r="K39" s="45">
        <v>242</v>
      </c>
      <c r="L39" s="45">
        <v>9100</v>
      </c>
      <c r="M39" s="45"/>
      <c r="N39" s="45">
        <v>4730</v>
      </c>
      <c r="O39" s="45">
        <v>4938</v>
      </c>
      <c r="P39" s="45">
        <v>203000</v>
      </c>
      <c r="Q39" s="45">
        <v>232000</v>
      </c>
      <c r="R39" s="45">
        <v>44721</v>
      </c>
      <c r="S39" s="45"/>
      <c r="T39" s="45">
        <v>314</v>
      </c>
      <c r="U39" s="53"/>
      <c r="V39" s="50">
        <f>SUM(C39:U39)*1000</f>
        <v>615880000</v>
      </c>
      <c r="W39" s="8">
        <f>(V39/V10)-1</f>
        <v>-0.39117767429499772</v>
      </c>
      <c r="X39" s="8">
        <f>(V39/V38)-1</f>
        <v>-0.10838297779933259</v>
      </c>
    </row>
    <row r="40" spans="2:37" ht="18" customHeight="1">
      <c r="B40" s="12">
        <v>2024</v>
      </c>
      <c r="C40" s="46">
        <v>1013</v>
      </c>
      <c r="D40" s="46">
        <v>0</v>
      </c>
      <c r="E40" s="46">
        <v>10242</v>
      </c>
      <c r="F40" s="46">
        <v>37847</v>
      </c>
      <c r="G40" s="46">
        <v>43852</v>
      </c>
      <c r="H40" s="46"/>
      <c r="I40" s="46">
        <v>857</v>
      </c>
      <c r="J40" s="46">
        <v>11701</v>
      </c>
      <c r="K40" s="46">
        <v>230</v>
      </c>
      <c r="L40" s="46">
        <v>10700</v>
      </c>
      <c r="M40" s="46"/>
      <c r="N40" s="46">
        <v>4420</v>
      </c>
      <c r="O40" s="46">
        <v>4271</v>
      </c>
      <c r="P40" s="46">
        <v>167000</v>
      </c>
      <c r="Q40" s="46">
        <v>211000</v>
      </c>
      <c r="R40" s="46">
        <v>42990</v>
      </c>
      <c r="S40" s="46"/>
      <c r="T40" s="46">
        <v>838</v>
      </c>
      <c r="U40" s="54"/>
      <c r="V40" s="51">
        <f>SUM(C40:U40)*1000</f>
        <v>546961000</v>
      </c>
      <c r="W40" s="8">
        <f>(V40/V10)-1</f>
        <v>-0.45930689730152985</v>
      </c>
      <c r="X40" s="8">
        <f>(V40/V39)-1</f>
        <v>-0.11190329284925637</v>
      </c>
    </row>
    <row r="41" spans="2:37" ht="18" customHeight="1"/>
    <row r="44" spans="2:37">
      <c r="Q44" s="12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54"/>
      <c r="AK44" s="51"/>
    </row>
  </sheetData>
  <sheetProtection selectLockedCells="1"/>
  <mergeCells count="6">
    <mergeCell ref="B1:U1"/>
    <mergeCell ref="B6:U6"/>
    <mergeCell ref="B4:U4"/>
    <mergeCell ref="B3:U3"/>
    <mergeCell ref="B5:U5"/>
    <mergeCell ref="B2:U2"/>
  </mergeCells>
  <phoneticPr fontId="19" type="noConversion"/>
  <conditionalFormatting sqref="AH9:AJ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22" orientation="landscape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0"/>
  <sheetViews>
    <sheetView showGridLines="0" tabSelected="1" zoomScale="120" zoomScaleNormal="120" workbookViewId="0">
      <selection sqref="A1:O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34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25" ht="20.2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7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7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7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38"/>
      <c r="C6" s="4"/>
      <c r="O6" s="37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38"/>
      <c r="C7" s="4"/>
      <c r="O7" s="37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38"/>
      <c r="C8" s="4"/>
      <c r="O8" s="37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38"/>
      <c r="C9" s="4"/>
      <c r="O9" s="37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38"/>
      <c r="C10" s="4"/>
      <c r="O10" s="37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38"/>
      <c r="C11" s="4"/>
      <c r="O11" s="37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38"/>
      <c r="C12" s="4"/>
      <c r="O12" s="37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38"/>
      <c r="C13" s="4"/>
      <c r="O13" s="37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38"/>
      <c r="C14" s="4"/>
      <c r="O14" s="3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38"/>
      <c r="C15" s="4"/>
      <c r="O15" s="37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>
      <c r="A16" s="38"/>
      <c r="C16" s="4"/>
      <c r="O16" s="3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38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9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38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9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>
      <c r="A19" s="38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9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>
      <c r="A20" s="38"/>
      <c r="B20" s="19"/>
      <c r="C20" s="20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39"/>
      <c r="P20" s="17"/>
    </row>
    <row r="21" spans="1:25" ht="70.5" customHeight="1">
      <c r="A21" s="4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7"/>
    </row>
    <row r="22" spans="1:25" ht="6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25" ht="6" customHeight="1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  <row r="30" spans="1:25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2021-01-18T12:47:01Z</cp:lastPrinted>
  <dcterms:created xsi:type="dcterms:W3CDTF">2010-08-25T11:28:54Z</dcterms:created>
  <dcterms:modified xsi:type="dcterms:W3CDTF">2026-01-20T10:19:59Z</dcterms:modified>
</cp:coreProperties>
</file>