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V1.6\Int\FG_Oeffentlichkeitsarbeit\Datenübersichten\temp_Arbeitsfassungen\Grafiken\NIR_2021\"/>
    </mc:Choice>
  </mc:AlternateContent>
  <xr:revisionPtr revIDLastSave="0" documentId="13_ncr:1_{CA1F314A-5786-43B8-87B5-C277A27BEA9B}" xr6:coauthVersionLast="36" xr6:coauthVersionMax="36" xr10:uidLastSave="{00000000-0000-0000-0000-000000000000}"/>
  <bookViews>
    <workbookView xWindow="-15" yWindow="45" windowWidth="23640" windowHeight="9480" tabRatio="802" xr2:uid="{00000000-000D-0000-FFFF-FFFF00000000}"/>
  </bookViews>
  <sheets>
    <sheet name="Daten" sheetId="1" r:id="rId1"/>
    <sheet name="Säulen gestapelt" sheetId="19" r:id="rId2"/>
  </sheets>
  <definedNames>
    <definedName name="Beschriftung">OFFSET(Daten!$B$10,0,0,COUNTA(Daten!$B$10:$B$39),-1)</definedName>
    <definedName name="Daten01">OFFSET(Daten!$C$10,0,0,COUNTA(Daten!$C$10:$C$39),-1)</definedName>
    <definedName name="Daten02">OFFSET(Daten!$D$10,0,0,COUNTA(Daten!$D$10:$D$39),-1)</definedName>
    <definedName name="Daten03">OFFSET(Daten!$E$10,0,0,COUNTA(Daten!$E$10:$E$39),-1)</definedName>
    <definedName name="Daten04">OFFSET(Daten!#REF!,0,0,COUNTA(Daten!#REF!),-1)</definedName>
    <definedName name="Daten05">OFFSET(Daten!$F$10,0,0,COUNTA(Daten!$F$10:$F$39),-1)</definedName>
    <definedName name="Daten06">OFFSET(Daten!$G$10,0,0,COUNTA(Daten!$G$10:$G$39),-1)</definedName>
    <definedName name="Daten07">OFFSET(Daten!$H$10,0,0,COUNTA(Daten!$H$10:$H$39),-1)</definedName>
    <definedName name="Daten08">OFFSET(Daten!$I$10,0,0,COUNTA(Daten!$I$10:$I$39),-1)</definedName>
    <definedName name="Daten09">OFFSET(Daten!$J$10,0,0,COUNTA(Daten!$J$10:$J$39),-1)</definedName>
    <definedName name="Daten10">OFFSET(Daten!$K$10,0,0,COUNTA(Daten!$K$10:$K$39),-1)</definedName>
    <definedName name="_xlnm.Print_Area" localSheetId="1">'Säulen gestapelt'!$A$1:$M$33</definedName>
  </definedNames>
  <calcPr calcId="191029"/>
</workbook>
</file>

<file path=xl/calcChain.xml><?xml version="1.0" encoding="utf-8"?>
<calcChain xmlns="http://schemas.openxmlformats.org/spreadsheetml/2006/main">
  <c r="I38" i="1" l="1"/>
  <c r="H38" i="1"/>
  <c r="G39" i="1"/>
  <c r="I39" i="1" s="1"/>
  <c r="H39" i="1" l="1"/>
  <c r="I37" i="1"/>
  <c r="H37" i="1"/>
  <c r="I35" i="1"/>
  <c r="H35" i="1"/>
  <c r="G38" i="1"/>
  <c r="I36" i="1" l="1"/>
  <c r="H36" i="1"/>
  <c r="G36" i="1"/>
  <c r="G35" i="1"/>
  <c r="G37" i="1" l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I34" i="1"/>
  <c r="H34" i="1"/>
  <c r="H32" i="1"/>
  <c r="I32" i="1"/>
  <c r="H33" i="1"/>
  <c r="I33" i="1"/>
  <c r="H10" i="1"/>
  <c r="I10" i="1"/>
  <c r="H11" i="1"/>
  <c r="I11" i="1"/>
  <c r="H12" i="1"/>
  <c r="I12" i="1"/>
  <c r="H13" i="1"/>
  <c r="I13" i="1"/>
  <c r="H14" i="1"/>
  <c r="I14" i="1"/>
  <c r="H15" i="1"/>
  <c r="I15" i="1"/>
  <c r="Z3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</calcChain>
</file>

<file path=xl/sharedStrings.xml><?xml version="1.0" encoding="utf-8"?>
<sst xmlns="http://schemas.openxmlformats.org/spreadsheetml/2006/main" count="25" uniqueCount="24">
  <si>
    <t>Quelle:</t>
  </si>
  <si>
    <t>Hauptitel:</t>
  </si>
  <si>
    <t>Untertitel:</t>
  </si>
  <si>
    <t>Fußnote:</t>
  </si>
  <si>
    <t>Datenbereich09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</si>
  <si>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</si>
  <si>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</si>
  <si>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</si>
  <si>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</si>
  <si>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</si>
  <si>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</si>
  <si>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</si>
  <si>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Energie/Energy</t>
  </si>
  <si>
    <t>Industrieprozesse/Industrial Processes</t>
  </si>
  <si>
    <t>Landwirtschaft/Agriculture</t>
  </si>
  <si>
    <t>Abfall &amp; Abwasser / Waste &amp; Waste Water</t>
  </si>
  <si>
    <t>Summe/Sum*</t>
  </si>
  <si>
    <t>Unsicherheit/Uncertainty  neg.</t>
  </si>
  <si>
    <t>Unsicherheit/Uncertainty pos.</t>
  </si>
  <si>
    <t>Emissionen/Emissions (in Mio. t CO2-equi.)</t>
  </si>
  <si>
    <t>nach Kategorie / by category</t>
  </si>
  <si>
    <t>Jährliche Treibhausgas-Emissionen in Deutschland / Annual greenhouse gas emissions in Germany</t>
  </si>
  <si>
    <t>Ohne LULUCF
Without LULUCF
Fehlerindikator 2019: Tier-2-Unsicherheiten (s. NIR 2020)
Error indicator 2019: Tier 2 uncertainties (see NIR 2020)</t>
  </si>
  <si>
    <t>Umweltbundesamt: Nationales Treibhausgasinventar 2020, 12/2020 (v 0.9)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</si>
</sst>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4" fontId="32" fillId="0" borderId="15" applyFill="0" applyBorder="0" applyProtection="0">
      <alignment horizontal="right" vertical="center"/>
    </xf>
  </cellStyleXfs>
  <cellXfs count="5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4" fontId="29" fillId="24" borderId="22" xfId="0" applyNumberFormat="1" applyFont="1" applyFill="1" applyBorder="1" applyAlignment="1">
      <alignment horizontal="right" vertical="center" wrapText="1" indent="3"/>
    </xf>
    <xf numFmtId="4" fontId="29" fillId="24" borderId="23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2" xfId="0" applyNumberFormat="1" applyFont="1" applyFill="1" applyBorder="1" applyAlignment="1">
      <alignment horizontal="right" vertical="center" wrapText="1" indent="3"/>
    </xf>
    <xf numFmtId="4" fontId="29" fillId="26" borderId="23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4" xfId="0" applyFont="1" applyFill="1" applyBorder="1" applyAlignment="1">
      <alignment horizontal="left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165" fontId="29" fillId="24" borderId="22" xfId="0" applyNumberFormat="1" applyFont="1" applyFill="1" applyBorder="1" applyAlignment="1">
      <alignment horizontal="right" vertical="center" wrapText="1" indent="3"/>
    </xf>
    <xf numFmtId="165" fontId="29" fillId="26" borderId="22" xfId="0" applyNumberFormat="1" applyFont="1" applyFill="1" applyBorder="1" applyAlignment="1">
      <alignment horizontal="right" vertical="center" wrapText="1" indent="3"/>
    </xf>
    <xf numFmtId="9" fontId="27" fillId="24" borderId="0" xfId="0" applyNumberFormat="1" applyFont="1" applyFill="1" applyProtection="1"/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old GHG Numbers (0.00)" xfId="43" xr:uid="{13C85E75-5B62-4CB1-9CB6-E295A47ED13F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25896992728298E-2"/>
          <c:y val="1.7168903130088397E-4"/>
          <c:w val="0.83630613688386568"/>
          <c:h val="0.73307314479470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Energie/Energy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Daten!$C$10:$C$39</c:f>
              <c:numCache>
                <c:formatCode>#,##0.0</c:formatCode>
                <c:ptCount val="30"/>
                <c:pt idx="0">
                  <c:v>1036.9984897705563</c:v>
                </c:pt>
                <c:pt idx="1">
                  <c:v>999.90022688160082</c:v>
                </c:pt>
                <c:pt idx="2">
                  <c:v>950.94410663329154</c:v>
                </c:pt>
                <c:pt idx="3">
                  <c:v>941.85625930527817</c:v>
                </c:pt>
                <c:pt idx="4">
                  <c:v>919.41484004435449</c:v>
                </c:pt>
                <c:pt idx="5">
                  <c:v>917.79447472669267</c:v>
                </c:pt>
                <c:pt idx="6">
                  <c:v>938.79233447784088</c:v>
                </c:pt>
                <c:pt idx="7">
                  <c:v>907.40592016782659</c:v>
                </c:pt>
                <c:pt idx="8">
                  <c:v>897.77288579687718</c:v>
                </c:pt>
                <c:pt idx="9">
                  <c:v>873.26029958572462</c:v>
                </c:pt>
                <c:pt idx="10">
                  <c:v>870.22789062313814</c:v>
                </c:pt>
                <c:pt idx="11">
                  <c:v>890.65058769151324</c:v>
                </c:pt>
                <c:pt idx="12">
                  <c:v>874.27063374797785</c:v>
                </c:pt>
                <c:pt idx="13">
                  <c:v>869.45109649341498</c:v>
                </c:pt>
                <c:pt idx="14">
                  <c:v>852.6455085661504</c:v>
                </c:pt>
                <c:pt idx="15">
                  <c:v>832.30801889138115</c:v>
                </c:pt>
                <c:pt idx="16">
                  <c:v>842.08937588725701</c:v>
                </c:pt>
                <c:pt idx="17">
                  <c:v>816.00544118952723</c:v>
                </c:pt>
                <c:pt idx="18">
                  <c:v>821.59077362334665</c:v>
                </c:pt>
                <c:pt idx="19">
                  <c:v>763.67032484556444</c:v>
                </c:pt>
                <c:pt idx="20">
                  <c:v>801.5280542842853</c:v>
                </c:pt>
                <c:pt idx="21">
                  <c:v>777.70368640317622</c:v>
                </c:pt>
                <c:pt idx="22">
                  <c:v>784.60733165661588</c:v>
                </c:pt>
                <c:pt idx="23">
                  <c:v>801.90975448688823</c:v>
                </c:pt>
                <c:pt idx="24">
                  <c:v>761.93215706357239</c:v>
                </c:pt>
                <c:pt idx="25">
                  <c:v>766.8962324273034</c:v>
                </c:pt>
                <c:pt idx="26">
                  <c:v>769.78187915083208</c:v>
                </c:pt>
                <c:pt idx="27">
                  <c:v>751.22927471965681</c:v>
                </c:pt>
                <c:pt idx="28">
                  <c:v>720.5361894239328</c:v>
                </c:pt>
                <c:pt idx="29">
                  <c:v>677.36117545088803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98-436F-A7B1-B98B3EFDAE72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Industrieprozesse/Industrial Processes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Daten!$D$10:$D$39</c:f>
              <c:numCache>
                <c:formatCode>#,##0.0</c:formatCode>
                <c:ptCount val="30"/>
                <c:pt idx="0">
                  <c:v>96.833470974165579</c:v>
                </c:pt>
                <c:pt idx="1">
                  <c:v>93.109087441469057</c:v>
                </c:pt>
                <c:pt idx="2">
                  <c:v>93.331971112597657</c:v>
                </c:pt>
                <c:pt idx="3">
                  <c:v>94.517213723153745</c:v>
                </c:pt>
                <c:pt idx="4">
                  <c:v>100.29669610750133</c:v>
                </c:pt>
                <c:pt idx="5">
                  <c:v>98.538807747179987</c:v>
                </c:pt>
                <c:pt idx="6">
                  <c:v>96.590285694210166</c:v>
                </c:pt>
                <c:pt idx="7">
                  <c:v>96.851970046320844</c:v>
                </c:pt>
                <c:pt idx="8">
                  <c:v>83.004717816295368</c:v>
                </c:pt>
                <c:pt idx="9">
                  <c:v>74.929225834149463</c:v>
                </c:pt>
                <c:pt idx="10">
                  <c:v>77.834573133002934</c:v>
                </c:pt>
                <c:pt idx="11">
                  <c:v>74.472871912092756</c:v>
                </c:pt>
                <c:pt idx="12">
                  <c:v>73.085780469228837</c:v>
                </c:pt>
                <c:pt idx="13">
                  <c:v>76.978611969076695</c:v>
                </c:pt>
                <c:pt idx="14">
                  <c:v>78.905085896560365</c:v>
                </c:pt>
                <c:pt idx="15">
                  <c:v>75.653866638799656</c:v>
                </c:pt>
                <c:pt idx="16">
                  <c:v>75.818199535754559</c:v>
                </c:pt>
                <c:pt idx="17">
                  <c:v>76.974171019461252</c:v>
                </c:pt>
                <c:pt idx="18">
                  <c:v>73.246817694326936</c:v>
                </c:pt>
                <c:pt idx="19">
                  <c:v>65.801499978225749</c:v>
                </c:pt>
                <c:pt idx="20">
                  <c:v>62.598978940229969</c:v>
                </c:pt>
                <c:pt idx="21">
                  <c:v>62.53033234240646</c:v>
                </c:pt>
                <c:pt idx="22">
                  <c:v>61.621688905781475</c:v>
                </c:pt>
                <c:pt idx="23">
                  <c:v>61.386980008064576</c:v>
                </c:pt>
                <c:pt idx="24">
                  <c:v>61.258885036873352</c:v>
                </c:pt>
                <c:pt idx="25">
                  <c:v>60.28880255636404</c:v>
                </c:pt>
                <c:pt idx="26">
                  <c:v>62.14435798899305</c:v>
                </c:pt>
                <c:pt idx="27">
                  <c:v>66.115459833510414</c:v>
                </c:pt>
                <c:pt idx="28">
                  <c:v>63.254174914807166</c:v>
                </c:pt>
                <c:pt idx="29">
                  <c:v>61.355874741687082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98-436F-A7B1-B98B3EFDAE72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Landwirtschaft/Agriculture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Daten!$E$10:$E$39</c:f>
              <c:numCache>
                <c:formatCode>#,##0.0</c:formatCode>
                <c:ptCount val="30"/>
                <c:pt idx="0">
                  <c:v>76.509488660685975</c:v>
                </c:pt>
                <c:pt idx="1">
                  <c:v>69.438679600832216</c:v>
                </c:pt>
                <c:pt idx="2">
                  <c:v>67.715609172242225</c:v>
                </c:pt>
                <c:pt idx="3">
                  <c:v>66.471902486498792</c:v>
                </c:pt>
                <c:pt idx="4">
                  <c:v>65.949515283632437</c:v>
                </c:pt>
                <c:pt idx="5">
                  <c:v>65.996347184317855</c:v>
                </c:pt>
                <c:pt idx="6">
                  <c:v>66.631115537526583</c:v>
                </c:pt>
                <c:pt idx="7">
                  <c:v>65.804942045397866</c:v>
                </c:pt>
                <c:pt idx="8">
                  <c:v>66.317600070447256</c:v>
                </c:pt>
                <c:pt idx="9">
                  <c:v>66.699559458386432</c:v>
                </c:pt>
                <c:pt idx="10">
                  <c:v>66.078403032496254</c:v>
                </c:pt>
                <c:pt idx="11">
                  <c:v>66.818394760988923</c:v>
                </c:pt>
                <c:pt idx="12">
                  <c:v>64.459968270243806</c:v>
                </c:pt>
                <c:pt idx="13">
                  <c:v>63.800611408961899</c:v>
                </c:pt>
                <c:pt idx="14">
                  <c:v>63.374163081712275</c:v>
                </c:pt>
                <c:pt idx="15">
                  <c:v>63.319203358523779</c:v>
                </c:pt>
                <c:pt idx="16">
                  <c:v>62.039862436258261</c:v>
                </c:pt>
                <c:pt idx="17">
                  <c:v>62.691096252376447</c:v>
                </c:pt>
                <c:pt idx="18">
                  <c:v>63.07638561437571</c:v>
                </c:pt>
                <c:pt idx="19">
                  <c:v>63.572129419301518</c:v>
                </c:pt>
                <c:pt idx="20">
                  <c:v>63.1621953025926</c:v>
                </c:pt>
                <c:pt idx="21">
                  <c:v>63.304948628340632</c:v>
                </c:pt>
                <c:pt idx="22">
                  <c:v>64.147583592777266</c:v>
                </c:pt>
                <c:pt idx="23">
                  <c:v>64.914683030877825</c:v>
                </c:pt>
                <c:pt idx="24">
                  <c:v>66.448481558260198</c:v>
                </c:pt>
                <c:pt idx="25">
                  <c:v>66.07515325008589</c:v>
                </c:pt>
                <c:pt idx="26">
                  <c:v>65.581855900675805</c:v>
                </c:pt>
                <c:pt idx="27">
                  <c:v>64.684910470773303</c:v>
                </c:pt>
                <c:pt idx="28">
                  <c:v>62.487320572168919</c:v>
                </c:pt>
                <c:pt idx="29">
                  <c:v>61.838917672735057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98-436F-A7B1-B98B3EFDAE72}"/>
            </c:ext>
          </c:extLst>
        </c:ser>
        <c:ser>
          <c:idx val="4"/>
          <c:order val="3"/>
          <c:tx>
            <c:strRef>
              <c:f>Daten!$F$9</c:f>
              <c:strCache>
                <c:ptCount val="1"/>
                <c:pt idx="0">
                  <c:v>Abfall &amp; Abwasser / Waste &amp; Waste Water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Daten!$F$10:$F$39</c:f>
              <c:numCache>
                <c:formatCode>#,##0.0</c:formatCode>
                <c:ptCount val="30"/>
                <c:pt idx="0">
                  <c:v>38.235469475580871</c:v>
                </c:pt>
                <c:pt idx="1">
                  <c:v>39.612552100820764</c:v>
                </c:pt>
                <c:pt idx="2">
                  <c:v>40.188137229036165</c:v>
                </c:pt>
                <c:pt idx="3">
                  <c:v>39.999890403374188</c:v>
                </c:pt>
                <c:pt idx="4">
                  <c:v>39.203810945091234</c:v>
                </c:pt>
                <c:pt idx="5">
                  <c:v>38.22561807402429</c:v>
                </c:pt>
                <c:pt idx="6">
                  <c:v>36.77240103663852</c:v>
                </c:pt>
                <c:pt idx="7">
                  <c:v>33.818112689172025</c:v>
                </c:pt>
                <c:pt idx="8">
                  <c:v>31.680428236140109</c:v>
                </c:pt>
                <c:pt idx="9">
                  <c:v>30.038358841560818</c:v>
                </c:pt>
                <c:pt idx="10">
                  <c:v>28.471220338596755</c:v>
                </c:pt>
                <c:pt idx="11">
                  <c:v>26.803204910090518</c:v>
                </c:pt>
                <c:pt idx="12">
                  <c:v>25.418188809372609</c:v>
                </c:pt>
                <c:pt idx="13">
                  <c:v>23.907255659414442</c:v>
                </c:pt>
                <c:pt idx="14">
                  <c:v>22.600990812086376</c:v>
                </c:pt>
                <c:pt idx="15">
                  <c:v>21.248425730071155</c:v>
                </c:pt>
                <c:pt idx="16">
                  <c:v>19.407235769887464</c:v>
                </c:pt>
                <c:pt idx="17">
                  <c:v>18.097918778961649</c:v>
                </c:pt>
                <c:pt idx="18">
                  <c:v>16.866369242436456</c:v>
                </c:pt>
                <c:pt idx="19">
                  <c:v>15.644490792921461</c:v>
                </c:pt>
                <c:pt idx="20">
                  <c:v>14.516106836649714</c:v>
                </c:pt>
                <c:pt idx="21">
                  <c:v>13.734631150805603</c:v>
                </c:pt>
                <c:pt idx="22">
                  <c:v>12.965422662082986</c:v>
                </c:pt>
                <c:pt idx="23">
                  <c:v>12.208121898309649</c:v>
                </c:pt>
                <c:pt idx="24">
                  <c:v>11.615620865564098</c:v>
                </c:pt>
                <c:pt idx="25">
                  <c:v>11.001623532978895</c:v>
                </c:pt>
                <c:pt idx="26">
                  <c:v>10.459813041961684</c:v>
                </c:pt>
                <c:pt idx="27">
                  <c:v>10.046021896164998</c:v>
                </c:pt>
                <c:pt idx="28">
                  <c:v>9.612728527491246</c:v>
                </c:pt>
                <c:pt idx="29">
                  <c:v>9.2425689308008945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98-436F-A7B1-B98B3EFDAE72}"/>
            </c:ext>
          </c:extLst>
        </c:ser>
        <c:ser>
          <c:idx val="8"/>
          <c:order val="5"/>
          <c:tx>
            <c:strRef>
              <c:f>Daten!$J$9</c:f>
              <c:strCache>
                <c:ptCount val="1"/>
                <c:pt idx="0">
                  <c:v>Datenbereich09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numRef>
              <c:f>[0]!Beschriftung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Daten!$J$10:$J$39</c:f>
            </c:numRef>
          </c:val>
          <c:extLst>
            <c:ext xmlns:c16="http://schemas.microsoft.com/office/drawing/2014/chart" uri="{C3380CC4-5D6E-409C-BE32-E72D297353CC}">
              <c16:uniqueId val="{00000004-3498-436F-A7B1-B98B3EFDAE72}"/>
            </c:ext>
          </c:extLst>
        </c:ser>
        <c:ser>
          <c:idx val="9"/>
          <c:order val="6"/>
          <c:tx>
            <c:strRef>
              <c:f>Daten!$K$9</c:f>
              <c:strCache>
                <c:ptCount val="1"/>
                <c:pt idx="0">
                  <c:v>Datenbereich10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</c:spPr>
          <c:invertIfNegative val="0"/>
          <c:cat>
            <c:numRef>
              <c:f>[0]!Beschriftung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Daten!$K$10:$K$39</c:f>
            </c:numRef>
          </c:val>
          <c:extLst>
            <c:ext xmlns:c16="http://schemas.microsoft.com/office/drawing/2014/chart" uri="{C3380CC4-5D6E-409C-BE32-E72D297353CC}">
              <c16:uniqueId val="{00000005-3498-436F-A7B1-B98B3EFDA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940464"/>
        <c:axId val="194940856"/>
      </c:barChart>
      <c:lineChart>
        <c:grouping val="standard"/>
        <c:varyColors val="0"/>
        <c:ser>
          <c:idx val="5"/>
          <c:order val="4"/>
          <c:tx>
            <c:strRef>
              <c:f>Daten!$G$9</c:f>
              <c:strCache>
                <c:ptCount val="1"/>
                <c:pt idx="0">
                  <c:v>Summe/Sum*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98-436F-A7B1-B98B3EFDAE7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98-436F-A7B1-B98B3EFDAE7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98-436F-A7B1-B98B3EFDAE7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98-436F-A7B1-B98B3EFDAE7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498-436F-A7B1-B98B3EFDAE7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98-436F-A7B1-B98B3EFDAE7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498-436F-A7B1-B98B3EFDAE7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98-436F-A7B1-B98B3EFDAE7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78-40B7-BEAC-5AAED3AC94F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78-40B7-BEAC-5AAED3AC94F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78-40B7-BEAC-5AAED3AC94FA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498-436F-A7B1-B98B3EFDAE72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98-436F-A7B1-B98B3EFDAE72}"/>
                </c:ext>
              </c:extLst>
            </c:dLbl>
            <c:dLbl>
              <c:idx val="26"/>
              <c:layout>
                <c:manualLayout>
                  <c:x val="-2.7894713378635846E-2"/>
                  <c:y val="-4.6048742829269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498-436F-A7B1-B98B3EFDAE72}"/>
                </c:ext>
              </c:extLst>
            </c:dLbl>
            <c:numFmt formatCode="#,##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700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Daten!$H$10:$H$39</c:f>
                <c:numCache>
                  <c:formatCode>General</c:formatCode>
                  <c:ptCount val="30"/>
                  <c:pt idx="0">
                    <c:v>#N/A</c:v>
                  </c:pt>
                  <c:pt idx="1">
                    <c:v>#N/A</c:v>
                  </c:pt>
                  <c:pt idx="2">
                    <c:v>#N/A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#N/A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#N/A</c:v>
                  </c:pt>
                  <c:pt idx="12">
                    <c:v>#N/A</c:v>
                  </c:pt>
                  <c:pt idx="13">
                    <c:v>#N/A</c:v>
                  </c:pt>
                  <c:pt idx="14">
                    <c:v>#N/A</c:v>
                  </c:pt>
                  <c:pt idx="15">
                    <c:v>#N/A</c:v>
                  </c:pt>
                  <c:pt idx="16">
                    <c:v>#N/A</c:v>
                  </c:pt>
                  <c:pt idx="17">
                    <c:v>#N/A</c:v>
                  </c:pt>
                  <c:pt idx="18">
                    <c:v>#N/A</c:v>
                  </c:pt>
                  <c:pt idx="19">
                    <c:v>#N/A</c:v>
                  </c:pt>
                  <c:pt idx="20">
                    <c:v>#N/A</c:v>
                  </c:pt>
                  <c:pt idx="21">
                    <c:v>#N/A</c:v>
                  </c:pt>
                  <c:pt idx="22">
                    <c:v>#N/A</c:v>
                  </c:pt>
                  <c:pt idx="23">
                    <c:v>#N/A</c:v>
                  </c:pt>
                  <c:pt idx="24">
                    <c:v>#N/A</c:v>
                  </c:pt>
                  <c:pt idx="25">
                    <c:v>#N/A</c:v>
                  </c:pt>
                  <c:pt idx="26">
                    <c:v>#N/A</c:v>
                  </c:pt>
                  <c:pt idx="27">
                    <c:v>#N/A</c:v>
                  </c:pt>
                  <c:pt idx="28">
                    <c:v>#N/A</c:v>
                  </c:pt>
                  <c:pt idx="29">
                    <c:v>21.783580639815387</c:v>
                  </c:pt>
                </c:numCache>
              </c:numRef>
            </c:plus>
            <c:minus>
              <c:numRef>
                <c:f>Daten!$I$10:$I$39</c:f>
                <c:numCache>
                  <c:formatCode>General</c:formatCode>
                  <c:ptCount val="30"/>
                  <c:pt idx="0">
                    <c:v>#N/A</c:v>
                  </c:pt>
                  <c:pt idx="1">
                    <c:v>#N/A</c:v>
                  </c:pt>
                  <c:pt idx="2">
                    <c:v>#N/A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#N/A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#N/A</c:v>
                  </c:pt>
                  <c:pt idx="12">
                    <c:v>#N/A</c:v>
                  </c:pt>
                  <c:pt idx="13">
                    <c:v>#N/A</c:v>
                  </c:pt>
                  <c:pt idx="14">
                    <c:v>#N/A</c:v>
                  </c:pt>
                  <c:pt idx="15">
                    <c:v>#N/A</c:v>
                  </c:pt>
                  <c:pt idx="16">
                    <c:v>#N/A</c:v>
                  </c:pt>
                  <c:pt idx="17">
                    <c:v>#N/A</c:v>
                  </c:pt>
                  <c:pt idx="18">
                    <c:v>#N/A</c:v>
                  </c:pt>
                  <c:pt idx="19">
                    <c:v>#N/A</c:v>
                  </c:pt>
                  <c:pt idx="20">
                    <c:v>#N/A</c:v>
                  </c:pt>
                  <c:pt idx="21">
                    <c:v>#N/A</c:v>
                  </c:pt>
                  <c:pt idx="22">
                    <c:v>#N/A</c:v>
                  </c:pt>
                  <c:pt idx="23">
                    <c:v>#N/A</c:v>
                  </c:pt>
                  <c:pt idx="24">
                    <c:v>#N/A</c:v>
                  </c:pt>
                  <c:pt idx="25">
                    <c:v>#N/A</c:v>
                  </c:pt>
                  <c:pt idx="26">
                    <c:v>#N/A</c:v>
                  </c:pt>
                  <c:pt idx="27">
                    <c:v>#N/A</c:v>
                  </c:pt>
                  <c:pt idx="28">
                    <c:v>#N/A</c:v>
                  </c:pt>
                  <c:pt idx="29">
                    <c:v>25.265714348038664</c:v>
                  </c:pt>
                </c:numCache>
              </c:numRef>
            </c:minus>
            <c:spPr>
              <a:ln w="12700" cap="sq">
                <a:solidFill>
                  <a:srgbClr val="080808"/>
                </a:solidFill>
                <a:round/>
              </a:ln>
            </c:spPr>
          </c:errBars>
          <c:cat>
            <c:numRef>
              <c:f>[0]!Beschriftung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Daten!$G$10:$G$39</c:f>
              <c:numCache>
                <c:formatCode>#,##0.0</c:formatCode>
                <c:ptCount val="30"/>
                <c:pt idx="0">
                  <c:v>1248.5769188809886</c:v>
                </c:pt>
                <c:pt idx="1">
                  <c:v>1202.060546024723</c:v>
                </c:pt>
                <c:pt idx="2">
                  <c:v>1152.1798241471674</c:v>
                </c:pt>
                <c:pt idx="3">
                  <c:v>1142.8452659183047</c:v>
                </c:pt>
                <c:pt idx="4">
                  <c:v>1124.8648623805796</c:v>
                </c:pt>
                <c:pt idx="5">
                  <c:v>1120.5552477322149</c:v>
                </c:pt>
                <c:pt idx="6">
                  <c:v>1138.786136746216</c:v>
                </c:pt>
                <c:pt idx="7">
                  <c:v>1103.8809449487173</c:v>
                </c:pt>
                <c:pt idx="8">
                  <c:v>1078.7756319197599</c:v>
                </c:pt>
                <c:pt idx="9">
                  <c:v>1044.9274437198214</c:v>
                </c:pt>
                <c:pt idx="10">
                  <c:v>1042.612087127234</c:v>
                </c:pt>
                <c:pt idx="11">
                  <c:v>1058.7450592746854</c:v>
                </c:pt>
                <c:pt idx="12">
                  <c:v>1037.2345712968231</c:v>
                </c:pt>
                <c:pt idx="13">
                  <c:v>1034.1375755308682</c:v>
                </c:pt>
                <c:pt idx="14">
                  <c:v>1017.5257483565093</c:v>
                </c:pt>
                <c:pt idx="15">
                  <c:v>992.52951461877569</c:v>
                </c:pt>
                <c:pt idx="16">
                  <c:v>999.35467362915745</c:v>
                </c:pt>
                <c:pt idx="17">
                  <c:v>973.76862724032662</c:v>
                </c:pt>
                <c:pt idx="18">
                  <c:v>974.78034617448577</c:v>
                </c:pt>
                <c:pt idx="19">
                  <c:v>908.68844503601315</c:v>
                </c:pt>
                <c:pt idx="20">
                  <c:v>941.80533536375754</c:v>
                </c:pt>
                <c:pt idx="21">
                  <c:v>917.27359852472898</c:v>
                </c:pt>
                <c:pt idx="22">
                  <c:v>923.34202681725765</c:v>
                </c:pt>
                <c:pt idx="23">
                  <c:v>940.41953942414034</c:v>
                </c:pt>
                <c:pt idx="24">
                  <c:v>901.25514452427001</c:v>
                </c:pt>
                <c:pt idx="25">
                  <c:v>904.26181176673231</c:v>
                </c:pt>
                <c:pt idx="26">
                  <c:v>907.9679060824626</c:v>
                </c:pt>
                <c:pt idx="27">
                  <c:v>892.0756669201055</c:v>
                </c:pt>
                <c:pt idx="28">
                  <c:v>855.89041343840017</c:v>
                </c:pt>
                <c:pt idx="29">
                  <c:v>809.79853679611108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498-436F-A7B1-B98B3EFDA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940464"/>
        <c:axId val="194940856"/>
      </c:lineChart>
      <c:catAx>
        <c:axId val="1949404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4940856"/>
        <c:crosses val="autoZero"/>
        <c:auto val="1"/>
        <c:lblAlgn val="ctr"/>
        <c:lblOffset val="100"/>
        <c:noMultiLvlLbl val="0"/>
      </c:catAx>
      <c:valAx>
        <c:axId val="19494085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Emissionen/Emissions (in Mio. t CO2-equi.)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49404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9.8627429867764779E-2"/>
          <c:y val="0.87361984580451479"/>
          <c:w val="0.81435107918833305"/>
          <c:h val="0.1059952320559253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28" footer="0.31496062992126028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39</xdr:row>
      <xdr:rowOff>9525</xdr:rowOff>
    </xdr:from>
    <xdr:to>
      <xdr:col>10</xdr:col>
      <xdr:colOff>1104900</xdr:colOff>
      <xdr:row>39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3</xdr:row>
      <xdr:rowOff>98977</xdr:rowOff>
    </xdr:from>
    <xdr:to>
      <xdr:col>14</xdr:col>
      <xdr:colOff>263985</xdr:colOff>
      <xdr:row>23</xdr:row>
      <xdr:rowOff>82826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495834</xdr:colOff>
      <xdr:row>24</xdr:row>
      <xdr:rowOff>60908</xdr:rowOff>
    </xdr:from>
    <xdr:to>
      <xdr:col>12</xdr:col>
      <xdr:colOff>5169</xdr:colOff>
      <xdr:row>33</xdr:row>
      <xdr:rowOff>113027</xdr:rowOff>
    </xdr:to>
    <xdr:sp macro="" textlink="Daten!Z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324634" y="5556833"/>
          <a:ext cx="3586035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r"/>
            <a:t>Quelle/Source: Umweltbundesamt: Nationales Treibhausgasinventar 2020, 12/2020 (v 0.9)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101875</xdr:colOff>
      <xdr:row>24</xdr:row>
      <xdr:rowOff>60908</xdr:rowOff>
    </xdr:from>
    <xdr:to>
      <xdr:col>5</xdr:col>
      <xdr:colOff>485774</xdr:colOff>
      <xdr:row>33</xdr:row>
      <xdr:rowOff>113027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5" y="5556833"/>
          <a:ext cx="2212699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Ohne LULUCF
Without LULUCF
Fehlerindikator 2019: Tier-2-Unsicherheiten (s. NIR 2020)
Error indicator 2019: Tier 2 uncertainties (see NIR 2020)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Jährliche Treibhausgas-Emissionen in Deutschland / Annual greenhouse gas emissions in Germany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nach Kategorie / by category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962852</xdr:rowOff>
    </xdr:from>
    <xdr:to>
      <xdr:col>12</xdr:col>
      <xdr:colOff>7266</xdr:colOff>
      <xdr:row>18</xdr:row>
      <xdr:rowOff>962852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91113" y="4820477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Z39"/>
  <sheetViews>
    <sheetView showGridLines="0" tabSelected="1" workbookViewId="0">
      <selection activeCell="C8" sqref="C8"/>
    </sheetView>
  </sheetViews>
  <sheetFormatPr baseColWidth="10" defaultColWidth="11.42578125" defaultRowHeight="12.75" x14ac:dyDescent="0.2"/>
  <cols>
    <col min="1" max="1" width="18" style="7" bestFit="1" customWidth="1"/>
    <col min="2" max="9" width="16.7109375" style="7" customWidth="1"/>
    <col min="10" max="11" width="16.7109375" style="7" hidden="1" customWidth="1"/>
    <col min="12" max="15" width="11.42578125" style="6"/>
    <col min="16" max="16384" width="11.42578125" style="7"/>
  </cols>
  <sheetData>
    <row r="1" spans="1:26" ht="15.95" customHeight="1" x14ac:dyDescent="0.2">
      <c r="A1" s="19" t="s">
        <v>1</v>
      </c>
      <c r="B1" s="48" t="s">
        <v>21</v>
      </c>
      <c r="C1" s="49"/>
      <c r="D1" s="49"/>
      <c r="E1" s="49"/>
      <c r="F1" s="49"/>
      <c r="G1" s="49"/>
      <c r="H1" s="49"/>
      <c r="I1" s="49"/>
      <c r="J1" s="49"/>
      <c r="K1" s="49"/>
    </row>
    <row r="2" spans="1:26" ht="15.95" customHeight="1" x14ac:dyDescent="0.2">
      <c r="A2" s="19" t="s">
        <v>2</v>
      </c>
      <c r="B2" s="48" t="s">
        <v>20</v>
      </c>
      <c r="C2" s="49"/>
      <c r="D2" s="49"/>
      <c r="E2" s="49"/>
      <c r="F2" s="49"/>
      <c r="G2" s="49"/>
      <c r="H2" s="49"/>
      <c r="I2" s="49"/>
      <c r="J2" s="49"/>
      <c r="K2" s="49"/>
    </row>
    <row r="3" spans="1:26" ht="15.95" customHeight="1" x14ac:dyDescent="0.2">
      <c r="A3" s="19" t="s">
        <v>0</v>
      </c>
      <c r="B3" s="48" t="s">
        <v>23</v>
      </c>
      <c r="C3" s="49"/>
      <c r="D3" s="49"/>
      <c r="E3" s="49"/>
      <c r="F3" s="49"/>
      <c r="G3" s="49"/>
      <c r="H3" s="49"/>
      <c r="I3" s="49"/>
      <c r="J3" s="49"/>
      <c r="K3" s="49"/>
      <c r="Z3" s="7" t="str">
        <f>"Quelle/Source: "&amp;Daten!B3</f>
        <v>Quelle/Source: Umweltbundesamt: Nationales Treibhausgasinventar 2020, 12/2020 (v 0.9)</v>
      </c>
    </row>
    <row r="4" spans="1:26" x14ac:dyDescent="0.2">
      <c r="A4" s="19" t="s">
        <v>3</v>
      </c>
      <c r="B4" s="52" t="s">
        <v>22</v>
      </c>
      <c r="C4" s="49"/>
      <c r="D4" s="49"/>
      <c r="E4" s="49"/>
      <c r="F4" s="49"/>
      <c r="G4" s="49"/>
      <c r="H4" s="49"/>
      <c r="I4" s="49"/>
      <c r="J4" s="49"/>
      <c r="K4" s="49"/>
    </row>
    <row r="5" spans="1:26" x14ac:dyDescent="0.2">
      <c r="A5" s="19" t="s">
        <v>10</v>
      </c>
      <c r="B5" s="48" t="s">
        <v>19</v>
      </c>
      <c r="C5" s="49"/>
      <c r="D5" s="49"/>
      <c r="E5" s="49"/>
      <c r="F5" s="49"/>
      <c r="G5" s="49"/>
      <c r="H5" s="49"/>
      <c r="I5" s="49"/>
      <c r="J5" s="49"/>
      <c r="K5" s="49"/>
    </row>
    <row r="6" spans="1:26" x14ac:dyDescent="0.2">
      <c r="A6" s="20" t="s">
        <v>11</v>
      </c>
      <c r="B6" s="50"/>
      <c r="C6" s="51"/>
      <c r="D6" s="51"/>
      <c r="E6" s="51"/>
      <c r="F6" s="51"/>
      <c r="G6" s="51"/>
      <c r="H6" s="51"/>
      <c r="I6" s="51"/>
      <c r="J6" s="51"/>
      <c r="K6" s="51"/>
    </row>
    <row r="8" spans="1:26" x14ac:dyDescent="0.2">
      <c r="A8" s="8"/>
      <c r="B8" s="8"/>
      <c r="C8" s="6"/>
      <c r="D8" s="9"/>
      <c r="E8" s="9"/>
      <c r="F8" s="9"/>
      <c r="G8" s="9"/>
      <c r="H8" s="9"/>
      <c r="I8" s="9"/>
      <c r="J8" s="9"/>
      <c r="K8" s="9"/>
    </row>
    <row r="9" spans="1:26" ht="45" customHeight="1" x14ac:dyDescent="0.2">
      <c r="A9" s="6"/>
      <c r="B9" s="42"/>
      <c r="C9" s="43" t="s">
        <v>12</v>
      </c>
      <c r="D9" s="43" t="s">
        <v>13</v>
      </c>
      <c r="E9" s="43" t="s">
        <v>14</v>
      </c>
      <c r="F9" s="43" t="s">
        <v>15</v>
      </c>
      <c r="G9" s="43" t="s">
        <v>16</v>
      </c>
      <c r="H9" s="43" t="s">
        <v>18</v>
      </c>
      <c r="I9" s="43" t="s">
        <v>17</v>
      </c>
      <c r="J9" s="43" t="s">
        <v>4</v>
      </c>
      <c r="K9" s="44" t="s">
        <v>5</v>
      </c>
      <c r="L9" s="10"/>
      <c r="M9" s="10"/>
      <c r="N9" s="10"/>
      <c r="O9" s="10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8.75" customHeight="1" x14ac:dyDescent="0.2">
      <c r="A10" s="6"/>
      <c r="B10" s="12">
        <v>1990</v>
      </c>
      <c r="C10" s="45">
        <v>1036.9984897705563</v>
      </c>
      <c r="D10" s="45">
        <v>96.833470974165579</v>
      </c>
      <c r="E10" s="45">
        <v>76.509488660685975</v>
      </c>
      <c r="F10" s="45">
        <v>38.235469475580871</v>
      </c>
      <c r="G10" s="45">
        <f>SUM(C10:F10)</f>
        <v>1248.5769188809886</v>
      </c>
      <c r="H10" s="13" t="e">
        <f>NA()</f>
        <v>#N/A</v>
      </c>
      <c r="I10" s="13" t="e">
        <f>NA()</f>
        <v>#N/A</v>
      </c>
      <c r="J10" s="13"/>
      <c r="K10" s="14"/>
    </row>
    <row r="11" spans="1:26" ht="18.75" customHeight="1" x14ac:dyDescent="0.2">
      <c r="A11" s="15"/>
      <c r="B11" s="16">
        <v>1991</v>
      </c>
      <c r="C11" s="46">
        <v>999.90022688160082</v>
      </c>
      <c r="D11" s="46">
        <v>93.109087441469057</v>
      </c>
      <c r="E11" s="46">
        <v>69.438679600832216</v>
      </c>
      <c r="F11" s="46">
        <v>39.612552100820764</v>
      </c>
      <c r="G11" s="46">
        <f t="shared" ref="G11:G37" si="0">SUM(C11:F11)</f>
        <v>1202.060546024723</v>
      </c>
      <c r="H11" s="17" t="e">
        <f>NA()</f>
        <v>#N/A</v>
      </c>
      <c r="I11" s="17" t="e">
        <f>NA()</f>
        <v>#N/A</v>
      </c>
      <c r="J11" s="17"/>
      <c r="K11" s="18"/>
    </row>
    <row r="12" spans="1:26" ht="18.75" customHeight="1" x14ac:dyDescent="0.2">
      <c r="A12" s="15"/>
      <c r="B12" s="12">
        <v>1992</v>
      </c>
      <c r="C12" s="45">
        <v>950.94410663329154</v>
      </c>
      <c r="D12" s="45">
        <v>93.331971112597657</v>
      </c>
      <c r="E12" s="45">
        <v>67.715609172242225</v>
      </c>
      <c r="F12" s="45">
        <v>40.188137229036165</v>
      </c>
      <c r="G12" s="45">
        <f t="shared" si="0"/>
        <v>1152.1798241471674</v>
      </c>
      <c r="H12" s="13" t="e">
        <f>NA()</f>
        <v>#N/A</v>
      </c>
      <c r="I12" s="13" t="e">
        <f>NA()</f>
        <v>#N/A</v>
      </c>
      <c r="J12" s="13"/>
      <c r="K12" s="14"/>
    </row>
    <row r="13" spans="1:26" ht="18.75" customHeight="1" x14ac:dyDescent="0.2">
      <c r="A13" s="15"/>
      <c r="B13" s="16">
        <v>1993</v>
      </c>
      <c r="C13" s="46">
        <v>941.85625930527817</v>
      </c>
      <c r="D13" s="46">
        <v>94.517213723153745</v>
      </c>
      <c r="E13" s="46">
        <v>66.471902486498792</v>
      </c>
      <c r="F13" s="46">
        <v>39.999890403374188</v>
      </c>
      <c r="G13" s="46">
        <f t="shared" si="0"/>
        <v>1142.8452659183047</v>
      </c>
      <c r="H13" s="17" t="e">
        <f>NA()</f>
        <v>#N/A</v>
      </c>
      <c r="I13" s="17" t="e">
        <f>NA()</f>
        <v>#N/A</v>
      </c>
      <c r="J13" s="17"/>
      <c r="K13" s="18"/>
    </row>
    <row r="14" spans="1:26" ht="18.75" customHeight="1" x14ac:dyDescent="0.2">
      <c r="A14" s="15"/>
      <c r="B14" s="12">
        <v>1994</v>
      </c>
      <c r="C14" s="45">
        <v>919.41484004435449</v>
      </c>
      <c r="D14" s="45">
        <v>100.29669610750133</v>
      </c>
      <c r="E14" s="45">
        <v>65.949515283632437</v>
      </c>
      <c r="F14" s="45">
        <v>39.203810945091234</v>
      </c>
      <c r="G14" s="45">
        <f t="shared" si="0"/>
        <v>1124.8648623805796</v>
      </c>
      <c r="H14" s="13" t="e">
        <f>NA()</f>
        <v>#N/A</v>
      </c>
      <c r="I14" s="13" t="e">
        <f>NA()</f>
        <v>#N/A</v>
      </c>
      <c r="J14" s="13"/>
      <c r="K14" s="14"/>
    </row>
    <row r="15" spans="1:26" ht="18.75" customHeight="1" x14ac:dyDescent="0.2">
      <c r="A15" s="15"/>
      <c r="B15" s="16">
        <v>1995</v>
      </c>
      <c r="C15" s="46">
        <v>917.79447472669267</v>
      </c>
      <c r="D15" s="46">
        <v>98.538807747179987</v>
      </c>
      <c r="E15" s="46">
        <v>65.996347184317855</v>
      </c>
      <c r="F15" s="46">
        <v>38.22561807402429</v>
      </c>
      <c r="G15" s="46">
        <f t="shared" si="0"/>
        <v>1120.5552477322149</v>
      </c>
      <c r="H15" s="17" t="e">
        <f>NA()</f>
        <v>#N/A</v>
      </c>
      <c r="I15" s="17" t="e">
        <f>NA()</f>
        <v>#N/A</v>
      </c>
      <c r="J15" s="17"/>
      <c r="K15" s="18"/>
    </row>
    <row r="16" spans="1:26" ht="18.75" customHeight="1" x14ac:dyDescent="0.2">
      <c r="A16" s="15"/>
      <c r="B16" s="12">
        <v>1996</v>
      </c>
      <c r="C16" s="45">
        <v>938.79233447784088</v>
      </c>
      <c r="D16" s="45">
        <v>96.590285694210166</v>
      </c>
      <c r="E16" s="45">
        <v>66.631115537526583</v>
      </c>
      <c r="F16" s="45">
        <v>36.77240103663852</v>
      </c>
      <c r="G16" s="45">
        <f t="shared" si="0"/>
        <v>1138.786136746216</v>
      </c>
      <c r="H16" s="13" t="e">
        <f>NA()</f>
        <v>#N/A</v>
      </c>
      <c r="I16" s="13" t="e">
        <f>NA()</f>
        <v>#N/A</v>
      </c>
      <c r="J16" s="13"/>
      <c r="K16" s="14"/>
    </row>
    <row r="17" spans="1:11" ht="18.75" customHeight="1" x14ac:dyDescent="0.2">
      <c r="A17" s="15"/>
      <c r="B17" s="16">
        <v>1997</v>
      </c>
      <c r="C17" s="46">
        <v>907.40592016782659</v>
      </c>
      <c r="D17" s="46">
        <v>96.851970046320844</v>
      </c>
      <c r="E17" s="46">
        <v>65.804942045397866</v>
      </c>
      <c r="F17" s="46">
        <v>33.818112689172025</v>
      </c>
      <c r="G17" s="46">
        <f t="shared" si="0"/>
        <v>1103.8809449487173</v>
      </c>
      <c r="H17" s="17" t="e">
        <f>NA()</f>
        <v>#N/A</v>
      </c>
      <c r="I17" s="17" t="e">
        <f>NA()</f>
        <v>#N/A</v>
      </c>
      <c r="J17" s="17"/>
      <c r="K17" s="18"/>
    </row>
    <row r="18" spans="1:11" ht="18.75" customHeight="1" x14ac:dyDescent="0.2">
      <c r="A18" s="15"/>
      <c r="B18" s="12">
        <v>1998</v>
      </c>
      <c r="C18" s="45">
        <v>897.77288579687718</v>
      </c>
      <c r="D18" s="45">
        <v>83.004717816295368</v>
      </c>
      <c r="E18" s="45">
        <v>66.317600070447256</v>
      </c>
      <c r="F18" s="45">
        <v>31.680428236140109</v>
      </c>
      <c r="G18" s="45">
        <f t="shared" si="0"/>
        <v>1078.7756319197599</v>
      </c>
      <c r="H18" s="13" t="e">
        <f>NA()</f>
        <v>#N/A</v>
      </c>
      <c r="I18" s="13" t="e">
        <f>NA()</f>
        <v>#N/A</v>
      </c>
      <c r="J18" s="13"/>
      <c r="K18" s="14"/>
    </row>
    <row r="19" spans="1:11" ht="18.75" customHeight="1" x14ac:dyDescent="0.2">
      <c r="A19" s="15"/>
      <c r="B19" s="16">
        <v>1999</v>
      </c>
      <c r="C19" s="46">
        <v>873.26029958572462</v>
      </c>
      <c r="D19" s="46">
        <v>74.929225834149463</v>
      </c>
      <c r="E19" s="46">
        <v>66.699559458386432</v>
      </c>
      <c r="F19" s="46">
        <v>30.038358841560818</v>
      </c>
      <c r="G19" s="46">
        <f t="shared" si="0"/>
        <v>1044.9274437198214</v>
      </c>
      <c r="H19" s="17" t="e">
        <f>NA()</f>
        <v>#N/A</v>
      </c>
      <c r="I19" s="17" t="e">
        <f>NA()</f>
        <v>#N/A</v>
      </c>
      <c r="J19" s="17"/>
      <c r="K19" s="18"/>
    </row>
    <row r="20" spans="1:11" ht="18.75" customHeight="1" x14ac:dyDescent="0.2">
      <c r="A20" s="15"/>
      <c r="B20" s="12">
        <v>2000</v>
      </c>
      <c r="C20" s="45">
        <v>870.22789062313814</v>
      </c>
      <c r="D20" s="45">
        <v>77.834573133002934</v>
      </c>
      <c r="E20" s="45">
        <v>66.078403032496254</v>
      </c>
      <c r="F20" s="45">
        <v>28.471220338596755</v>
      </c>
      <c r="G20" s="45">
        <f t="shared" si="0"/>
        <v>1042.612087127234</v>
      </c>
      <c r="H20" s="13" t="e">
        <f>NA()</f>
        <v>#N/A</v>
      </c>
      <c r="I20" s="13" t="e">
        <f>NA()</f>
        <v>#N/A</v>
      </c>
      <c r="J20" s="13"/>
      <c r="K20" s="14"/>
    </row>
    <row r="21" spans="1:11" ht="18.75" customHeight="1" x14ac:dyDescent="0.2">
      <c r="A21" s="15"/>
      <c r="B21" s="16">
        <v>2001</v>
      </c>
      <c r="C21" s="46">
        <v>890.65058769151324</v>
      </c>
      <c r="D21" s="46">
        <v>74.472871912092756</v>
      </c>
      <c r="E21" s="46">
        <v>66.818394760988923</v>
      </c>
      <c r="F21" s="46">
        <v>26.803204910090518</v>
      </c>
      <c r="G21" s="46">
        <f t="shared" si="0"/>
        <v>1058.7450592746854</v>
      </c>
      <c r="H21" s="17" t="e">
        <f>NA()</f>
        <v>#N/A</v>
      </c>
      <c r="I21" s="17" t="e">
        <f>NA()</f>
        <v>#N/A</v>
      </c>
      <c r="J21" s="17"/>
      <c r="K21" s="18"/>
    </row>
    <row r="22" spans="1:11" ht="18.75" customHeight="1" x14ac:dyDescent="0.2">
      <c r="A22" s="15"/>
      <c r="B22" s="12">
        <v>2002</v>
      </c>
      <c r="C22" s="45">
        <v>874.27063374797785</v>
      </c>
      <c r="D22" s="45">
        <v>73.085780469228837</v>
      </c>
      <c r="E22" s="45">
        <v>64.459968270243806</v>
      </c>
      <c r="F22" s="45">
        <v>25.418188809372609</v>
      </c>
      <c r="G22" s="45">
        <f t="shared" si="0"/>
        <v>1037.2345712968231</v>
      </c>
      <c r="H22" s="13" t="e">
        <f>NA()</f>
        <v>#N/A</v>
      </c>
      <c r="I22" s="13" t="e">
        <f>NA()</f>
        <v>#N/A</v>
      </c>
      <c r="J22" s="13"/>
      <c r="K22" s="14"/>
    </row>
    <row r="23" spans="1:11" ht="18.75" customHeight="1" x14ac:dyDescent="0.2">
      <c r="A23" s="15"/>
      <c r="B23" s="16">
        <v>2003</v>
      </c>
      <c r="C23" s="46">
        <v>869.45109649341498</v>
      </c>
      <c r="D23" s="46">
        <v>76.978611969076695</v>
      </c>
      <c r="E23" s="46">
        <v>63.800611408961899</v>
      </c>
      <c r="F23" s="46">
        <v>23.907255659414442</v>
      </c>
      <c r="G23" s="46">
        <f t="shared" si="0"/>
        <v>1034.1375755308682</v>
      </c>
      <c r="H23" s="17" t="e">
        <f>NA()</f>
        <v>#N/A</v>
      </c>
      <c r="I23" s="17" t="e">
        <f>NA()</f>
        <v>#N/A</v>
      </c>
      <c r="J23" s="17"/>
      <c r="K23" s="18"/>
    </row>
    <row r="24" spans="1:11" ht="18.75" customHeight="1" x14ac:dyDescent="0.2">
      <c r="A24" s="15"/>
      <c r="B24" s="12">
        <v>2004</v>
      </c>
      <c r="C24" s="45">
        <v>852.6455085661504</v>
      </c>
      <c r="D24" s="45">
        <v>78.905085896560365</v>
      </c>
      <c r="E24" s="45">
        <v>63.374163081712275</v>
      </c>
      <c r="F24" s="45">
        <v>22.600990812086376</v>
      </c>
      <c r="G24" s="45">
        <f t="shared" si="0"/>
        <v>1017.5257483565093</v>
      </c>
      <c r="H24" s="13" t="e">
        <f>NA()</f>
        <v>#N/A</v>
      </c>
      <c r="I24" s="13" t="e">
        <f>NA()</f>
        <v>#N/A</v>
      </c>
      <c r="J24" s="13"/>
      <c r="K24" s="14"/>
    </row>
    <row r="25" spans="1:11" ht="18.75" customHeight="1" x14ac:dyDescent="0.2">
      <c r="A25" s="15"/>
      <c r="B25" s="16">
        <v>2005</v>
      </c>
      <c r="C25" s="46">
        <v>832.30801889138115</v>
      </c>
      <c r="D25" s="46">
        <v>75.653866638799656</v>
      </c>
      <c r="E25" s="46">
        <v>63.319203358523779</v>
      </c>
      <c r="F25" s="46">
        <v>21.248425730071155</v>
      </c>
      <c r="G25" s="46">
        <f t="shared" si="0"/>
        <v>992.52951461877569</v>
      </c>
      <c r="H25" s="17" t="e">
        <f>NA()</f>
        <v>#N/A</v>
      </c>
      <c r="I25" s="17" t="e">
        <f>NA()</f>
        <v>#N/A</v>
      </c>
      <c r="J25" s="17"/>
      <c r="K25" s="18"/>
    </row>
    <row r="26" spans="1:11" ht="18.75" customHeight="1" x14ac:dyDescent="0.2">
      <c r="A26" s="15"/>
      <c r="B26" s="12">
        <v>2006</v>
      </c>
      <c r="C26" s="45">
        <v>842.08937588725701</v>
      </c>
      <c r="D26" s="45">
        <v>75.818199535754559</v>
      </c>
      <c r="E26" s="45">
        <v>62.039862436258261</v>
      </c>
      <c r="F26" s="45">
        <v>19.407235769887464</v>
      </c>
      <c r="G26" s="45">
        <f t="shared" si="0"/>
        <v>999.35467362915745</v>
      </c>
      <c r="H26" s="13" t="e">
        <f>NA()</f>
        <v>#N/A</v>
      </c>
      <c r="I26" s="13" t="e">
        <f>NA()</f>
        <v>#N/A</v>
      </c>
      <c r="J26" s="13"/>
      <c r="K26" s="14"/>
    </row>
    <row r="27" spans="1:11" ht="18.75" customHeight="1" x14ac:dyDescent="0.2">
      <c r="A27" s="15"/>
      <c r="B27" s="16">
        <v>2007</v>
      </c>
      <c r="C27" s="46">
        <v>816.00544118952723</v>
      </c>
      <c r="D27" s="46">
        <v>76.974171019461252</v>
      </c>
      <c r="E27" s="46">
        <v>62.691096252376447</v>
      </c>
      <c r="F27" s="46">
        <v>18.097918778961649</v>
      </c>
      <c r="G27" s="46">
        <f t="shared" si="0"/>
        <v>973.76862724032662</v>
      </c>
      <c r="H27" s="17" t="e">
        <f>NA()</f>
        <v>#N/A</v>
      </c>
      <c r="I27" s="17" t="e">
        <f>NA()</f>
        <v>#N/A</v>
      </c>
      <c r="J27" s="17"/>
      <c r="K27" s="18"/>
    </row>
    <row r="28" spans="1:11" ht="18.75" customHeight="1" x14ac:dyDescent="0.2">
      <c r="A28" s="15"/>
      <c r="B28" s="12">
        <v>2008</v>
      </c>
      <c r="C28" s="45">
        <v>821.59077362334665</v>
      </c>
      <c r="D28" s="45">
        <v>73.246817694326936</v>
      </c>
      <c r="E28" s="45">
        <v>63.07638561437571</v>
      </c>
      <c r="F28" s="45">
        <v>16.866369242436456</v>
      </c>
      <c r="G28" s="45">
        <f t="shared" si="0"/>
        <v>974.78034617448577</v>
      </c>
      <c r="H28" s="13" t="e">
        <f>NA()</f>
        <v>#N/A</v>
      </c>
      <c r="I28" s="13" t="e">
        <f>NA()</f>
        <v>#N/A</v>
      </c>
      <c r="J28" s="13"/>
      <c r="K28" s="14"/>
    </row>
    <row r="29" spans="1:11" ht="18.75" customHeight="1" x14ac:dyDescent="0.2">
      <c r="A29" s="15"/>
      <c r="B29" s="16">
        <v>2009</v>
      </c>
      <c r="C29" s="46">
        <v>763.67032484556444</v>
      </c>
      <c r="D29" s="46">
        <v>65.801499978225749</v>
      </c>
      <c r="E29" s="46">
        <v>63.572129419301518</v>
      </c>
      <c r="F29" s="46">
        <v>15.644490792921461</v>
      </c>
      <c r="G29" s="46">
        <f t="shared" si="0"/>
        <v>908.68844503601315</v>
      </c>
      <c r="H29" s="17" t="e">
        <f>NA()</f>
        <v>#N/A</v>
      </c>
      <c r="I29" s="17" t="e">
        <f>NA()</f>
        <v>#N/A</v>
      </c>
      <c r="J29" s="17"/>
      <c r="K29" s="18"/>
    </row>
    <row r="30" spans="1:11" ht="18.75" customHeight="1" x14ac:dyDescent="0.2">
      <c r="A30" s="15"/>
      <c r="B30" s="12">
        <v>2010</v>
      </c>
      <c r="C30" s="45">
        <v>801.5280542842853</v>
      </c>
      <c r="D30" s="45">
        <v>62.598978940229969</v>
      </c>
      <c r="E30" s="45">
        <v>63.1621953025926</v>
      </c>
      <c r="F30" s="45">
        <v>14.516106836649714</v>
      </c>
      <c r="G30" s="45">
        <f t="shared" si="0"/>
        <v>941.80533536375754</v>
      </c>
      <c r="H30" s="13" t="e">
        <f>NA()</f>
        <v>#N/A</v>
      </c>
      <c r="I30" s="13" t="e">
        <f>NA()</f>
        <v>#N/A</v>
      </c>
      <c r="J30" s="13"/>
      <c r="K30" s="14"/>
    </row>
    <row r="31" spans="1:11" ht="18.75" customHeight="1" x14ac:dyDescent="0.2">
      <c r="A31" s="15"/>
      <c r="B31" s="16">
        <v>2011</v>
      </c>
      <c r="C31" s="46">
        <v>777.70368640317622</v>
      </c>
      <c r="D31" s="46">
        <v>62.53033234240646</v>
      </c>
      <c r="E31" s="46">
        <v>63.304948628340632</v>
      </c>
      <c r="F31" s="46">
        <v>13.734631150805603</v>
      </c>
      <c r="G31" s="46">
        <f t="shared" si="0"/>
        <v>917.27359852472898</v>
      </c>
      <c r="H31" s="17" t="e">
        <f>NA()</f>
        <v>#N/A</v>
      </c>
      <c r="I31" s="17" t="e">
        <f>NA()</f>
        <v>#N/A</v>
      </c>
      <c r="J31" s="17"/>
      <c r="K31" s="18"/>
    </row>
    <row r="32" spans="1:11" ht="18.75" customHeight="1" x14ac:dyDescent="0.2">
      <c r="A32" s="15"/>
      <c r="B32" s="12">
        <v>2012</v>
      </c>
      <c r="C32" s="45">
        <v>784.60733165661588</v>
      </c>
      <c r="D32" s="45">
        <v>61.621688905781475</v>
      </c>
      <c r="E32" s="45">
        <v>64.147583592777266</v>
      </c>
      <c r="F32" s="45">
        <v>12.965422662082986</v>
      </c>
      <c r="G32" s="45">
        <f t="shared" si="0"/>
        <v>923.34202681725765</v>
      </c>
      <c r="H32" s="13" t="e">
        <f>NA()</f>
        <v>#N/A</v>
      </c>
      <c r="I32" s="13" t="e">
        <f>NA()</f>
        <v>#N/A</v>
      </c>
      <c r="J32" s="13"/>
      <c r="K32" s="14"/>
    </row>
    <row r="33" spans="1:13" ht="18.75" customHeight="1" x14ac:dyDescent="0.2">
      <c r="A33" s="15"/>
      <c r="B33" s="16">
        <v>2013</v>
      </c>
      <c r="C33" s="46">
        <v>801.90975448688823</v>
      </c>
      <c r="D33" s="46">
        <v>61.386980008064576</v>
      </c>
      <c r="E33" s="46">
        <v>64.914683030877825</v>
      </c>
      <c r="F33" s="46">
        <v>12.208121898309649</v>
      </c>
      <c r="G33" s="46">
        <f t="shared" si="0"/>
        <v>940.41953942414034</v>
      </c>
      <c r="H33" s="17" t="e">
        <f>NA()</f>
        <v>#N/A</v>
      </c>
      <c r="I33" s="17" t="e">
        <f>NA()</f>
        <v>#N/A</v>
      </c>
      <c r="J33" s="17"/>
      <c r="K33" s="18"/>
      <c r="L33" s="47"/>
      <c r="M33" s="47"/>
    </row>
    <row r="34" spans="1:13" ht="18.75" customHeight="1" x14ac:dyDescent="0.2">
      <c r="A34" s="15"/>
      <c r="B34" s="12">
        <v>2014</v>
      </c>
      <c r="C34" s="45">
        <v>761.93215706357239</v>
      </c>
      <c r="D34" s="45">
        <v>61.258885036873352</v>
      </c>
      <c r="E34" s="45">
        <v>66.448481558260198</v>
      </c>
      <c r="F34" s="45">
        <v>11.615620865564098</v>
      </c>
      <c r="G34" s="45">
        <f t="shared" si="0"/>
        <v>901.25514452427001</v>
      </c>
      <c r="H34" s="13" t="e">
        <f>NA()</f>
        <v>#N/A</v>
      </c>
      <c r="I34" s="13" t="e">
        <f>NA()</f>
        <v>#N/A</v>
      </c>
      <c r="J34" s="17"/>
      <c r="K34" s="18"/>
      <c r="L34" s="47"/>
      <c r="M34" s="47"/>
    </row>
    <row r="35" spans="1:13" ht="18.75" customHeight="1" x14ac:dyDescent="0.2">
      <c r="A35" s="15"/>
      <c r="B35" s="16">
        <v>2015</v>
      </c>
      <c r="C35" s="46">
        <v>766.8962324273034</v>
      </c>
      <c r="D35" s="46">
        <v>60.28880255636404</v>
      </c>
      <c r="E35" s="46">
        <v>66.07515325008589</v>
      </c>
      <c r="F35" s="46">
        <v>11.001623532978895</v>
      </c>
      <c r="G35" s="46">
        <f t="shared" ref="G35:G39" si="1">SUM(C35:F35)</f>
        <v>904.26181176673231</v>
      </c>
      <c r="H35" s="17" t="e">
        <f>NA()</f>
        <v>#N/A</v>
      </c>
      <c r="I35" s="17" t="e">
        <f>NA()</f>
        <v>#N/A</v>
      </c>
      <c r="J35" s="13"/>
      <c r="K35" s="14"/>
    </row>
    <row r="36" spans="1:13" ht="18.75" customHeight="1" x14ac:dyDescent="0.2">
      <c r="A36" s="15"/>
      <c r="B36" s="12">
        <v>2016</v>
      </c>
      <c r="C36" s="45">
        <v>769.78187915083208</v>
      </c>
      <c r="D36" s="45">
        <v>62.14435798899305</v>
      </c>
      <c r="E36" s="45">
        <v>65.581855900675805</v>
      </c>
      <c r="F36" s="45">
        <v>10.459813041961684</v>
      </c>
      <c r="G36" s="45">
        <f t="shared" si="1"/>
        <v>907.9679060824626</v>
      </c>
      <c r="H36" s="13" t="e">
        <f>NA()</f>
        <v>#N/A</v>
      </c>
      <c r="I36" s="13" t="e">
        <f>NA()</f>
        <v>#N/A</v>
      </c>
      <c r="J36" s="17"/>
      <c r="K36" s="18"/>
      <c r="L36" s="47"/>
      <c r="M36" s="47"/>
    </row>
    <row r="37" spans="1:13" ht="18.75" customHeight="1" x14ac:dyDescent="0.2">
      <c r="A37" s="15"/>
      <c r="B37" s="16">
        <v>2017</v>
      </c>
      <c r="C37" s="46">
        <v>751.22927471965681</v>
      </c>
      <c r="D37" s="46">
        <v>66.115459833510414</v>
      </c>
      <c r="E37" s="46">
        <v>64.684910470773303</v>
      </c>
      <c r="F37" s="46">
        <v>10.046021896164998</v>
      </c>
      <c r="G37" s="46">
        <f t="shared" si="0"/>
        <v>892.0756669201055</v>
      </c>
      <c r="H37" s="17" t="e">
        <f>NA()</f>
        <v>#N/A</v>
      </c>
      <c r="I37" s="17" t="e">
        <f>NA()</f>
        <v>#N/A</v>
      </c>
      <c r="J37" s="13"/>
      <c r="K37" s="14"/>
    </row>
    <row r="38" spans="1:13" ht="18.75" customHeight="1" x14ac:dyDescent="0.2">
      <c r="A38" s="15"/>
      <c r="B38" s="12">
        <v>2018</v>
      </c>
      <c r="C38" s="45">
        <v>720.5361894239328</v>
      </c>
      <c r="D38" s="45">
        <v>63.254174914807166</v>
      </c>
      <c r="E38" s="45">
        <v>62.487320572168919</v>
      </c>
      <c r="F38" s="45">
        <v>9.612728527491246</v>
      </c>
      <c r="G38" s="45">
        <f t="shared" si="1"/>
        <v>855.89041343840017</v>
      </c>
      <c r="H38" s="13" t="e">
        <f>NA()</f>
        <v>#N/A</v>
      </c>
      <c r="I38" s="13" t="e">
        <f>NA()</f>
        <v>#N/A</v>
      </c>
      <c r="J38" s="17"/>
      <c r="K38" s="18"/>
      <c r="L38" s="47"/>
      <c r="M38" s="47"/>
    </row>
    <row r="39" spans="1:13" ht="18.75" customHeight="1" x14ac:dyDescent="0.2">
      <c r="A39" s="15"/>
      <c r="B39" s="16">
        <v>2019</v>
      </c>
      <c r="C39" s="46">
        <v>677.36117545088803</v>
      </c>
      <c r="D39" s="46">
        <v>61.355874741687082</v>
      </c>
      <c r="E39" s="46">
        <v>61.838917672735057</v>
      </c>
      <c r="F39" s="46">
        <v>9.2425689308008945</v>
      </c>
      <c r="G39" s="46">
        <f t="shared" si="1"/>
        <v>809.79853679611108</v>
      </c>
      <c r="H39" s="17">
        <f>G39*0.0269</f>
        <v>21.783580639815387</v>
      </c>
      <c r="I39" s="17">
        <f>G39*0.0312</f>
        <v>25.265714348038664</v>
      </c>
      <c r="J39" s="13"/>
      <c r="K39" s="14"/>
    </row>
  </sheetData>
  <sheetProtection selectLockedCells="1"/>
  <mergeCells count="6">
    <mergeCell ref="B1:K1"/>
    <mergeCell ref="B5:K5"/>
    <mergeCell ref="B6:K6"/>
    <mergeCell ref="B4:K4"/>
    <mergeCell ref="B3:K3"/>
    <mergeCell ref="B2:K2"/>
  </mergeCells>
  <phoneticPr fontId="19" type="noConversion"/>
  <conditionalFormatting sqref="L9:Z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X35"/>
  <sheetViews>
    <sheetView showGridLines="0" zoomScale="115" zoomScaleNormal="115" workbookViewId="0">
      <selection activeCell="O2" sqref="O2"/>
    </sheetView>
  </sheetViews>
  <sheetFormatPr baseColWidth="10" defaultRowHeight="12.75" x14ac:dyDescent="0.2"/>
  <cols>
    <col min="1" max="1" width="5.7109375" style="1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14" style="1" customWidth="1"/>
    <col min="11" max="11" width="1.7109375" style="1" customWidth="1"/>
    <col min="12" max="12" width="14" style="1" customWidth="1"/>
    <col min="13" max="13" width="3.140625" style="1" customWidth="1"/>
    <col min="14" max="14" width="1.42578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 x14ac:dyDescent="0.2"/>
    <row r="2" spans="1:24" ht="20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P2" s="53" t="s">
        <v>9</v>
      </c>
      <c r="Q2" s="54"/>
      <c r="R2" s="54"/>
      <c r="S2" s="54"/>
      <c r="T2" s="54"/>
      <c r="U2" s="54"/>
      <c r="V2" s="54"/>
      <c r="W2" s="54"/>
      <c r="X2" s="55"/>
    </row>
    <row r="3" spans="1:24" ht="18.7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P3" s="27"/>
      <c r="Q3" s="28"/>
      <c r="R3" s="29"/>
      <c r="S3" s="28"/>
      <c r="T3" s="28"/>
      <c r="U3" s="29"/>
      <c r="V3" s="28"/>
      <c r="W3" s="28"/>
      <c r="X3" s="30"/>
    </row>
    <row r="4" spans="1:24" ht="15.9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P4" s="27"/>
      <c r="Q4" s="28"/>
      <c r="R4" s="28"/>
      <c r="S4" s="28"/>
      <c r="T4" s="28"/>
      <c r="U4" s="28"/>
      <c r="V4" s="28"/>
      <c r="W4" s="28"/>
      <c r="X4" s="30"/>
    </row>
    <row r="5" spans="1:24" ht="7.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P5" s="31"/>
      <c r="Q5" s="32"/>
      <c r="R5" s="32"/>
      <c r="S5" s="32"/>
      <c r="T5" s="32"/>
      <c r="U5" s="32"/>
      <c r="V5" s="32"/>
      <c r="W5" s="32"/>
      <c r="X5" s="33"/>
    </row>
    <row r="6" spans="1:24" ht="16.5" customHeight="1" x14ac:dyDescent="0.2">
      <c r="B6" s="3"/>
      <c r="P6" s="31"/>
      <c r="Q6" s="32"/>
      <c r="R6" s="32"/>
      <c r="S6" s="32"/>
      <c r="T6" s="32"/>
      <c r="U6" s="32"/>
      <c r="V6" s="32"/>
      <c r="W6" s="32"/>
      <c r="X6" s="33"/>
    </row>
    <row r="7" spans="1:24" ht="16.5" customHeight="1" x14ac:dyDescent="0.2">
      <c r="B7" s="3"/>
      <c r="P7" s="31"/>
      <c r="Q7" s="32"/>
      <c r="R7" s="32"/>
      <c r="S7" s="32"/>
      <c r="T7" s="32"/>
      <c r="U7" s="32"/>
      <c r="V7" s="32"/>
      <c r="W7" s="32"/>
      <c r="X7" s="33"/>
    </row>
    <row r="8" spans="1:24" ht="16.5" customHeight="1" x14ac:dyDescent="0.2">
      <c r="B8" s="3"/>
      <c r="P8" s="31"/>
      <c r="Q8" s="32"/>
      <c r="R8" s="32"/>
      <c r="S8" s="32"/>
      <c r="T8" s="32"/>
      <c r="U8" s="32"/>
      <c r="V8" s="32"/>
      <c r="W8" s="32"/>
      <c r="X8" s="33"/>
    </row>
    <row r="9" spans="1:24" ht="16.5" customHeight="1" x14ac:dyDescent="0.2">
      <c r="B9" s="3"/>
      <c r="P9" s="31"/>
      <c r="Q9" s="32"/>
      <c r="R9" s="32"/>
      <c r="S9" s="32"/>
      <c r="T9" s="32"/>
      <c r="U9" s="32"/>
      <c r="V9" s="32"/>
      <c r="W9" s="32"/>
      <c r="X9" s="33"/>
    </row>
    <row r="10" spans="1:24" ht="16.5" customHeight="1" x14ac:dyDescent="0.2">
      <c r="B10" s="3"/>
      <c r="P10" s="31"/>
      <c r="Q10" s="32"/>
      <c r="R10" s="32"/>
      <c r="S10" s="32"/>
      <c r="T10" s="32"/>
      <c r="U10" s="32"/>
      <c r="V10" s="32"/>
      <c r="W10" s="32"/>
      <c r="X10" s="33"/>
    </row>
    <row r="11" spans="1:24" ht="16.5" customHeight="1" x14ac:dyDescent="0.2">
      <c r="B11" s="3"/>
      <c r="P11" s="31"/>
      <c r="Q11" s="34" t="s">
        <v>6</v>
      </c>
      <c r="R11" s="32"/>
      <c r="S11" s="32"/>
      <c r="T11" s="32"/>
      <c r="U11" s="32"/>
      <c r="V11" s="32"/>
      <c r="W11" s="32"/>
      <c r="X11" s="33"/>
    </row>
    <row r="12" spans="1:24" ht="16.5" customHeight="1" x14ac:dyDescent="0.2">
      <c r="B12" s="3"/>
      <c r="P12" s="31"/>
      <c r="Q12" s="32"/>
      <c r="R12" s="32"/>
      <c r="S12" s="32"/>
      <c r="T12" s="32"/>
      <c r="U12" s="32"/>
      <c r="V12" s="32"/>
      <c r="W12" s="32"/>
      <c r="X12" s="33"/>
    </row>
    <row r="13" spans="1:24" ht="17.25" customHeight="1" x14ac:dyDescent="0.2">
      <c r="B13" s="3"/>
      <c r="P13" s="31"/>
      <c r="Q13" s="34" t="s">
        <v>7</v>
      </c>
      <c r="R13" s="32"/>
      <c r="S13" s="32"/>
      <c r="T13" s="32"/>
      <c r="U13" s="32"/>
      <c r="V13" s="32"/>
      <c r="W13" s="32"/>
      <c r="X13" s="33"/>
    </row>
    <row r="14" spans="1:24" ht="16.5" customHeight="1" x14ac:dyDescent="0.2">
      <c r="B14" s="3"/>
      <c r="P14" s="31"/>
      <c r="Q14" s="32"/>
      <c r="R14" s="32"/>
      <c r="S14" s="32"/>
      <c r="T14" s="32"/>
      <c r="U14" s="32"/>
      <c r="V14" s="32"/>
      <c r="W14" s="32"/>
      <c r="X14" s="33"/>
    </row>
    <row r="15" spans="1:24" ht="16.5" customHeight="1" x14ac:dyDescent="0.2">
      <c r="A15" s="21"/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31"/>
      <c r="Q15" s="32"/>
      <c r="R15" s="34" t="s">
        <v>8</v>
      </c>
      <c r="S15" s="32"/>
      <c r="T15" s="32"/>
      <c r="U15" s="34" t="s">
        <v>8</v>
      </c>
      <c r="V15" s="32"/>
      <c r="W15" s="32"/>
      <c r="X15" s="33"/>
    </row>
    <row r="16" spans="1:24" ht="16.5" customHeight="1" x14ac:dyDescent="0.2">
      <c r="A16" s="21"/>
      <c r="B16" s="22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31"/>
      <c r="Q16" s="32"/>
      <c r="R16" s="32"/>
      <c r="S16" s="32"/>
      <c r="T16" s="32"/>
      <c r="U16" s="32"/>
      <c r="V16" s="32"/>
      <c r="W16" s="32"/>
      <c r="X16" s="33"/>
    </row>
    <row r="17" spans="1:24" ht="16.5" customHeight="1" x14ac:dyDescent="0.2">
      <c r="A17" s="21"/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1"/>
      <c r="Q17" s="32"/>
      <c r="R17" s="32"/>
      <c r="S17" s="32"/>
      <c r="T17" s="32"/>
      <c r="U17" s="32"/>
      <c r="V17" s="32"/>
      <c r="W17" s="32"/>
      <c r="X17" s="33"/>
    </row>
    <row r="18" spans="1:24" ht="22.5" customHeight="1" x14ac:dyDescent="0.2">
      <c r="A18" s="21"/>
      <c r="B18" s="22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31"/>
      <c r="Q18" s="32"/>
      <c r="R18" s="32"/>
      <c r="S18" s="32"/>
      <c r="T18" s="32"/>
      <c r="U18" s="32"/>
      <c r="V18" s="32"/>
      <c r="W18" s="32"/>
      <c r="X18" s="33"/>
    </row>
    <row r="19" spans="1:24" ht="87" customHeight="1" x14ac:dyDescent="0.2">
      <c r="A19" s="23"/>
      <c r="B19" s="24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1"/>
      <c r="O19" s="21"/>
      <c r="P19" s="35"/>
      <c r="Q19" s="36"/>
      <c r="R19" s="36"/>
      <c r="S19" s="36"/>
      <c r="T19" s="36"/>
      <c r="U19" s="36"/>
      <c r="V19" s="36"/>
      <c r="W19" s="36"/>
      <c r="X19" s="37"/>
    </row>
    <row r="20" spans="1:24" ht="9" customHeight="1" x14ac:dyDescent="0.2">
      <c r="A20" s="23"/>
      <c r="B20" s="24"/>
      <c r="C20" s="23"/>
      <c r="D20" s="56"/>
      <c r="E20" s="23"/>
      <c r="F20" s="56"/>
      <c r="G20" s="23"/>
      <c r="H20" s="56"/>
      <c r="I20" s="23"/>
      <c r="J20" s="56"/>
      <c r="K20" s="23"/>
      <c r="L20" s="56"/>
      <c r="M20" s="23"/>
      <c r="N20" s="21"/>
      <c r="O20" s="21"/>
    </row>
    <row r="21" spans="1:24" ht="11.25" customHeight="1" x14ac:dyDescent="0.2">
      <c r="A21" s="23"/>
      <c r="B21" s="24"/>
      <c r="C21" s="23"/>
      <c r="D21" s="56"/>
      <c r="E21" s="23"/>
      <c r="F21" s="56"/>
      <c r="G21" s="23"/>
      <c r="H21" s="56"/>
      <c r="I21" s="23"/>
      <c r="J21" s="56"/>
      <c r="K21" s="23"/>
      <c r="L21" s="56"/>
      <c r="M21" s="23"/>
      <c r="N21" s="21"/>
      <c r="O21" s="21"/>
    </row>
    <row r="22" spans="1:24" ht="3.75" customHeight="1" x14ac:dyDescent="0.2">
      <c r="A22" s="23"/>
      <c r="B22" s="24"/>
      <c r="C22" s="23"/>
      <c r="D22" s="25"/>
      <c r="E22" s="23"/>
      <c r="F22" s="25"/>
      <c r="G22" s="23"/>
      <c r="H22" s="25"/>
      <c r="I22" s="23"/>
      <c r="J22" s="25"/>
      <c r="K22" s="23"/>
      <c r="L22" s="25"/>
      <c r="M22" s="23"/>
      <c r="N22" s="21"/>
      <c r="O22" s="21"/>
    </row>
    <row r="23" spans="1:24" ht="9" customHeight="1" x14ac:dyDescent="0.2">
      <c r="A23" s="23"/>
      <c r="B23" s="24"/>
      <c r="C23" s="23"/>
      <c r="D23" s="56"/>
      <c r="E23" s="23"/>
      <c r="F23" s="56"/>
      <c r="G23" s="23"/>
      <c r="H23" s="56"/>
      <c r="I23" s="23"/>
      <c r="J23" s="56"/>
      <c r="K23" s="23"/>
      <c r="L23" s="56"/>
      <c r="M23" s="23"/>
      <c r="N23" s="21"/>
      <c r="O23" s="21"/>
    </row>
    <row r="24" spans="1:24" ht="9" customHeight="1" x14ac:dyDescent="0.2">
      <c r="A24" s="23"/>
      <c r="B24" s="24"/>
      <c r="C24" s="23"/>
      <c r="D24" s="56"/>
      <c r="E24" s="23"/>
      <c r="F24" s="56"/>
      <c r="G24" s="23"/>
      <c r="H24" s="56"/>
      <c r="I24" s="23"/>
      <c r="J24" s="56"/>
      <c r="K24" s="23"/>
      <c r="L24" s="56"/>
      <c r="M24" s="23"/>
      <c r="N24" s="21"/>
      <c r="O24" s="21"/>
    </row>
    <row r="25" spans="1:24" ht="16.5" customHeight="1" x14ac:dyDescent="0.2">
      <c r="A25" s="21"/>
      <c r="B25" s="22"/>
      <c r="C25" s="26"/>
      <c r="D25" s="26"/>
      <c r="E25" s="26"/>
      <c r="F25" s="26"/>
      <c r="G25" s="26"/>
      <c r="H25" s="26"/>
      <c r="I25" s="26"/>
      <c r="J25" s="26"/>
      <c r="K25" s="26"/>
      <c r="L25" s="21"/>
      <c r="M25" s="21"/>
      <c r="N25" s="21"/>
      <c r="O25" s="21"/>
    </row>
    <row r="26" spans="1:24" ht="21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24" ht="6.7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24" ht="6" customHeight="1" x14ac:dyDescent="0.2">
      <c r="A28" s="38"/>
      <c r="B28" s="38"/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1:24" ht="4.5" customHeight="1" x14ac:dyDescent="0.2">
      <c r="A29" s="38"/>
      <c r="B29" s="38"/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1:24" ht="6" customHeight="1" x14ac:dyDescent="0.2">
      <c r="A30" s="38"/>
      <c r="B30" s="38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24" ht="6.75" customHeight="1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24" ht="4.5" customHeight="1" x14ac:dyDescent="0.2">
      <c r="A32" s="21"/>
      <c r="B32" s="21"/>
      <c r="C32" s="21"/>
      <c r="D32" s="21"/>
      <c r="E32" s="21"/>
      <c r="F32" s="21"/>
      <c r="G32" s="40"/>
      <c r="H32" s="40"/>
      <c r="I32" s="40"/>
      <c r="J32" s="40"/>
      <c r="K32" s="40"/>
      <c r="L32" s="21"/>
      <c r="M32" s="21"/>
      <c r="N32" s="21"/>
      <c r="O32" s="21"/>
    </row>
    <row r="33" spans="1:15" ht="18" customHeight="1" x14ac:dyDescent="0.2">
      <c r="A33" s="41"/>
      <c r="B33" s="41"/>
      <c r="C33" s="41"/>
      <c r="D33" s="41"/>
      <c r="E33" s="41"/>
      <c r="F33" s="40"/>
      <c r="G33" s="40"/>
      <c r="H33" s="40"/>
      <c r="I33" s="40"/>
      <c r="J33" s="40"/>
      <c r="K33" s="40"/>
      <c r="L33" s="21"/>
      <c r="M33" s="21"/>
      <c r="N33" s="21"/>
      <c r="O33" s="21"/>
    </row>
    <row r="34" spans="1:15" x14ac:dyDescent="0.2">
      <c r="A34" s="41"/>
      <c r="B34" s="41"/>
      <c r="C34" s="41"/>
      <c r="D34" s="41"/>
      <c r="E34" s="41"/>
      <c r="F34" s="40"/>
      <c r="G34" s="40"/>
      <c r="H34" s="40"/>
      <c r="I34" s="40"/>
      <c r="J34" s="40"/>
      <c r="K34" s="40"/>
      <c r="L34" s="21"/>
      <c r="M34" s="21"/>
      <c r="N34" s="21"/>
      <c r="O34" s="21"/>
    </row>
    <row r="35" spans="1:15" x14ac:dyDescent="0.2">
      <c r="A35" s="41"/>
      <c r="B35" s="41"/>
      <c r="C35" s="41"/>
      <c r="D35" s="41"/>
      <c r="E35" s="41"/>
      <c r="F35" s="40"/>
      <c r="G35" s="40"/>
      <c r="H35" s="40"/>
      <c r="I35" s="40"/>
      <c r="J35" s="40"/>
      <c r="K35" s="40"/>
      <c r="L35" s="21"/>
      <c r="M35" s="21"/>
      <c r="N35" s="21"/>
      <c r="O35" s="21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Säulen gestapelt</vt:lpstr>
      <vt:lpstr>'Säulen gestapelt'!Druckbereich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Gniffke</dc:creator>
  <cp:lastModifiedBy>Gniffke, Patrick</cp:lastModifiedBy>
  <cp:lastPrinted>2013-06-13T23:31:37Z</cp:lastPrinted>
  <dcterms:created xsi:type="dcterms:W3CDTF">2010-08-25T11:28:54Z</dcterms:created>
  <dcterms:modified xsi:type="dcterms:W3CDTF">2020-12-11T06:59:33Z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