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xml version='1.0' encoding='UTF-8' standalone='no' ?><Relationships xmlns="http://schemas.openxmlformats.org/package/2006/relationships"><Relationship Id="rId3" Type="http://schemas.openxmlformats.org/officeDocument/2006/relationships/extended-properties" Target="docProps/app.xml"></Relationship><Relationship Id="rId2" Type="http://schemas.openxmlformats.org/package/2006/relationships/metadata/core-properties" Target="docProps/core.xml"></Relationship><Relationship Id="rId1" Type="http://schemas.openxmlformats.org/officeDocument/2006/relationships/officeDocument" Target="xl/workbook.xml"></Relationship><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hidePivotFieldList="1"/>
  <mc:AlternateContent xmlns:mc="http://schemas.openxmlformats.org/markup-compatibility/2006">
    <mc:Choice Requires="x15">
      <x15ac:absPath xmlns:x15ac="http://schemas.microsoft.com/office/spreadsheetml/2010/11/ac" url="https://sdplatform-my.sharepoint.com/personal/o_lohunova_sdplatform_onmicrosoft_com/Documents/Kirgiz poject 2021/FINAL RESULTS/Deliverables/"/>
    </mc:Choice>
  </mc:AlternateContent>
  <xr:revisionPtr revIDLastSave="2" documentId="8_{AA24AF51-BC37-4E46-BA1C-92124278C052}" xr6:coauthVersionLast="47" xr6:coauthVersionMax="47" xr10:uidLastSave="{44F818AC-7174-49A5-A516-534C76CA78AF}"/>
  <bookViews>
    <workbookView xWindow="-108" yWindow="-108" windowWidth="23256" windowHeight="12456" tabRatio="581" firstSheet="1" activeTab="4" xr2:uid="{00000000-000D-0000-FFFF-FFFF00000000}"/>
  </bookViews>
  <sheets>
    <sheet name="About this Template" sheetId="1" r:id="rId1"/>
    <sheet name="Group 1 Questions" sheetId="5" r:id="rId2"/>
    <sheet name="Group 1 Evaluation" sheetId="14" r:id="rId3"/>
    <sheet name="Group 1 Graphs" sheetId="12" r:id="rId4"/>
    <sheet name="Group 1 Explanations" sheetId="10" r:id="rId5"/>
    <sheet name="Group 2 Questions" sheetId="11" r:id="rId6"/>
    <sheet name="Group 2 Evaluation" sheetId="17" r:id="rId7"/>
    <sheet name="Group 2 Graphs" sheetId="15" r:id="rId8"/>
    <sheet name="Overall Evaluation" sheetId="18" r:id="rId9"/>
    <sheet name="Overall Graphs" sheetId="19" r:id="rId10"/>
    <sheet name="Measure catalogue" sheetId="7" r:id="rId11"/>
  </sheets>
  <definedNames>
    <definedName name="_xlnm._FilterDatabase" localSheetId="4" hidden="1">'Group 1 Explanations'!#REF!</definedName>
    <definedName name="_xlnm._FilterDatabase" localSheetId="10" hidden="1">'Measure catalogue'!#REF!</definedName>
    <definedName name="_ftn1" localSheetId="1">'Group 1 Questions'!$C$14</definedName>
    <definedName name="_ftn1" localSheetId="5">'Group 2 Questions'!#REF!</definedName>
    <definedName name="_ftnref1" localSheetId="1">'Group 1 Questions'!$C$10</definedName>
    <definedName name="_ftnref1" localSheetId="5">'Group 2 Questions'!#REF!</definedName>
  </definedNames>
  <calcPr calcId="191028"/>
  <customWorkbookViews>
    <customWorkbookView name="VAIO RED - Личное представление" guid="{7420B12A-7942-457E-981F-D2D91C809DAA}" mergeInterval="0" personalView="1" maximized="1" xWindow="1" yWindow="1" windowWidth="1916" windowHeight="691" tabRatio="775" activeSheetId="3"/>
  </customWorkbookViews>
  <pivotCaches>
    <pivotCache cacheId="0" r:id="rId12"/>
    <pivotCache cacheId="1" r:id="rId1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 i="18" l="1"/>
  <c r="B12" i="17"/>
  <c r="B12" i="14"/>
  <c r="C17" i="14" l="1"/>
  <c r="G14" i="18"/>
  <c r="H14" i="18"/>
  <c r="I14" i="18"/>
  <c r="J14" i="18"/>
  <c r="K14" i="18"/>
  <c r="L14" i="18"/>
  <c r="C25" i="18" s="1"/>
  <c r="M14" i="18"/>
  <c r="G15" i="18"/>
  <c r="H15" i="18"/>
  <c r="I15" i="18"/>
  <c r="J15" i="18"/>
  <c r="K15" i="18"/>
  <c r="L15" i="18"/>
  <c r="M15" i="18"/>
  <c r="F15" i="18"/>
  <c r="F17" i="18" s="1"/>
  <c r="F14" i="18"/>
  <c r="G12" i="18"/>
  <c r="H12" i="18"/>
  <c r="I12" i="18"/>
  <c r="J12" i="18"/>
  <c r="K12" i="18"/>
  <c r="L12" i="18"/>
  <c r="C23" i="18" s="1"/>
  <c r="M12" i="18"/>
  <c r="F12" i="18"/>
  <c r="G11" i="18"/>
  <c r="H11" i="18"/>
  <c r="I11" i="18"/>
  <c r="J11" i="18"/>
  <c r="K11" i="18"/>
  <c r="L11" i="18"/>
  <c r="C22" i="18" s="1"/>
  <c r="M11" i="18"/>
  <c r="F11" i="18"/>
  <c r="G10" i="18"/>
  <c r="H10" i="18"/>
  <c r="I10" i="18"/>
  <c r="J10" i="18"/>
  <c r="K10" i="18"/>
  <c r="L10" i="18"/>
  <c r="C21" i="18" s="1"/>
  <c r="M10" i="18"/>
  <c r="F10" i="18"/>
  <c r="G8" i="18"/>
  <c r="H8" i="18"/>
  <c r="I8" i="18"/>
  <c r="J8" i="18"/>
  <c r="K8" i="18"/>
  <c r="L8" i="18"/>
  <c r="M8" i="18"/>
  <c r="F8" i="18"/>
  <c r="G7" i="18"/>
  <c r="H7" i="18"/>
  <c r="I7" i="18"/>
  <c r="J7" i="18"/>
  <c r="K7" i="18"/>
  <c r="L7" i="18"/>
  <c r="C18" i="18" s="1"/>
  <c r="M7" i="18"/>
  <c r="F7" i="18"/>
  <c r="G6" i="18"/>
  <c r="H6" i="18"/>
  <c r="I6" i="18"/>
  <c r="J6" i="18"/>
  <c r="K6" i="18"/>
  <c r="L6" i="18"/>
  <c r="C17" i="18" s="1"/>
  <c r="M6" i="18"/>
  <c r="F6" i="18"/>
  <c r="C23" i="14"/>
  <c r="C18" i="14"/>
  <c r="C19" i="14"/>
  <c r="C20" i="14"/>
  <c r="C21" i="14"/>
  <c r="C22" i="14"/>
  <c r="C16" i="14"/>
  <c r="B11" i="14"/>
  <c r="B10" i="14"/>
  <c r="B9" i="14"/>
  <c r="B8" i="14"/>
  <c r="B7" i="14"/>
  <c r="B6" i="14"/>
  <c r="B5" i="14"/>
  <c r="C26" i="17"/>
  <c r="O26" i="17"/>
  <c r="P26" i="17"/>
  <c r="Q26" i="17"/>
  <c r="R26" i="17"/>
  <c r="S26" i="17"/>
  <c r="T26" i="17"/>
  <c r="J27" i="11"/>
  <c r="K27" i="11"/>
  <c r="U26" i="17"/>
  <c r="L27" i="11"/>
  <c r="V26" i="17"/>
  <c r="W26" i="17"/>
  <c r="C16" i="17"/>
  <c r="F9" i="18"/>
  <c r="G9" i="18"/>
  <c r="H9" i="18"/>
  <c r="I9" i="18"/>
  <c r="J9" i="18"/>
  <c r="K9" i="18"/>
  <c r="L9" i="18"/>
  <c r="C20" i="18" s="1"/>
  <c r="M9" i="18"/>
  <c r="F13" i="18"/>
  <c r="G13" i="18"/>
  <c r="H13" i="18"/>
  <c r="I13" i="18"/>
  <c r="J13" i="18"/>
  <c r="K13" i="18"/>
  <c r="L13" i="18"/>
  <c r="M13" i="18"/>
  <c r="F16" i="18"/>
  <c r="G16" i="18"/>
  <c r="H16" i="18"/>
  <c r="I16" i="18"/>
  <c r="J16" i="18"/>
  <c r="K16" i="18"/>
  <c r="L16" i="18"/>
  <c r="M16" i="18"/>
  <c r="G5" i="18"/>
  <c r="H5" i="18"/>
  <c r="I5" i="18"/>
  <c r="J5" i="18"/>
  <c r="K5" i="18"/>
  <c r="L5" i="18"/>
  <c r="M5" i="18"/>
  <c r="F5" i="18"/>
  <c r="C26" i="18"/>
  <c r="C27" i="18"/>
  <c r="C16" i="18"/>
  <c r="C17" i="17"/>
  <c r="B10" i="17"/>
  <c r="B5" i="17"/>
  <c r="A92" i="11"/>
  <c r="L252" i="11"/>
  <c r="J34" i="11"/>
  <c r="K34" i="11"/>
  <c r="J35" i="11"/>
  <c r="K35" i="11"/>
  <c r="J36" i="11"/>
  <c r="K36" i="11"/>
  <c r="J37" i="11"/>
  <c r="K37" i="11"/>
  <c r="J38" i="11"/>
  <c r="K38" i="11"/>
  <c r="J39" i="11"/>
  <c r="K39" i="11"/>
  <c r="J40" i="11"/>
  <c r="K40" i="11"/>
  <c r="J41" i="11"/>
  <c r="K41" i="11"/>
  <c r="J42" i="11"/>
  <c r="K42" i="11"/>
  <c r="J43" i="11"/>
  <c r="K43" i="11"/>
  <c r="J44" i="11"/>
  <c r="K44" i="11"/>
  <c r="J45" i="11"/>
  <c r="K45" i="11"/>
  <c r="J46" i="11"/>
  <c r="K46" i="11"/>
  <c r="J47" i="11"/>
  <c r="K47" i="11"/>
  <c r="J48" i="11"/>
  <c r="K48" i="11"/>
  <c r="J49" i="11"/>
  <c r="K49" i="11"/>
  <c r="J50" i="11"/>
  <c r="K50" i="11"/>
  <c r="J51" i="11"/>
  <c r="K51" i="11"/>
  <c r="J52" i="11"/>
  <c r="K52" i="11"/>
  <c r="J53" i="11"/>
  <c r="K53" i="11"/>
  <c r="J54" i="11"/>
  <c r="K54" i="11"/>
  <c r="J56" i="11"/>
  <c r="K56" i="11"/>
  <c r="J57" i="11"/>
  <c r="K57" i="11"/>
  <c r="J58" i="11"/>
  <c r="K58" i="11"/>
  <c r="J59" i="11"/>
  <c r="K59" i="11"/>
  <c r="J60" i="11"/>
  <c r="K60" i="11"/>
  <c r="J61" i="11"/>
  <c r="K61" i="11"/>
  <c r="J63" i="11"/>
  <c r="K63" i="11"/>
  <c r="J64" i="11"/>
  <c r="K64" i="11"/>
  <c r="J65" i="11"/>
  <c r="K65" i="11"/>
  <c r="J66" i="11"/>
  <c r="K66" i="11"/>
  <c r="J67" i="11"/>
  <c r="K67" i="11"/>
  <c r="J68" i="11"/>
  <c r="K68" i="11"/>
  <c r="J69" i="11"/>
  <c r="K69" i="11"/>
  <c r="J70" i="11"/>
  <c r="K70" i="11"/>
  <c r="J71" i="11"/>
  <c r="K71" i="11"/>
  <c r="J72" i="11"/>
  <c r="K72" i="11"/>
  <c r="J73" i="11"/>
  <c r="K73" i="11"/>
  <c r="J74" i="11"/>
  <c r="K74" i="11"/>
  <c r="J75" i="11"/>
  <c r="K75" i="11"/>
  <c r="J76" i="11"/>
  <c r="K76" i="11"/>
  <c r="J77" i="11"/>
  <c r="K77" i="11"/>
  <c r="J78" i="11"/>
  <c r="K78" i="11"/>
  <c r="J79" i="11"/>
  <c r="K79" i="11"/>
  <c r="J80" i="11"/>
  <c r="K80" i="11"/>
  <c r="J81" i="11"/>
  <c r="K81" i="11"/>
  <c r="J82" i="11"/>
  <c r="K82" i="11"/>
  <c r="J83" i="11"/>
  <c r="K83" i="11"/>
  <c r="J84" i="11"/>
  <c r="K84" i="11"/>
  <c r="J85" i="11"/>
  <c r="K85" i="11"/>
  <c r="J86" i="11"/>
  <c r="K86" i="11"/>
  <c r="J87" i="11"/>
  <c r="K87" i="11"/>
  <c r="J88" i="11"/>
  <c r="K88" i="11"/>
  <c r="J89" i="11"/>
  <c r="K89" i="11"/>
  <c r="J90" i="11"/>
  <c r="K90" i="11"/>
  <c r="J91" i="11"/>
  <c r="K91" i="11"/>
  <c r="J92" i="11"/>
  <c r="K92" i="11"/>
  <c r="J95" i="11"/>
  <c r="K95" i="11"/>
  <c r="J96" i="11"/>
  <c r="K96" i="11"/>
  <c r="J97" i="11"/>
  <c r="K97" i="11"/>
  <c r="J98" i="11"/>
  <c r="K98" i="11"/>
  <c r="J99" i="11"/>
  <c r="K99" i="11"/>
  <c r="J100" i="11"/>
  <c r="K100" i="11"/>
  <c r="J103" i="11"/>
  <c r="K103" i="11"/>
  <c r="J104" i="11"/>
  <c r="K104" i="11"/>
  <c r="J105" i="11"/>
  <c r="K105" i="11"/>
  <c r="J106" i="11"/>
  <c r="K106" i="11"/>
  <c r="J107" i="11"/>
  <c r="K107" i="11"/>
  <c r="J109" i="11"/>
  <c r="K109" i="11"/>
  <c r="J110" i="11"/>
  <c r="K110" i="11"/>
  <c r="J111" i="11"/>
  <c r="K111" i="11"/>
  <c r="J112" i="11"/>
  <c r="K112" i="11"/>
  <c r="J113" i="11"/>
  <c r="K113" i="11"/>
  <c r="J114" i="11"/>
  <c r="K114" i="11"/>
  <c r="J115" i="11"/>
  <c r="K115" i="11"/>
  <c r="J116" i="11"/>
  <c r="K116" i="11"/>
  <c r="J117" i="11"/>
  <c r="K117" i="11"/>
  <c r="J118" i="11"/>
  <c r="K118" i="11"/>
  <c r="J119" i="11"/>
  <c r="K119" i="11"/>
  <c r="J120" i="11"/>
  <c r="K120" i="11"/>
  <c r="J121" i="11"/>
  <c r="K121" i="11"/>
  <c r="J123" i="11"/>
  <c r="K123" i="11"/>
  <c r="J124" i="11"/>
  <c r="K124" i="11"/>
  <c r="J125" i="11"/>
  <c r="K125" i="11"/>
  <c r="J126" i="11"/>
  <c r="K126" i="11"/>
  <c r="J127" i="11"/>
  <c r="K127" i="11"/>
  <c r="J128" i="11"/>
  <c r="K128" i="11"/>
  <c r="J130" i="11"/>
  <c r="K130" i="11"/>
  <c r="J131" i="11"/>
  <c r="K131" i="11"/>
  <c r="J132" i="11"/>
  <c r="K132" i="11"/>
  <c r="J133" i="11"/>
  <c r="K133" i="11"/>
  <c r="J134" i="11"/>
  <c r="K134" i="11"/>
  <c r="J135" i="11"/>
  <c r="K135" i="11"/>
  <c r="J136" i="11"/>
  <c r="K136" i="11"/>
  <c r="J137" i="11"/>
  <c r="K137" i="11"/>
  <c r="J138" i="11"/>
  <c r="K138" i="11"/>
  <c r="J139" i="11"/>
  <c r="K139" i="11"/>
  <c r="J140" i="11"/>
  <c r="K140" i="11"/>
  <c r="J141" i="11"/>
  <c r="K141" i="11"/>
  <c r="J142" i="11"/>
  <c r="K142" i="11"/>
  <c r="J143" i="11"/>
  <c r="K143" i="11"/>
  <c r="J144" i="11"/>
  <c r="K144" i="11"/>
  <c r="J145" i="11"/>
  <c r="K145" i="11"/>
  <c r="J146" i="11"/>
  <c r="K146" i="11"/>
  <c r="J147" i="11"/>
  <c r="K147" i="11"/>
  <c r="J149" i="11"/>
  <c r="K149" i="11"/>
  <c r="J150" i="11"/>
  <c r="K150" i="11"/>
  <c r="J151" i="11"/>
  <c r="K151" i="11"/>
  <c r="J152" i="11"/>
  <c r="K152" i="11"/>
  <c r="J153" i="11"/>
  <c r="K153" i="11"/>
  <c r="J154" i="11"/>
  <c r="K154" i="11"/>
  <c r="J155" i="11"/>
  <c r="K155" i="11"/>
  <c r="J156" i="11"/>
  <c r="K156" i="11"/>
  <c r="J157" i="11"/>
  <c r="K157" i="11"/>
  <c r="J158" i="11"/>
  <c r="K158" i="11"/>
  <c r="J159" i="11"/>
  <c r="K159" i="11"/>
  <c r="J160" i="11"/>
  <c r="K160" i="11"/>
  <c r="J161" i="11"/>
  <c r="K161" i="11"/>
  <c r="J162" i="11"/>
  <c r="K162" i="11"/>
  <c r="J163" i="11"/>
  <c r="K163" i="11"/>
  <c r="J164" i="11"/>
  <c r="K164" i="11"/>
  <c r="J165" i="11"/>
  <c r="K165" i="11"/>
  <c r="J167" i="11"/>
  <c r="K167" i="11"/>
  <c r="J168" i="11"/>
  <c r="K168" i="11"/>
  <c r="J169" i="11"/>
  <c r="K169" i="11"/>
  <c r="J170" i="11"/>
  <c r="K170" i="11"/>
  <c r="J171" i="11"/>
  <c r="K171" i="11"/>
  <c r="J172" i="11"/>
  <c r="K172" i="11"/>
  <c r="J173" i="11"/>
  <c r="K173" i="11"/>
  <c r="J174" i="11"/>
  <c r="K174" i="11"/>
  <c r="J175" i="11"/>
  <c r="K175" i="11"/>
  <c r="J176" i="11"/>
  <c r="K176" i="11"/>
  <c r="J177" i="11"/>
  <c r="K177" i="11"/>
  <c r="J178" i="11"/>
  <c r="K178" i="11"/>
  <c r="J179" i="11"/>
  <c r="K179" i="11"/>
  <c r="J180" i="11"/>
  <c r="K180" i="11"/>
  <c r="J181" i="11"/>
  <c r="K181" i="11"/>
  <c r="J182" i="11"/>
  <c r="K182" i="11"/>
  <c r="J183" i="11"/>
  <c r="K183" i="11"/>
  <c r="J184" i="11"/>
  <c r="K184" i="11"/>
  <c r="J185" i="11"/>
  <c r="K185" i="11"/>
  <c r="J186" i="11"/>
  <c r="K186" i="11"/>
  <c r="J187" i="11"/>
  <c r="K187" i="11"/>
  <c r="J188" i="11"/>
  <c r="K188" i="11"/>
  <c r="J189" i="11"/>
  <c r="K189" i="11"/>
  <c r="J190" i="11"/>
  <c r="K190" i="11"/>
  <c r="J191" i="11"/>
  <c r="K191" i="11"/>
  <c r="J192" i="11"/>
  <c r="K192" i="11"/>
  <c r="J195" i="11"/>
  <c r="K195" i="11"/>
  <c r="J196" i="11"/>
  <c r="K196" i="11"/>
  <c r="J197" i="11"/>
  <c r="K197" i="11"/>
  <c r="J198" i="11"/>
  <c r="K198" i="11"/>
  <c r="J199" i="11"/>
  <c r="K199" i="11"/>
  <c r="J200" i="11"/>
  <c r="K200" i="11"/>
  <c r="J201" i="11"/>
  <c r="K201" i="11"/>
  <c r="J202" i="11"/>
  <c r="K202" i="11"/>
  <c r="J203" i="11"/>
  <c r="K203" i="11"/>
  <c r="J204" i="11"/>
  <c r="K204" i="11"/>
  <c r="J205" i="11"/>
  <c r="K205" i="11"/>
  <c r="J206" i="11"/>
  <c r="K206" i="11"/>
  <c r="J208" i="11"/>
  <c r="K208" i="11"/>
  <c r="J209" i="11"/>
  <c r="K209" i="11"/>
  <c r="J210" i="11"/>
  <c r="K210" i="11"/>
  <c r="J211" i="11"/>
  <c r="K211" i="11"/>
  <c r="J212" i="11"/>
  <c r="K212" i="11"/>
  <c r="J213" i="11"/>
  <c r="K213" i="11"/>
  <c r="J214" i="11"/>
  <c r="K214" i="11"/>
  <c r="J215" i="11"/>
  <c r="K215" i="11"/>
  <c r="J216" i="11"/>
  <c r="K216" i="11"/>
  <c r="J217" i="11"/>
  <c r="K217" i="11"/>
  <c r="J218" i="11"/>
  <c r="K218" i="11"/>
  <c r="J219" i="11"/>
  <c r="K219" i="11"/>
  <c r="J220" i="11"/>
  <c r="K220" i="11"/>
  <c r="J223" i="11"/>
  <c r="K223" i="11"/>
  <c r="J224" i="11"/>
  <c r="K224" i="11"/>
  <c r="J225" i="11"/>
  <c r="K225" i="11"/>
  <c r="J226" i="11"/>
  <c r="K226" i="11"/>
  <c r="J227" i="11"/>
  <c r="K227" i="11"/>
  <c r="J228" i="11"/>
  <c r="K228" i="11"/>
  <c r="J229" i="11"/>
  <c r="K229" i="11"/>
  <c r="J230" i="11"/>
  <c r="K230" i="11"/>
  <c r="J231" i="11"/>
  <c r="K231" i="11"/>
  <c r="J232" i="11"/>
  <c r="K232" i="11"/>
  <c r="J233" i="11"/>
  <c r="K233" i="11"/>
  <c r="J234" i="11"/>
  <c r="K234" i="11"/>
  <c r="J237" i="11"/>
  <c r="K237" i="11"/>
  <c r="J238" i="11"/>
  <c r="K238" i="11"/>
  <c r="J239" i="11"/>
  <c r="K239" i="11"/>
  <c r="J240" i="11"/>
  <c r="K240" i="11"/>
  <c r="J243" i="11"/>
  <c r="K243" i="11"/>
  <c r="J244" i="11"/>
  <c r="K244" i="11"/>
  <c r="J246" i="11"/>
  <c r="K246" i="11"/>
  <c r="J247" i="11"/>
  <c r="K247" i="11"/>
  <c r="J249" i="11"/>
  <c r="K249" i="11"/>
  <c r="J250" i="11"/>
  <c r="K250" i="11"/>
  <c r="J251" i="11"/>
  <c r="K251" i="11"/>
  <c r="J252" i="11"/>
  <c r="K252" i="11"/>
  <c r="J8" i="11"/>
  <c r="K8" i="11"/>
  <c r="J9" i="11"/>
  <c r="K9" i="11"/>
  <c r="J10" i="11"/>
  <c r="K10" i="11"/>
  <c r="J11" i="11"/>
  <c r="K11" i="11"/>
  <c r="J12" i="11"/>
  <c r="K12" i="11"/>
  <c r="J13" i="11"/>
  <c r="K13" i="11"/>
  <c r="J14" i="11"/>
  <c r="K14" i="11"/>
  <c r="J15" i="11"/>
  <c r="K15" i="11"/>
  <c r="J16" i="11"/>
  <c r="K16" i="11"/>
  <c r="J17" i="11"/>
  <c r="K17" i="11"/>
  <c r="J18" i="11"/>
  <c r="K18" i="11"/>
  <c r="J19" i="11"/>
  <c r="K19" i="11"/>
  <c r="J20" i="11"/>
  <c r="K20" i="11"/>
  <c r="J21" i="11"/>
  <c r="K21" i="11"/>
  <c r="J22" i="11"/>
  <c r="K22" i="11"/>
  <c r="J23" i="11"/>
  <c r="K23" i="11"/>
  <c r="J24" i="11"/>
  <c r="K24" i="11"/>
  <c r="J25" i="11"/>
  <c r="K25" i="11"/>
  <c r="J26" i="11"/>
  <c r="K26" i="11"/>
  <c r="J28" i="11"/>
  <c r="K28" i="11"/>
  <c r="J29" i="11"/>
  <c r="K29" i="11"/>
  <c r="J30" i="11"/>
  <c r="K30" i="11"/>
  <c r="J31" i="11"/>
  <c r="K31" i="11"/>
  <c r="J32" i="11"/>
  <c r="K32" i="11"/>
  <c r="J7" i="11"/>
  <c r="K7"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J50" i="5"/>
  <c r="K50" i="5" s="1"/>
  <c r="U43" i="14" s="1"/>
  <c r="J49" i="5"/>
  <c r="K49" i="5" s="1"/>
  <c r="U42" i="14" s="1"/>
  <c r="J48" i="5"/>
  <c r="K48" i="5" s="1"/>
  <c r="U41" i="14" s="1"/>
  <c r="J46" i="5"/>
  <c r="K46" i="5" s="1"/>
  <c r="U40" i="14" s="1"/>
  <c r="J45" i="5"/>
  <c r="K45" i="5" s="1"/>
  <c r="U39" i="14" s="1"/>
  <c r="J43" i="5"/>
  <c r="K43" i="5" s="1"/>
  <c r="U38" i="14" s="1"/>
  <c r="J42" i="5"/>
  <c r="K42" i="5" s="1"/>
  <c r="U37" i="14" s="1"/>
  <c r="J41" i="5"/>
  <c r="K41" i="5" s="1"/>
  <c r="U36" i="14" s="1"/>
  <c r="J40" i="5"/>
  <c r="K40" i="5" s="1"/>
  <c r="U35" i="14" s="1"/>
  <c r="J39" i="5"/>
  <c r="K39" i="5" s="1"/>
  <c r="U34" i="14" s="1"/>
  <c r="J37" i="5"/>
  <c r="K37" i="5" s="1"/>
  <c r="U33" i="14" s="1"/>
  <c r="J36" i="5"/>
  <c r="K36" i="5" s="1"/>
  <c r="U32" i="14" s="1"/>
  <c r="J35" i="5"/>
  <c r="K35" i="5" s="1"/>
  <c r="U31" i="14" s="1"/>
  <c r="J34" i="5"/>
  <c r="K34" i="5" s="1"/>
  <c r="U30" i="14" s="1"/>
  <c r="J33" i="5"/>
  <c r="K33" i="5" s="1"/>
  <c r="U29" i="14" s="1"/>
  <c r="J32" i="5"/>
  <c r="K32" i="5" s="1"/>
  <c r="U28" i="14" s="1"/>
  <c r="J31" i="5"/>
  <c r="K31" i="5" s="1"/>
  <c r="U27" i="14" s="1"/>
  <c r="J30" i="5"/>
  <c r="K30" i="5" s="1"/>
  <c r="U26" i="14" s="1"/>
  <c r="J29" i="5"/>
  <c r="K29" i="5" s="1"/>
  <c r="U25" i="14" s="1"/>
  <c r="J27" i="5"/>
  <c r="K27" i="5" s="1"/>
  <c r="U24" i="14" s="1"/>
  <c r="J26" i="5"/>
  <c r="K26" i="5" s="1"/>
  <c r="U23" i="14" s="1"/>
  <c r="J25" i="5"/>
  <c r="K25" i="5" s="1"/>
  <c r="U22" i="14" s="1"/>
  <c r="J24" i="5"/>
  <c r="K24" i="5" s="1"/>
  <c r="U21" i="14" s="1"/>
  <c r="J23" i="5"/>
  <c r="K23" i="5" s="1"/>
  <c r="U20" i="14" s="1"/>
  <c r="J22" i="5"/>
  <c r="K22" i="5" s="1"/>
  <c r="U19" i="14" s="1"/>
  <c r="J21" i="5"/>
  <c r="K21" i="5" s="1"/>
  <c r="U18" i="14" s="1"/>
  <c r="J20" i="5"/>
  <c r="K20" i="5" s="1"/>
  <c r="U17" i="14" s="1"/>
  <c r="J18" i="5"/>
  <c r="K18" i="5" s="1"/>
  <c r="U16" i="14" s="1"/>
  <c r="J17" i="5"/>
  <c r="K17" i="5" s="1"/>
  <c r="U15" i="14" s="1"/>
  <c r="J16" i="5"/>
  <c r="K16" i="5" s="1"/>
  <c r="U14" i="14" s="1"/>
  <c r="J15" i="5"/>
  <c r="K15" i="5" s="1"/>
  <c r="U13" i="14" s="1"/>
  <c r="J14" i="5"/>
  <c r="K14" i="5" s="1"/>
  <c r="U12" i="14" s="1"/>
  <c r="J11" i="5"/>
  <c r="K11" i="5" s="1"/>
  <c r="U10" i="14" s="1"/>
  <c r="J10" i="5"/>
  <c r="K10" i="5" s="1"/>
  <c r="U9" i="14" s="1"/>
  <c r="J8" i="5"/>
  <c r="K8" i="5" s="1"/>
  <c r="U8" i="14" s="1"/>
  <c r="J12" i="5"/>
  <c r="K12" i="5" s="1"/>
  <c r="U11" i="14" s="1"/>
  <c r="J7" i="5"/>
  <c r="K7" i="5" s="1"/>
  <c r="U7" i="14" s="1"/>
  <c r="J6" i="5"/>
  <c r="K6" i="5" s="1"/>
  <c r="U6" i="14" s="1"/>
  <c r="C27" i="17"/>
  <c r="C25" i="17"/>
  <c r="C24" i="17"/>
  <c r="B11" i="17"/>
  <c r="B9" i="17"/>
  <c r="B8" i="17"/>
  <c r="B7" i="17"/>
  <c r="B6" i="17"/>
  <c r="O43" i="17"/>
  <c r="P43" i="17"/>
  <c r="Q43" i="17"/>
  <c r="R43" i="17"/>
  <c r="S43" i="17"/>
  <c r="T43" i="17"/>
  <c r="W43" i="17"/>
  <c r="O44" i="17"/>
  <c r="P44" i="17"/>
  <c r="Q44" i="17"/>
  <c r="R44" i="17"/>
  <c r="S44" i="17"/>
  <c r="T44" i="17"/>
  <c r="W44" i="17"/>
  <c r="O45" i="17"/>
  <c r="P45" i="17"/>
  <c r="Q45" i="17"/>
  <c r="R45" i="17"/>
  <c r="S45" i="17"/>
  <c r="T45" i="17"/>
  <c r="W45" i="17"/>
  <c r="O46" i="17"/>
  <c r="P46" i="17"/>
  <c r="Q46" i="17"/>
  <c r="R46" i="17"/>
  <c r="S46" i="17"/>
  <c r="T46" i="17"/>
  <c r="W46" i="17"/>
  <c r="O47" i="17"/>
  <c r="P47" i="17"/>
  <c r="Q47" i="17"/>
  <c r="R47" i="17"/>
  <c r="S47" i="17"/>
  <c r="T47" i="17"/>
  <c r="W47" i="17"/>
  <c r="O48" i="17"/>
  <c r="P48" i="17"/>
  <c r="Q48" i="17"/>
  <c r="R48" i="17"/>
  <c r="S48" i="17"/>
  <c r="T48" i="17"/>
  <c r="W48" i="17"/>
  <c r="O49" i="17"/>
  <c r="P49" i="17"/>
  <c r="Q49" i="17"/>
  <c r="R49" i="17"/>
  <c r="S49" i="17"/>
  <c r="T49" i="17"/>
  <c r="W49" i="17"/>
  <c r="O50" i="17"/>
  <c r="P50" i="17"/>
  <c r="Q50" i="17"/>
  <c r="R50" i="17"/>
  <c r="S50" i="17"/>
  <c r="T50" i="17"/>
  <c r="W50" i="17"/>
  <c r="O51" i="17"/>
  <c r="P51" i="17"/>
  <c r="Q51" i="17"/>
  <c r="R51" i="17"/>
  <c r="S51" i="17"/>
  <c r="T51" i="17"/>
  <c r="W51" i="17"/>
  <c r="O52" i="17"/>
  <c r="P52" i="17"/>
  <c r="Q52" i="17"/>
  <c r="R52" i="17"/>
  <c r="S52" i="17"/>
  <c r="T52" i="17"/>
  <c r="W52" i="17"/>
  <c r="O53" i="17"/>
  <c r="P53" i="17"/>
  <c r="Q53" i="17"/>
  <c r="R53" i="17"/>
  <c r="S53" i="17"/>
  <c r="T53" i="17"/>
  <c r="W53" i="17"/>
  <c r="O54" i="17"/>
  <c r="P54" i="17"/>
  <c r="Q54" i="17"/>
  <c r="R54" i="17"/>
  <c r="S54" i="17"/>
  <c r="T54" i="17"/>
  <c r="W54" i="17"/>
  <c r="O55" i="17"/>
  <c r="P55" i="17"/>
  <c r="Q55" i="17"/>
  <c r="R55" i="17"/>
  <c r="S55" i="17"/>
  <c r="T55" i="17"/>
  <c r="W55" i="17"/>
  <c r="O56" i="17"/>
  <c r="P56" i="17"/>
  <c r="Q56" i="17"/>
  <c r="R56" i="17"/>
  <c r="S56" i="17"/>
  <c r="T56" i="17"/>
  <c r="W56" i="17"/>
  <c r="O57" i="17"/>
  <c r="P57" i="17"/>
  <c r="Q57" i="17"/>
  <c r="R57" i="17"/>
  <c r="S57" i="17"/>
  <c r="T57" i="17"/>
  <c r="W57" i="17"/>
  <c r="O58" i="17"/>
  <c r="P58" i="17"/>
  <c r="Q58" i="17"/>
  <c r="R58" i="17"/>
  <c r="S58" i="17"/>
  <c r="T58" i="17"/>
  <c r="W58" i="17"/>
  <c r="O59" i="17"/>
  <c r="P59" i="17"/>
  <c r="Q59" i="17"/>
  <c r="R59" i="17"/>
  <c r="S59" i="17"/>
  <c r="T59" i="17"/>
  <c r="W59" i="17"/>
  <c r="O60" i="17"/>
  <c r="P60" i="17"/>
  <c r="Q60" i="17"/>
  <c r="R60" i="17"/>
  <c r="S60" i="17"/>
  <c r="T60" i="17"/>
  <c r="W60" i="17"/>
  <c r="O61" i="17"/>
  <c r="P61" i="17"/>
  <c r="Q61" i="17"/>
  <c r="R61" i="17"/>
  <c r="S61" i="17"/>
  <c r="T61" i="17"/>
  <c r="W61" i="17"/>
  <c r="O62" i="17"/>
  <c r="P62" i="17"/>
  <c r="Q62" i="17"/>
  <c r="R62" i="17"/>
  <c r="S62" i="17"/>
  <c r="T62" i="17"/>
  <c r="W62" i="17"/>
  <c r="O63" i="17"/>
  <c r="P63" i="17"/>
  <c r="Q63" i="17"/>
  <c r="R63" i="17"/>
  <c r="S63" i="17"/>
  <c r="T63" i="17"/>
  <c r="W63" i="17"/>
  <c r="O64" i="17"/>
  <c r="P64" i="17"/>
  <c r="Q64" i="17"/>
  <c r="R64" i="17"/>
  <c r="S64" i="17"/>
  <c r="T64" i="17"/>
  <c r="W64" i="17"/>
  <c r="O65" i="17"/>
  <c r="P65" i="17"/>
  <c r="Q65" i="17"/>
  <c r="R65" i="17"/>
  <c r="S65" i="17"/>
  <c r="T65" i="17"/>
  <c r="W65" i="17"/>
  <c r="O66" i="17"/>
  <c r="P66" i="17"/>
  <c r="Q66" i="17"/>
  <c r="R66" i="17"/>
  <c r="S66" i="17"/>
  <c r="T66" i="17"/>
  <c r="W66" i="17"/>
  <c r="O67" i="17"/>
  <c r="P67" i="17"/>
  <c r="Q67" i="17"/>
  <c r="R67" i="17"/>
  <c r="S67" i="17"/>
  <c r="T67" i="17"/>
  <c r="W67" i="17"/>
  <c r="O68" i="17"/>
  <c r="P68" i="17"/>
  <c r="Q68" i="17"/>
  <c r="R68" i="17"/>
  <c r="S68" i="17"/>
  <c r="T68" i="17"/>
  <c r="W68" i="17"/>
  <c r="O69" i="17"/>
  <c r="P69" i="17"/>
  <c r="Q69" i="17"/>
  <c r="R69" i="17"/>
  <c r="S69" i="17"/>
  <c r="T69" i="17"/>
  <c r="W69" i="17"/>
  <c r="O70" i="17"/>
  <c r="P70" i="17"/>
  <c r="Q70" i="17"/>
  <c r="R70" i="17"/>
  <c r="S70" i="17"/>
  <c r="T70" i="17"/>
  <c r="W70" i="17"/>
  <c r="O71" i="17"/>
  <c r="P71" i="17"/>
  <c r="Q71" i="17"/>
  <c r="R71" i="17"/>
  <c r="S71" i="17"/>
  <c r="T71" i="17"/>
  <c r="W71" i="17"/>
  <c r="O72" i="17"/>
  <c r="P72" i="17"/>
  <c r="Q72" i="17"/>
  <c r="R72" i="17"/>
  <c r="S72" i="17"/>
  <c r="T72" i="17"/>
  <c r="W72" i="17"/>
  <c r="O73" i="17"/>
  <c r="P73" i="17"/>
  <c r="Q73" i="17"/>
  <c r="R73" i="17"/>
  <c r="S73" i="17"/>
  <c r="T73" i="17"/>
  <c r="W73" i="17"/>
  <c r="O74" i="17"/>
  <c r="P74" i="17"/>
  <c r="Q74" i="17"/>
  <c r="R74" i="17"/>
  <c r="S74" i="17"/>
  <c r="T74" i="17"/>
  <c r="W74" i="17"/>
  <c r="O75" i="17"/>
  <c r="P75" i="17"/>
  <c r="Q75" i="17"/>
  <c r="R75" i="17"/>
  <c r="S75" i="17"/>
  <c r="T75" i="17"/>
  <c r="W75" i="17"/>
  <c r="O76" i="17"/>
  <c r="P76" i="17"/>
  <c r="Q76" i="17"/>
  <c r="R76" i="17"/>
  <c r="S76" i="17"/>
  <c r="T76" i="17"/>
  <c r="W76" i="17"/>
  <c r="O77" i="17"/>
  <c r="P77" i="17"/>
  <c r="Q77" i="17"/>
  <c r="R77" i="17"/>
  <c r="S77" i="17"/>
  <c r="T77" i="17"/>
  <c r="W77" i="17"/>
  <c r="O78" i="17"/>
  <c r="P78" i="17"/>
  <c r="Q78" i="17"/>
  <c r="R78" i="17"/>
  <c r="S78" i="17"/>
  <c r="T78" i="17"/>
  <c r="W78" i="17"/>
  <c r="O79" i="17"/>
  <c r="P79" i="17"/>
  <c r="Q79" i="17"/>
  <c r="R79" i="17"/>
  <c r="S79" i="17"/>
  <c r="T79" i="17"/>
  <c r="W79" i="17"/>
  <c r="O80" i="17"/>
  <c r="P80" i="17"/>
  <c r="Q80" i="17"/>
  <c r="R80" i="17"/>
  <c r="S80" i="17"/>
  <c r="T80" i="17"/>
  <c r="W80" i="17"/>
  <c r="O81" i="17"/>
  <c r="P81" i="17"/>
  <c r="Q81" i="17"/>
  <c r="R81" i="17"/>
  <c r="S81" i="17"/>
  <c r="T81" i="17"/>
  <c r="W81" i="17"/>
  <c r="O82" i="17"/>
  <c r="P82" i="17"/>
  <c r="Q82" i="17"/>
  <c r="R82" i="17"/>
  <c r="S82" i="17"/>
  <c r="T82" i="17"/>
  <c r="W82" i="17"/>
  <c r="O83" i="17"/>
  <c r="P83" i="17"/>
  <c r="Q83" i="17"/>
  <c r="R83" i="17"/>
  <c r="S83" i="17"/>
  <c r="T83" i="17"/>
  <c r="W83" i="17"/>
  <c r="O84" i="17"/>
  <c r="P84" i="17"/>
  <c r="Q84" i="17"/>
  <c r="R84" i="17"/>
  <c r="S84" i="17"/>
  <c r="T84" i="17"/>
  <c r="W84" i="17"/>
  <c r="O85" i="17"/>
  <c r="P85" i="17"/>
  <c r="Q85" i="17"/>
  <c r="R85" i="17"/>
  <c r="S85" i="17"/>
  <c r="T85" i="17"/>
  <c r="W85" i="17"/>
  <c r="O86" i="17"/>
  <c r="P86" i="17"/>
  <c r="Q86" i="17"/>
  <c r="R86" i="17"/>
  <c r="S86" i="17"/>
  <c r="T86" i="17"/>
  <c r="W86" i="17"/>
  <c r="O87" i="17"/>
  <c r="P87" i="17"/>
  <c r="Q87" i="17"/>
  <c r="R87" i="17"/>
  <c r="S87" i="17"/>
  <c r="T87" i="17"/>
  <c r="W87" i="17"/>
  <c r="O88" i="17"/>
  <c r="P88" i="17"/>
  <c r="Q88" i="17"/>
  <c r="R88" i="17"/>
  <c r="S88" i="17"/>
  <c r="T88" i="17"/>
  <c r="W88" i="17"/>
  <c r="O89" i="17"/>
  <c r="P89" i="17"/>
  <c r="Q89" i="17"/>
  <c r="R89" i="17"/>
  <c r="S89" i="17"/>
  <c r="T89" i="17"/>
  <c r="W89" i="17"/>
  <c r="O90" i="17"/>
  <c r="P90" i="17"/>
  <c r="Q90" i="17"/>
  <c r="R90" i="17"/>
  <c r="S90" i="17"/>
  <c r="T90" i="17"/>
  <c r="W90" i="17"/>
  <c r="O91" i="17"/>
  <c r="P91" i="17"/>
  <c r="Q91" i="17"/>
  <c r="R91" i="17"/>
  <c r="S91" i="17"/>
  <c r="T91" i="17"/>
  <c r="W91" i="17"/>
  <c r="O92" i="17"/>
  <c r="P92" i="17"/>
  <c r="Q92" i="17"/>
  <c r="R92" i="17"/>
  <c r="S92" i="17"/>
  <c r="T92" i="17"/>
  <c r="W92" i="17"/>
  <c r="O93" i="17"/>
  <c r="P93" i="17"/>
  <c r="Q93" i="17"/>
  <c r="R93" i="17"/>
  <c r="S93" i="17"/>
  <c r="T93" i="17"/>
  <c r="W93" i="17"/>
  <c r="O94" i="17"/>
  <c r="P94" i="17"/>
  <c r="Q94" i="17"/>
  <c r="R94" i="17"/>
  <c r="S94" i="17"/>
  <c r="T94" i="17"/>
  <c r="W94" i="17"/>
  <c r="O95" i="17"/>
  <c r="P95" i="17"/>
  <c r="Q95" i="17"/>
  <c r="R95" i="17"/>
  <c r="S95" i="17"/>
  <c r="T95" i="17"/>
  <c r="W95" i="17"/>
  <c r="O96" i="17"/>
  <c r="P96" i="17"/>
  <c r="Q96" i="17"/>
  <c r="R96" i="17"/>
  <c r="S96" i="17"/>
  <c r="T96" i="17"/>
  <c r="W96" i="17"/>
  <c r="O97" i="17"/>
  <c r="P97" i="17"/>
  <c r="Q97" i="17"/>
  <c r="R97" i="17"/>
  <c r="S97" i="17"/>
  <c r="T97" i="17"/>
  <c r="W97" i="17"/>
  <c r="O98" i="17"/>
  <c r="P98" i="17"/>
  <c r="Q98" i="17"/>
  <c r="R98" i="17"/>
  <c r="S98" i="17"/>
  <c r="T98" i="17"/>
  <c r="W98" i="17"/>
  <c r="O99" i="17"/>
  <c r="P99" i="17"/>
  <c r="Q99" i="17"/>
  <c r="R99" i="17"/>
  <c r="S99" i="17"/>
  <c r="T99" i="17"/>
  <c r="W99" i="17"/>
  <c r="O100" i="17"/>
  <c r="P100" i="17"/>
  <c r="Q100" i="17"/>
  <c r="R100" i="17"/>
  <c r="S100" i="17"/>
  <c r="T100" i="17"/>
  <c r="W100" i="17"/>
  <c r="O101" i="17"/>
  <c r="P101" i="17"/>
  <c r="Q101" i="17"/>
  <c r="R101" i="17"/>
  <c r="S101" i="17"/>
  <c r="T101" i="17"/>
  <c r="W101" i="17"/>
  <c r="O102" i="17"/>
  <c r="P102" i="17"/>
  <c r="Q102" i="17"/>
  <c r="R102" i="17"/>
  <c r="S102" i="17"/>
  <c r="T102" i="17"/>
  <c r="W102" i="17"/>
  <c r="O103" i="17"/>
  <c r="P103" i="17"/>
  <c r="Q103" i="17"/>
  <c r="R103" i="17"/>
  <c r="S103" i="17"/>
  <c r="T103" i="17"/>
  <c r="W103" i="17"/>
  <c r="O104" i="17"/>
  <c r="P104" i="17"/>
  <c r="Q104" i="17"/>
  <c r="R104" i="17"/>
  <c r="S104" i="17"/>
  <c r="T104" i="17"/>
  <c r="W104" i="17"/>
  <c r="O105" i="17"/>
  <c r="P105" i="17"/>
  <c r="Q105" i="17"/>
  <c r="R105" i="17"/>
  <c r="S105" i="17"/>
  <c r="T105" i="17"/>
  <c r="W105" i="17"/>
  <c r="O106" i="17"/>
  <c r="P106" i="17"/>
  <c r="Q106" i="17"/>
  <c r="R106" i="17"/>
  <c r="S106" i="17"/>
  <c r="T106" i="17"/>
  <c r="W106" i="17"/>
  <c r="O107" i="17"/>
  <c r="P107" i="17"/>
  <c r="Q107" i="17"/>
  <c r="R107" i="17"/>
  <c r="S107" i="17"/>
  <c r="T107" i="17"/>
  <c r="W107" i="17"/>
  <c r="O108" i="17"/>
  <c r="P108" i="17"/>
  <c r="Q108" i="17"/>
  <c r="R108" i="17"/>
  <c r="S108" i="17"/>
  <c r="T108" i="17"/>
  <c r="W108" i="17"/>
  <c r="O109" i="17"/>
  <c r="P109" i="17"/>
  <c r="Q109" i="17"/>
  <c r="R109" i="17"/>
  <c r="S109" i="17"/>
  <c r="T109" i="17"/>
  <c r="W109" i="17"/>
  <c r="O110" i="17"/>
  <c r="P110" i="17"/>
  <c r="Q110" i="17"/>
  <c r="R110" i="17"/>
  <c r="S110" i="17"/>
  <c r="T110" i="17"/>
  <c r="W110" i="17"/>
  <c r="O111" i="17"/>
  <c r="P111" i="17"/>
  <c r="Q111" i="17"/>
  <c r="R111" i="17"/>
  <c r="S111" i="17"/>
  <c r="T111" i="17"/>
  <c r="W111" i="17"/>
  <c r="O112" i="17"/>
  <c r="P112" i="17"/>
  <c r="Q112" i="17"/>
  <c r="R112" i="17"/>
  <c r="S112" i="17"/>
  <c r="T112" i="17"/>
  <c r="W112" i="17"/>
  <c r="O113" i="17"/>
  <c r="P113" i="17"/>
  <c r="Q113" i="17"/>
  <c r="R113" i="17"/>
  <c r="S113" i="17"/>
  <c r="T113" i="17"/>
  <c r="W113" i="17"/>
  <c r="O114" i="17"/>
  <c r="P114" i="17"/>
  <c r="Q114" i="17"/>
  <c r="R114" i="17"/>
  <c r="S114" i="17"/>
  <c r="T114" i="17"/>
  <c r="W114" i="17"/>
  <c r="O115" i="17"/>
  <c r="P115" i="17"/>
  <c r="Q115" i="17"/>
  <c r="R115" i="17"/>
  <c r="S115" i="17"/>
  <c r="T115" i="17"/>
  <c r="W115" i="17"/>
  <c r="O116" i="17"/>
  <c r="P116" i="17"/>
  <c r="Q116" i="17"/>
  <c r="R116" i="17"/>
  <c r="S116" i="17"/>
  <c r="T116" i="17"/>
  <c r="W116" i="17"/>
  <c r="O117" i="17"/>
  <c r="P117" i="17"/>
  <c r="Q117" i="17"/>
  <c r="R117" i="17"/>
  <c r="S117" i="17"/>
  <c r="T117" i="17"/>
  <c r="W117" i="17"/>
  <c r="O118" i="17"/>
  <c r="P118" i="17"/>
  <c r="Q118" i="17"/>
  <c r="R118" i="17"/>
  <c r="S118" i="17"/>
  <c r="T118" i="17"/>
  <c r="W118" i="17"/>
  <c r="O119" i="17"/>
  <c r="P119" i="17"/>
  <c r="Q119" i="17"/>
  <c r="R119" i="17"/>
  <c r="S119" i="17"/>
  <c r="T119" i="17"/>
  <c r="W119" i="17"/>
  <c r="O120" i="17"/>
  <c r="P120" i="17"/>
  <c r="Q120" i="17"/>
  <c r="R120" i="17"/>
  <c r="S120" i="17"/>
  <c r="T120" i="17"/>
  <c r="W120" i="17"/>
  <c r="O121" i="17"/>
  <c r="P121" i="17"/>
  <c r="Q121" i="17"/>
  <c r="R121" i="17"/>
  <c r="S121" i="17"/>
  <c r="T121" i="17"/>
  <c r="W121" i="17"/>
  <c r="O122" i="17"/>
  <c r="P122" i="17"/>
  <c r="Q122" i="17"/>
  <c r="R122" i="17"/>
  <c r="S122" i="17"/>
  <c r="T122" i="17"/>
  <c r="W122" i="17"/>
  <c r="O123" i="17"/>
  <c r="P123" i="17"/>
  <c r="Q123" i="17"/>
  <c r="R123" i="17"/>
  <c r="S123" i="17"/>
  <c r="T123" i="17"/>
  <c r="W123" i="17"/>
  <c r="O124" i="17"/>
  <c r="P124" i="17"/>
  <c r="Q124" i="17"/>
  <c r="R124" i="17"/>
  <c r="S124" i="17"/>
  <c r="T124" i="17"/>
  <c r="W124" i="17"/>
  <c r="O125" i="17"/>
  <c r="P125" i="17"/>
  <c r="Q125" i="17"/>
  <c r="R125" i="17"/>
  <c r="S125" i="17"/>
  <c r="T125" i="17"/>
  <c r="W125" i="17"/>
  <c r="O126" i="17"/>
  <c r="P126" i="17"/>
  <c r="Q126" i="17"/>
  <c r="R126" i="17"/>
  <c r="S126" i="17"/>
  <c r="T126" i="17"/>
  <c r="W126" i="17"/>
  <c r="O127" i="17"/>
  <c r="P127" i="17"/>
  <c r="Q127" i="17"/>
  <c r="R127" i="17"/>
  <c r="S127" i="17"/>
  <c r="T127" i="17"/>
  <c r="W127" i="17"/>
  <c r="O128" i="17"/>
  <c r="P128" i="17"/>
  <c r="Q128" i="17"/>
  <c r="R128" i="17"/>
  <c r="S128" i="17"/>
  <c r="T128" i="17"/>
  <c r="W128" i="17"/>
  <c r="O129" i="17"/>
  <c r="P129" i="17"/>
  <c r="Q129" i="17"/>
  <c r="R129" i="17"/>
  <c r="S129" i="17"/>
  <c r="T129" i="17"/>
  <c r="W129" i="17"/>
  <c r="O130" i="17"/>
  <c r="P130" i="17"/>
  <c r="Q130" i="17"/>
  <c r="R130" i="17"/>
  <c r="S130" i="17"/>
  <c r="T130" i="17"/>
  <c r="W130" i="17"/>
  <c r="O131" i="17"/>
  <c r="P131" i="17"/>
  <c r="Q131" i="17"/>
  <c r="R131" i="17"/>
  <c r="S131" i="17"/>
  <c r="T131" i="17"/>
  <c r="W131" i="17"/>
  <c r="O132" i="17"/>
  <c r="P132" i="17"/>
  <c r="Q132" i="17"/>
  <c r="R132" i="17"/>
  <c r="S132" i="17"/>
  <c r="T132" i="17"/>
  <c r="W132" i="17"/>
  <c r="O133" i="17"/>
  <c r="P133" i="17"/>
  <c r="Q133" i="17"/>
  <c r="R133" i="17"/>
  <c r="S133" i="17"/>
  <c r="T133" i="17"/>
  <c r="W133" i="17"/>
  <c r="O134" i="17"/>
  <c r="P134" i="17"/>
  <c r="Q134" i="17"/>
  <c r="R134" i="17"/>
  <c r="S134" i="17"/>
  <c r="T134" i="17"/>
  <c r="W134" i="17"/>
  <c r="O135" i="17"/>
  <c r="P135" i="17"/>
  <c r="Q135" i="17"/>
  <c r="R135" i="17"/>
  <c r="S135" i="17"/>
  <c r="T135" i="17"/>
  <c r="W135" i="17"/>
  <c r="O136" i="17"/>
  <c r="P136" i="17"/>
  <c r="Q136" i="17"/>
  <c r="R136" i="17"/>
  <c r="S136" i="17"/>
  <c r="T136" i="17"/>
  <c r="W136" i="17"/>
  <c r="O137" i="17"/>
  <c r="P137" i="17"/>
  <c r="Q137" i="17"/>
  <c r="R137" i="17"/>
  <c r="S137" i="17"/>
  <c r="T137" i="17"/>
  <c r="W137" i="17"/>
  <c r="O138" i="17"/>
  <c r="P138" i="17"/>
  <c r="Q138" i="17"/>
  <c r="R138" i="17"/>
  <c r="S138" i="17"/>
  <c r="T138" i="17"/>
  <c r="W138" i="17"/>
  <c r="O139" i="17"/>
  <c r="P139" i="17"/>
  <c r="Q139" i="17"/>
  <c r="R139" i="17"/>
  <c r="S139" i="17"/>
  <c r="T139" i="17"/>
  <c r="W139" i="17"/>
  <c r="O140" i="17"/>
  <c r="P140" i="17"/>
  <c r="Q140" i="17"/>
  <c r="R140" i="17"/>
  <c r="S140" i="17"/>
  <c r="T140" i="17"/>
  <c r="W140" i="17"/>
  <c r="O141" i="17"/>
  <c r="P141" i="17"/>
  <c r="Q141" i="17"/>
  <c r="R141" i="17"/>
  <c r="S141" i="17"/>
  <c r="T141" i="17"/>
  <c r="W141" i="17"/>
  <c r="O142" i="17"/>
  <c r="P142" i="17"/>
  <c r="Q142" i="17"/>
  <c r="R142" i="17"/>
  <c r="S142" i="17"/>
  <c r="T142" i="17"/>
  <c r="W142" i="17"/>
  <c r="O143" i="17"/>
  <c r="P143" i="17"/>
  <c r="Q143" i="17"/>
  <c r="R143" i="17"/>
  <c r="S143" i="17"/>
  <c r="T143" i="17"/>
  <c r="W143" i="17"/>
  <c r="O144" i="17"/>
  <c r="P144" i="17"/>
  <c r="Q144" i="17"/>
  <c r="R144" i="17"/>
  <c r="S144" i="17"/>
  <c r="T144" i="17"/>
  <c r="W144" i="17"/>
  <c r="O145" i="17"/>
  <c r="P145" i="17"/>
  <c r="Q145" i="17"/>
  <c r="R145" i="17"/>
  <c r="S145" i="17"/>
  <c r="T145" i="17"/>
  <c r="W145" i="17"/>
  <c r="O146" i="17"/>
  <c r="P146" i="17"/>
  <c r="Q146" i="17"/>
  <c r="R146" i="17"/>
  <c r="S146" i="17"/>
  <c r="T146" i="17"/>
  <c r="W146" i="17"/>
  <c r="O147" i="17"/>
  <c r="P147" i="17"/>
  <c r="Q147" i="17"/>
  <c r="R147" i="17"/>
  <c r="S147" i="17"/>
  <c r="T147" i="17"/>
  <c r="W147" i="17"/>
  <c r="O148" i="17"/>
  <c r="P148" i="17"/>
  <c r="Q148" i="17"/>
  <c r="R148" i="17"/>
  <c r="S148" i="17"/>
  <c r="T148" i="17"/>
  <c r="W148" i="17"/>
  <c r="O149" i="17"/>
  <c r="P149" i="17"/>
  <c r="Q149" i="17"/>
  <c r="R149" i="17"/>
  <c r="S149" i="17"/>
  <c r="T149" i="17"/>
  <c r="W149" i="17"/>
  <c r="O150" i="17"/>
  <c r="P150" i="17"/>
  <c r="Q150" i="17"/>
  <c r="R150" i="17"/>
  <c r="S150" i="17"/>
  <c r="T150" i="17"/>
  <c r="W150" i="17"/>
  <c r="O151" i="17"/>
  <c r="P151" i="17"/>
  <c r="Q151" i="17"/>
  <c r="R151" i="17"/>
  <c r="S151" i="17"/>
  <c r="T151" i="17"/>
  <c r="W151" i="17"/>
  <c r="O152" i="17"/>
  <c r="P152" i="17"/>
  <c r="Q152" i="17"/>
  <c r="R152" i="17"/>
  <c r="S152" i="17"/>
  <c r="T152" i="17"/>
  <c r="W152" i="17"/>
  <c r="O153" i="17"/>
  <c r="P153" i="17"/>
  <c r="Q153" i="17"/>
  <c r="R153" i="17"/>
  <c r="S153" i="17"/>
  <c r="T153" i="17"/>
  <c r="W153" i="17"/>
  <c r="O154" i="17"/>
  <c r="P154" i="17"/>
  <c r="Q154" i="17"/>
  <c r="R154" i="17"/>
  <c r="S154" i="17"/>
  <c r="T154" i="17"/>
  <c r="W154" i="17"/>
  <c r="O155" i="17"/>
  <c r="P155" i="17"/>
  <c r="Q155" i="17"/>
  <c r="R155" i="17"/>
  <c r="S155" i="17"/>
  <c r="T155" i="17"/>
  <c r="W155" i="17"/>
  <c r="O156" i="17"/>
  <c r="P156" i="17"/>
  <c r="Q156" i="17"/>
  <c r="R156" i="17"/>
  <c r="S156" i="17"/>
  <c r="T156" i="17"/>
  <c r="W156" i="17"/>
  <c r="O157" i="17"/>
  <c r="P157" i="17"/>
  <c r="Q157" i="17"/>
  <c r="R157" i="17"/>
  <c r="S157" i="17"/>
  <c r="T157" i="17"/>
  <c r="W157" i="17"/>
  <c r="O158" i="17"/>
  <c r="P158" i="17"/>
  <c r="Q158" i="17"/>
  <c r="R158" i="17"/>
  <c r="S158" i="17"/>
  <c r="T158" i="17"/>
  <c r="W158" i="17"/>
  <c r="O159" i="17"/>
  <c r="P159" i="17"/>
  <c r="Q159" i="17"/>
  <c r="R159" i="17"/>
  <c r="S159" i="17"/>
  <c r="T159" i="17"/>
  <c r="W159" i="17"/>
  <c r="O160" i="17"/>
  <c r="P160" i="17"/>
  <c r="Q160" i="17"/>
  <c r="R160" i="17"/>
  <c r="S160" i="17"/>
  <c r="T160" i="17"/>
  <c r="W160" i="17"/>
  <c r="O161" i="17"/>
  <c r="P161" i="17"/>
  <c r="Q161" i="17"/>
  <c r="R161" i="17"/>
  <c r="S161" i="17"/>
  <c r="T161" i="17"/>
  <c r="W161" i="17"/>
  <c r="O162" i="17"/>
  <c r="P162" i="17"/>
  <c r="Q162" i="17"/>
  <c r="R162" i="17"/>
  <c r="S162" i="17"/>
  <c r="T162" i="17"/>
  <c r="W162" i="17"/>
  <c r="O163" i="17"/>
  <c r="P163" i="17"/>
  <c r="Q163" i="17"/>
  <c r="R163" i="17"/>
  <c r="S163" i="17"/>
  <c r="T163" i="17"/>
  <c r="W163" i="17"/>
  <c r="O164" i="17"/>
  <c r="P164" i="17"/>
  <c r="Q164" i="17"/>
  <c r="R164" i="17"/>
  <c r="S164" i="17"/>
  <c r="T164" i="17"/>
  <c r="W164" i="17"/>
  <c r="O165" i="17"/>
  <c r="P165" i="17"/>
  <c r="Q165" i="17"/>
  <c r="R165" i="17"/>
  <c r="S165" i="17"/>
  <c r="T165" i="17"/>
  <c r="W165" i="17"/>
  <c r="O166" i="17"/>
  <c r="P166" i="17"/>
  <c r="Q166" i="17"/>
  <c r="R166" i="17"/>
  <c r="S166" i="17"/>
  <c r="T166" i="17"/>
  <c r="W166" i="17"/>
  <c r="O167" i="17"/>
  <c r="P167" i="17"/>
  <c r="Q167" i="17"/>
  <c r="R167" i="17"/>
  <c r="S167" i="17"/>
  <c r="T167" i="17"/>
  <c r="W167" i="17"/>
  <c r="O168" i="17"/>
  <c r="P168" i="17"/>
  <c r="Q168" i="17"/>
  <c r="R168" i="17"/>
  <c r="S168" i="17"/>
  <c r="T168" i="17"/>
  <c r="W168" i="17"/>
  <c r="O169" i="17"/>
  <c r="P169" i="17"/>
  <c r="Q169" i="17"/>
  <c r="R169" i="17"/>
  <c r="S169" i="17"/>
  <c r="T169" i="17"/>
  <c r="W169" i="17"/>
  <c r="O170" i="17"/>
  <c r="P170" i="17"/>
  <c r="Q170" i="17"/>
  <c r="R170" i="17"/>
  <c r="S170" i="17"/>
  <c r="T170" i="17"/>
  <c r="W170" i="17"/>
  <c r="O171" i="17"/>
  <c r="P171" i="17"/>
  <c r="Q171" i="17"/>
  <c r="R171" i="17"/>
  <c r="S171" i="17"/>
  <c r="T171" i="17"/>
  <c r="W171" i="17"/>
  <c r="O172" i="17"/>
  <c r="P172" i="17"/>
  <c r="Q172" i="17"/>
  <c r="R172" i="17"/>
  <c r="S172" i="17"/>
  <c r="T172" i="17"/>
  <c r="W172" i="17"/>
  <c r="O173" i="17"/>
  <c r="P173" i="17"/>
  <c r="Q173" i="17"/>
  <c r="R173" i="17"/>
  <c r="S173" i="17"/>
  <c r="T173" i="17"/>
  <c r="W173" i="17"/>
  <c r="O174" i="17"/>
  <c r="P174" i="17"/>
  <c r="Q174" i="17"/>
  <c r="R174" i="17"/>
  <c r="S174" i="17"/>
  <c r="T174" i="17"/>
  <c r="W174" i="17"/>
  <c r="O175" i="17"/>
  <c r="P175" i="17"/>
  <c r="Q175" i="17"/>
  <c r="R175" i="17"/>
  <c r="S175" i="17"/>
  <c r="T175" i="17"/>
  <c r="W175" i="17"/>
  <c r="O176" i="17"/>
  <c r="P176" i="17"/>
  <c r="Q176" i="17"/>
  <c r="R176" i="17"/>
  <c r="S176" i="17"/>
  <c r="T176" i="17"/>
  <c r="W176" i="17"/>
  <c r="O177" i="17"/>
  <c r="P177" i="17"/>
  <c r="Q177" i="17"/>
  <c r="R177" i="17"/>
  <c r="S177" i="17"/>
  <c r="T177" i="17"/>
  <c r="W177" i="17"/>
  <c r="O178" i="17"/>
  <c r="P178" i="17"/>
  <c r="Q178" i="17"/>
  <c r="R178" i="17"/>
  <c r="S178" i="17"/>
  <c r="T178" i="17"/>
  <c r="W178" i="17"/>
  <c r="O179" i="17"/>
  <c r="P179" i="17"/>
  <c r="Q179" i="17"/>
  <c r="R179" i="17"/>
  <c r="S179" i="17"/>
  <c r="T179" i="17"/>
  <c r="W179" i="17"/>
  <c r="O180" i="17"/>
  <c r="P180" i="17"/>
  <c r="Q180" i="17"/>
  <c r="R180" i="17"/>
  <c r="S180" i="17"/>
  <c r="T180" i="17"/>
  <c r="W180" i="17"/>
  <c r="O181" i="17"/>
  <c r="P181" i="17"/>
  <c r="Q181" i="17"/>
  <c r="R181" i="17"/>
  <c r="S181" i="17"/>
  <c r="T181" i="17"/>
  <c r="W181" i="17"/>
  <c r="O182" i="17"/>
  <c r="P182" i="17"/>
  <c r="Q182" i="17"/>
  <c r="R182" i="17"/>
  <c r="S182" i="17"/>
  <c r="T182" i="17"/>
  <c r="W182" i="17"/>
  <c r="O183" i="17"/>
  <c r="P183" i="17"/>
  <c r="Q183" i="17"/>
  <c r="R183" i="17"/>
  <c r="S183" i="17"/>
  <c r="T183" i="17"/>
  <c r="W183" i="17"/>
  <c r="O184" i="17"/>
  <c r="P184" i="17"/>
  <c r="Q184" i="17"/>
  <c r="R184" i="17"/>
  <c r="S184" i="17"/>
  <c r="T184" i="17"/>
  <c r="W184" i="17"/>
  <c r="O185" i="17"/>
  <c r="P185" i="17"/>
  <c r="Q185" i="17"/>
  <c r="R185" i="17"/>
  <c r="S185" i="17"/>
  <c r="T185" i="17"/>
  <c r="W185" i="17"/>
  <c r="O186" i="17"/>
  <c r="P186" i="17"/>
  <c r="Q186" i="17"/>
  <c r="R186" i="17"/>
  <c r="S186" i="17"/>
  <c r="T186" i="17"/>
  <c r="W186" i="17"/>
  <c r="O187" i="17"/>
  <c r="P187" i="17"/>
  <c r="Q187" i="17"/>
  <c r="R187" i="17"/>
  <c r="S187" i="17"/>
  <c r="T187" i="17"/>
  <c r="W187" i="17"/>
  <c r="O188" i="17"/>
  <c r="P188" i="17"/>
  <c r="Q188" i="17"/>
  <c r="R188" i="17"/>
  <c r="S188" i="17"/>
  <c r="T188" i="17"/>
  <c r="W188" i="17"/>
  <c r="O189" i="17"/>
  <c r="P189" i="17"/>
  <c r="Q189" i="17"/>
  <c r="R189" i="17"/>
  <c r="S189" i="17"/>
  <c r="T189" i="17"/>
  <c r="W189" i="17"/>
  <c r="O190" i="17"/>
  <c r="P190" i="17"/>
  <c r="Q190" i="17"/>
  <c r="R190" i="17"/>
  <c r="S190" i="17"/>
  <c r="T190" i="17"/>
  <c r="W190" i="17"/>
  <c r="O191" i="17"/>
  <c r="P191" i="17"/>
  <c r="Q191" i="17"/>
  <c r="R191" i="17"/>
  <c r="S191" i="17"/>
  <c r="T191" i="17"/>
  <c r="W191" i="17"/>
  <c r="O192" i="17"/>
  <c r="P192" i="17"/>
  <c r="Q192" i="17"/>
  <c r="R192" i="17"/>
  <c r="S192" i="17"/>
  <c r="T192" i="17"/>
  <c r="W192" i="17"/>
  <c r="O193" i="17"/>
  <c r="P193" i="17"/>
  <c r="Q193" i="17"/>
  <c r="R193" i="17"/>
  <c r="S193" i="17"/>
  <c r="T193" i="17"/>
  <c r="W193" i="17"/>
  <c r="O194" i="17"/>
  <c r="P194" i="17"/>
  <c r="Q194" i="17"/>
  <c r="R194" i="17"/>
  <c r="S194" i="17"/>
  <c r="T194" i="17"/>
  <c r="W194" i="17"/>
  <c r="O195" i="17"/>
  <c r="P195" i="17"/>
  <c r="Q195" i="17"/>
  <c r="R195" i="17"/>
  <c r="S195" i="17"/>
  <c r="T195" i="17"/>
  <c r="W195" i="17"/>
  <c r="O196" i="17"/>
  <c r="P196" i="17"/>
  <c r="Q196" i="17"/>
  <c r="R196" i="17"/>
  <c r="S196" i="17"/>
  <c r="T196" i="17"/>
  <c r="W196" i="17"/>
  <c r="O197" i="17"/>
  <c r="P197" i="17"/>
  <c r="Q197" i="17"/>
  <c r="R197" i="17"/>
  <c r="S197" i="17"/>
  <c r="T197" i="17"/>
  <c r="W197" i="17"/>
  <c r="O198" i="17"/>
  <c r="P198" i="17"/>
  <c r="Q198" i="17"/>
  <c r="R198" i="17"/>
  <c r="S198" i="17"/>
  <c r="T198" i="17"/>
  <c r="W198" i="17"/>
  <c r="O199" i="17"/>
  <c r="P199" i="17"/>
  <c r="Q199" i="17"/>
  <c r="R199" i="17"/>
  <c r="S199" i="17"/>
  <c r="T199" i="17"/>
  <c r="W199" i="17"/>
  <c r="O200" i="17"/>
  <c r="P200" i="17"/>
  <c r="Q200" i="17"/>
  <c r="R200" i="17"/>
  <c r="S200" i="17"/>
  <c r="T200" i="17"/>
  <c r="W200" i="17"/>
  <c r="O201" i="17"/>
  <c r="P201" i="17"/>
  <c r="Q201" i="17"/>
  <c r="R201" i="17"/>
  <c r="S201" i="17"/>
  <c r="T201" i="17"/>
  <c r="W201" i="17"/>
  <c r="O202" i="17"/>
  <c r="P202" i="17"/>
  <c r="Q202" i="17"/>
  <c r="R202" i="17"/>
  <c r="S202" i="17"/>
  <c r="T202" i="17"/>
  <c r="W202" i="17"/>
  <c r="O203" i="17"/>
  <c r="P203" i="17"/>
  <c r="Q203" i="17"/>
  <c r="R203" i="17"/>
  <c r="S203" i="17"/>
  <c r="T203" i="17"/>
  <c r="W203" i="17"/>
  <c r="O204" i="17"/>
  <c r="P204" i="17"/>
  <c r="Q204" i="17"/>
  <c r="R204" i="17"/>
  <c r="S204" i="17"/>
  <c r="T204" i="17"/>
  <c r="W204" i="17"/>
  <c r="O205" i="17"/>
  <c r="P205" i="17"/>
  <c r="Q205" i="17"/>
  <c r="R205" i="17"/>
  <c r="S205" i="17"/>
  <c r="T205" i="17"/>
  <c r="W205" i="17"/>
  <c r="O206" i="17"/>
  <c r="P206" i="17"/>
  <c r="Q206" i="17"/>
  <c r="R206" i="17"/>
  <c r="S206" i="17"/>
  <c r="T206" i="17"/>
  <c r="W206" i="17"/>
  <c r="O207" i="17"/>
  <c r="P207" i="17"/>
  <c r="Q207" i="17"/>
  <c r="R207" i="17"/>
  <c r="S207" i="17"/>
  <c r="T207" i="17"/>
  <c r="W207" i="17"/>
  <c r="O208" i="17"/>
  <c r="P208" i="17"/>
  <c r="Q208" i="17"/>
  <c r="R208" i="17"/>
  <c r="S208" i="17"/>
  <c r="T208" i="17"/>
  <c r="W208" i="17"/>
  <c r="O209" i="17"/>
  <c r="P209" i="17"/>
  <c r="Q209" i="17"/>
  <c r="R209" i="17"/>
  <c r="S209" i="17"/>
  <c r="T209" i="17"/>
  <c r="W209" i="17"/>
  <c r="O210" i="17"/>
  <c r="P210" i="17"/>
  <c r="Q210" i="17"/>
  <c r="R210" i="17"/>
  <c r="S210" i="17"/>
  <c r="T210" i="17"/>
  <c r="W210" i="17"/>
  <c r="O211" i="17"/>
  <c r="P211" i="17"/>
  <c r="Q211" i="17"/>
  <c r="R211" i="17"/>
  <c r="S211" i="17"/>
  <c r="T211" i="17"/>
  <c r="W211" i="17"/>
  <c r="O212" i="17"/>
  <c r="P212" i="17"/>
  <c r="Q212" i="17"/>
  <c r="R212" i="17"/>
  <c r="S212" i="17"/>
  <c r="T212" i="17"/>
  <c r="W212" i="17"/>
  <c r="O213" i="17"/>
  <c r="P213" i="17"/>
  <c r="Q213" i="17"/>
  <c r="R213" i="17"/>
  <c r="S213" i="17"/>
  <c r="T213" i="17"/>
  <c r="W213" i="17"/>
  <c r="O214" i="17"/>
  <c r="P214" i="17"/>
  <c r="Q214" i="17"/>
  <c r="R214" i="17"/>
  <c r="S214" i="17"/>
  <c r="T214" i="17"/>
  <c r="W214" i="17"/>
  <c r="O215" i="17"/>
  <c r="P215" i="17"/>
  <c r="Q215" i="17"/>
  <c r="R215" i="17"/>
  <c r="S215" i="17"/>
  <c r="T215" i="17"/>
  <c r="W215" i="17"/>
  <c r="O216" i="17"/>
  <c r="P216" i="17"/>
  <c r="Q216" i="17"/>
  <c r="R216" i="17"/>
  <c r="S216" i="17"/>
  <c r="T216" i="17"/>
  <c r="W216" i="17"/>
  <c r="O217" i="17"/>
  <c r="P217" i="17"/>
  <c r="Q217" i="17"/>
  <c r="R217" i="17"/>
  <c r="S217" i="17"/>
  <c r="T217" i="17"/>
  <c r="W217" i="17"/>
  <c r="O218" i="17"/>
  <c r="P218" i="17"/>
  <c r="Q218" i="17"/>
  <c r="R218" i="17"/>
  <c r="S218" i="17"/>
  <c r="T218" i="17"/>
  <c r="W218" i="17"/>
  <c r="O219" i="17"/>
  <c r="P219" i="17"/>
  <c r="Q219" i="17"/>
  <c r="R219" i="17"/>
  <c r="S219" i="17"/>
  <c r="T219" i="17"/>
  <c r="W219" i="17"/>
  <c r="O220" i="17"/>
  <c r="P220" i="17"/>
  <c r="Q220" i="17"/>
  <c r="R220" i="17"/>
  <c r="S220" i="17"/>
  <c r="T220" i="17"/>
  <c r="W220" i="17"/>
  <c r="O221" i="17"/>
  <c r="P221" i="17"/>
  <c r="Q221" i="17"/>
  <c r="R221" i="17"/>
  <c r="S221" i="17"/>
  <c r="T221" i="17"/>
  <c r="W221" i="17"/>
  <c r="O222" i="17"/>
  <c r="P222" i="17"/>
  <c r="Q222" i="17"/>
  <c r="R222" i="17"/>
  <c r="S222" i="17"/>
  <c r="T222" i="17"/>
  <c r="W222" i="17"/>
  <c r="O223" i="17"/>
  <c r="P223" i="17"/>
  <c r="Q223" i="17"/>
  <c r="R223" i="17"/>
  <c r="S223" i="17"/>
  <c r="T223" i="17"/>
  <c r="W223" i="17"/>
  <c r="O224" i="17"/>
  <c r="P224" i="17"/>
  <c r="Q224" i="17"/>
  <c r="R224" i="17"/>
  <c r="S224" i="17"/>
  <c r="T224" i="17"/>
  <c r="W224" i="17"/>
  <c r="O225" i="17"/>
  <c r="P225" i="17"/>
  <c r="Q225" i="17"/>
  <c r="R225" i="17"/>
  <c r="S225" i="17"/>
  <c r="T225" i="17"/>
  <c r="W225" i="17"/>
  <c r="O226" i="17"/>
  <c r="P226" i="17"/>
  <c r="Q226" i="17"/>
  <c r="R226" i="17"/>
  <c r="S226" i="17"/>
  <c r="T226" i="17"/>
  <c r="W226" i="17"/>
  <c r="O227" i="17"/>
  <c r="P227" i="17"/>
  <c r="Q227" i="17"/>
  <c r="R227" i="17"/>
  <c r="S227" i="17"/>
  <c r="T227" i="17"/>
  <c r="W227" i="17"/>
  <c r="O228" i="17"/>
  <c r="P228" i="17"/>
  <c r="Q228" i="17"/>
  <c r="R228" i="17"/>
  <c r="S228" i="17"/>
  <c r="T228" i="17"/>
  <c r="W228" i="17"/>
  <c r="O7" i="17"/>
  <c r="P7" i="17"/>
  <c r="Q7" i="17"/>
  <c r="R7" i="17"/>
  <c r="S7" i="17"/>
  <c r="T7" i="17"/>
  <c r="W7" i="17"/>
  <c r="O8" i="17"/>
  <c r="P8" i="17"/>
  <c r="Q8" i="17"/>
  <c r="R8" i="17"/>
  <c r="S8" i="17"/>
  <c r="T8" i="17"/>
  <c r="W8" i="17"/>
  <c r="O9" i="17"/>
  <c r="P9" i="17"/>
  <c r="Q9" i="17"/>
  <c r="R9" i="17"/>
  <c r="S9" i="17"/>
  <c r="T9" i="17"/>
  <c r="W9" i="17"/>
  <c r="O10" i="17"/>
  <c r="P10" i="17"/>
  <c r="Q10" i="17"/>
  <c r="R10" i="17"/>
  <c r="S10" i="17"/>
  <c r="T10" i="17"/>
  <c r="W10" i="17"/>
  <c r="O11" i="17"/>
  <c r="P11" i="17"/>
  <c r="Q11" i="17"/>
  <c r="R11" i="17"/>
  <c r="S11" i="17"/>
  <c r="T11" i="17"/>
  <c r="W11" i="17"/>
  <c r="O12" i="17"/>
  <c r="P12" i="17"/>
  <c r="Q12" i="17"/>
  <c r="R12" i="17"/>
  <c r="S12" i="17"/>
  <c r="T12" i="17"/>
  <c r="W12" i="17"/>
  <c r="O13" i="17"/>
  <c r="P13" i="17"/>
  <c r="Q13" i="17"/>
  <c r="R13" i="17"/>
  <c r="S13" i="17"/>
  <c r="T13" i="17"/>
  <c r="W13" i="17"/>
  <c r="O14" i="17"/>
  <c r="P14" i="17"/>
  <c r="Q14" i="17"/>
  <c r="R14" i="17"/>
  <c r="S14" i="17"/>
  <c r="T14" i="17"/>
  <c r="W14" i="17"/>
  <c r="O15" i="17"/>
  <c r="P15" i="17"/>
  <c r="Q15" i="17"/>
  <c r="R15" i="17"/>
  <c r="S15" i="17"/>
  <c r="T15" i="17"/>
  <c r="W15" i="17"/>
  <c r="O16" i="17"/>
  <c r="P16" i="17"/>
  <c r="Q16" i="17"/>
  <c r="R16" i="17"/>
  <c r="S16" i="17"/>
  <c r="T16" i="17"/>
  <c r="W16" i="17"/>
  <c r="O17" i="17"/>
  <c r="P17" i="17"/>
  <c r="Q17" i="17"/>
  <c r="R17" i="17"/>
  <c r="S17" i="17"/>
  <c r="T17" i="17"/>
  <c r="W17" i="17"/>
  <c r="O18" i="17"/>
  <c r="P18" i="17"/>
  <c r="Q18" i="17"/>
  <c r="R18" i="17"/>
  <c r="S18" i="17"/>
  <c r="T18" i="17"/>
  <c r="W18" i="17"/>
  <c r="O19" i="17"/>
  <c r="P19" i="17"/>
  <c r="Q19" i="17"/>
  <c r="R19" i="17"/>
  <c r="S19" i="17"/>
  <c r="T19" i="17"/>
  <c r="W19" i="17"/>
  <c r="O20" i="17"/>
  <c r="P20" i="17"/>
  <c r="Q20" i="17"/>
  <c r="R20" i="17"/>
  <c r="S20" i="17"/>
  <c r="T20" i="17"/>
  <c r="W20" i="17"/>
  <c r="O21" i="17"/>
  <c r="P21" i="17"/>
  <c r="Q21" i="17"/>
  <c r="R21" i="17"/>
  <c r="S21" i="17"/>
  <c r="T21" i="17"/>
  <c r="W21" i="17"/>
  <c r="O22" i="17"/>
  <c r="P22" i="17"/>
  <c r="Q22" i="17"/>
  <c r="R22" i="17"/>
  <c r="S22" i="17"/>
  <c r="T22" i="17"/>
  <c r="W22" i="17"/>
  <c r="O23" i="17"/>
  <c r="P23" i="17"/>
  <c r="Q23" i="17"/>
  <c r="R23" i="17"/>
  <c r="S23" i="17"/>
  <c r="T23" i="17"/>
  <c r="W23" i="17"/>
  <c r="O24" i="17"/>
  <c r="P24" i="17"/>
  <c r="Q24" i="17"/>
  <c r="R24" i="17"/>
  <c r="S24" i="17"/>
  <c r="T24" i="17"/>
  <c r="W24" i="17"/>
  <c r="O25" i="17"/>
  <c r="P25" i="17"/>
  <c r="Q25" i="17"/>
  <c r="R25" i="17"/>
  <c r="S25" i="17"/>
  <c r="T25" i="17"/>
  <c r="W25" i="17"/>
  <c r="O27" i="17"/>
  <c r="P27" i="17"/>
  <c r="Q27" i="17"/>
  <c r="R27" i="17"/>
  <c r="S27" i="17"/>
  <c r="T27" i="17"/>
  <c r="W27" i="17"/>
  <c r="O28" i="17"/>
  <c r="P28" i="17"/>
  <c r="Q28" i="17"/>
  <c r="R28" i="17"/>
  <c r="S28" i="17"/>
  <c r="T28" i="17"/>
  <c r="W28" i="17"/>
  <c r="O29" i="17"/>
  <c r="P29" i="17"/>
  <c r="Q29" i="17"/>
  <c r="R29" i="17"/>
  <c r="S29" i="17"/>
  <c r="T29" i="17"/>
  <c r="W29" i="17"/>
  <c r="O30" i="17"/>
  <c r="P30" i="17"/>
  <c r="Q30" i="17"/>
  <c r="R30" i="17"/>
  <c r="S30" i="17"/>
  <c r="T30" i="17"/>
  <c r="W30" i="17"/>
  <c r="O31" i="17"/>
  <c r="P31" i="17"/>
  <c r="Q31" i="17"/>
  <c r="R31" i="17"/>
  <c r="S31" i="17"/>
  <c r="T31" i="17"/>
  <c r="W31" i="17"/>
  <c r="O32" i="17"/>
  <c r="P32" i="17"/>
  <c r="Q32" i="17"/>
  <c r="R32" i="17"/>
  <c r="S32" i="17"/>
  <c r="T32" i="17"/>
  <c r="W32" i="17"/>
  <c r="O33" i="17"/>
  <c r="P33" i="17"/>
  <c r="Q33" i="17"/>
  <c r="R33" i="17"/>
  <c r="S33" i="17"/>
  <c r="T33" i="17"/>
  <c r="W33" i="17"/>
  <c r="O34" i="17"/>
  <c r="P34" i="17"/>
  <c r="Q34" i="17"/>
  <c r="R34" i="17"/>
  <c r="S34" i="17"/>
  <c r="T34" i="17"/>
  <c r="W34" i="17"/>
  <c r="O35" i="17"/>
  <c r="P35" i="17"/>
  <c r="Q35" i="17"/>
  <c r="R35" i="17"/>
  <c r="S35" i="17"/>
  <c r="T35" i="17"/>
  <c r="W35" i="17"/>
  <c r="O36" i="17"/>
  <c r="P36" i="17"/>
  <c r="Q36" i="17"/>
  <c r="R36" i="17"/>
  <c r="S36" i="17"/>
  <c r="T36" i="17"/>
  <c r="W36" i="17"/>
  <c r="O37" i="17"/>
  <c r="P37" i="17"/>
  <c r="Q37" i="17"/>
  <c r="R37" i="17"/>
  <c r="S37" i="17"/>
  <c r="T37" i="17"/>
  <c r="W37" i="17"/>
  <c r="O38" i="17"/>
  <c r="P38" i="17"/>
  <c r="Q38" i="17"/>
  <c r="R38" i="17"/>
  <c r="S38" i="17"/>
  <c r="T38" i="17"/>
  <c r="W38" i="17"/>
  <c r="O39" i="17"/>
  <c r="P39" i="17"/>
  <c r="Q39" i="17"/>
  <c r="R39" i="17"/>
  <c r="S39" i="17"/>
  <c r="T39" i="17"/>
  <c r="W39" i="17"/>
  <c r="O40" i="17"/>
  <c r="P40" i="17"/>
  <c r="Q40" i="17"/>
  <c r="R40" i="17"/>
  <c r="S40" i="17"/>
  <c r="T40" i="17"/>
  <c r="W40" i="17"/>
  <c r="O41" i="17"/>
  <c r="P41" i="17"/>
  <c r="Q41" i="17"/>
  <c r="R41" i="17"/>
  <c r="S41" i="17"/>
  <c r="T41" i="17"/>
  <c r="W41" i="17"/>
  <c r="O42" i="17"/>
  <c r="P42" i="17"/>
  <c r="Q42" i="17"/>
  <c r="R42" i="17"/>
  <c r="S42" i="17"/>
  <c r="T42" i="17"/>
  <c r="W42" i="17"/>
  <c r="W6" i="17"/>
  <c r="R6" i="17"/>
  <c r="S6" i="17"/>
  <c r="T6" i="17"/>
  <c r="Q6" i="17"/>
  <c r="P6" i="17"/>
  <c r="O6" i="17"/>
  <c r="C23" i="17"/>
  <c r="C22" i="17"/>
  <c r="C21" i="17"/>
  <c r="C20" i="17"/>
  <c r="C19" i="17"/>
  <c r="C18" i="17"/>
  <c r="U28" i="17"/>
  <c r="L29" i="11"/>
  <c r="V28" i="17"/>
  <c r="U29" i="17"/>
  <c r="L30" i="11"/>
  <c r="V29" i="17"/>
  <c r="U30" i="17"/>
  <c r="L31" i="11"/>
  <c r="V30" i="17"/>
  <c r="U31" i="17"/>
  <c r="L32" i="11"/>
  <c r="V31" i="17"/>
  <c r="U32" i="17"/>
  <c r="L34" i="11"/>
  <c r="V32" i="17"/>
  <c r="U33" i="17"/>
  <c r="L35" i="11"/>
  <c r="V33" i="17"/>
  <c r="U34" i="17"/>
  <c r="L36" i="11"/>
  <c r="V34" i="17"/>
  <c r="U35" i="17"/>
  <c r="L37" i="11"/>
  <c r="V35" i="17"/>
  <c r="U36" i="17"/>
  <c r="L38" i="11"/>
  <c r="V36" i="17"/>
  <c r="U37" i="17"/>
  <c r="L39" i="11"/>
  <c r="V37" i="17"/>
  <c r="U38" i="17"/>
  <c r="L40" i="11"/>
  <c r="V38" i="17"/>
  <c r="U39" i="17"/>
  <c r="L41" i="11"/>
  <c r="V39" i="17"/>
  <c r="U40" i="17"/>
  <c r="L42" i="11"/>
  <c r="V40" i="17"/>
  <c r="U41" i="17"/>
  <c r="L43" i="11"/>
  <c r="V41" i="17"/>
  <c r="U42" i="17"/>
  <c r="L44" i="11"/>
  <c r="V42" i="17"/>
  <c r="U43" i="17"/>
  <c r="L45" i="11"/>
  <c r="V43" i="17"/>
  <c r="U44" i="17"/>
  <c r="L46" i="11"/>
  <c r="V44" i="17"/>
  <c r="U45" i="17"/>
  <c r="L47" i="11"/>
  <c r="V45" i="17"/>
  <c r="U46" i="17"/>
  <c r="L48" i="11"/>
  <c r="V46" i="17"/>
  <c r="U47" i="17"/>
  <c r="L49" i="11"/>
  <c r="V47" i="17"/>
  <c r="U48" i="17"/>
  <c r="L50" i="11"/>
  <c r="V48" i="17"/>
  <c r="U49" i="17"/>
  <c r="L51" i="11"/>
  <c r="V49" i="17"/>
  <c r="U50" i="17"/>
  <c r="L52" i="11"/>
  <c r="V50" i="17"/>
  <c r="U51" i="17"/>
  <c r="L53" i="11"/>
  <c r="V51" i="17"/>
  <c r="U52" i="17"/>
  <c r="L54" i="11"/>
  <c r="V52" i="17"/>
  <c r="U53" i="17"/>
  <c r="L56" i="11"/>
  <c r="V53" i="17"/>
  <c r="U54" i="17"/>
  <c r="L57" i="11"/>
  <c r="V54" i="17"/>
  <c r="U55" i="17"/>
  <c r="L58" i="11"/>
  <c r="V55" i="17"/>
  <c r="U56" i="17"/>
  <c r="L59" i="11"/>
  <c r="V56" i="17"/>
  <c r="U57" i="17"/>
  <c r="L60" i="11"/>
  <c r="V57" i="17"/>
  <c r="U58" i="17"/>
  <c r="L61" i="11"/>
  <c r="V58" i="17"/>
  <c r="U59" i="17"/>
  <c r="L63" i="11"/>
  <c r="V59" i="17"/>
  <c r="U60" i="17"/>
  <c r="L64" i="11"/>
  <c r="V60" i="17"/>
  <c r="U61" i="17"/>
  <c r="L65" i="11"/>
  <c r="V61" i="17"/>
  <c r="U62" i="17"/>
  <c r="L66" i="11"/>
  <c r="V62" i="17"/>
  <c r="U63" i="17"/>
  <c r="L67" i="11"/>
  <c r="V63" i="17"/>
  <c r="U64" i="17"/>
  <c r="L68" i="11"/>
  <c r="V64" i="17"/>
  <c r="U65" i="17"/>
  <c r="L69" i="11"/>
  <c r="V65" i="17"/>
  <c r="U66" i="17"/>
  <c r="L70" i="11"/>
  <c r="V66" i="17"/>
  <c r="U67" i="17"/>
  <c r="L71" i="11"/>
  <c r="V67" i="17"/>
  <c r="U68" i="17"/>
  <c r="L72" i="11"/>
  <c r="V68" i="17"/>
  <c r="U69" i="17"/>
  <c r="L73" i="11"/>
  <c r="V69" i="17"/>
  <c r="U70" i="17"/>
  <c r="L74" i="11"/>
  <c r="V70" i="17"/>
  <c r="U71" i="17"/>
  <c r="L75" i="11"/>
  <c r="V71" i="17"/>
  <c r="U72" i="17"/>
  <c r="L76" i="11"/>
  <c r="V72" i="17"/>
  <c r="U73" i="17"/>
  <c r="L77" i="11"/>
  <c r="V73" i="17"/>
  <c r="U74" i="17"/>
  <c r="L78" i="11"/>
  <c r="V74" i="17"/>
  <c r="U75" i="17"/>
  <c r="L79" i="11"/>
  <c r="V75" i="17"/>
  <c r="U76" i="17"/>
  <c r="L80" i="11"/>
  <c r="V76" i="17"/>
  <c r="U77" i="17"/>
  <c r="L81" i="11"/>
  <c r="V77" i="17"/>
  <c r="U78" i="17"/>
  <c r="L82" i="11"/>
  <c r="V78" i="17"/>
  <c r="U79" i="17"/>
  <c r="L83" i="11"/>
  <c r="V79" i="17"/>
  <c r="U80" i="17"/>
  <c r="L84" i="11"/>
  <c r="V80" i="17"/>
  <c r="U81" i="17"/>
  <c r="L85" i="11"/>
  <c r="V81" i="17"/>
  <c r="U82" i="17"/>
  <c r="L86" i="11"/>
  <c r="V82" i="17"/>
  <c r="U83" i="17"/>
  <c r="L87" i="11"/>
  <c r="V83" i="17"/>
  <c r="U84" i="17"/>
  <c r="L88" i="11"/>
  <c r="V84" i="17"/>
  <c r="U85" i="17"/>
  <c r="L89" i="11"/>
  <c r="V85" i="17"/>
  <c r="U86" i="17"/>
  <c r="L90" i="11"/>
  <c r="V86" i="17"/>
  <c r="U87" i="17"/>
  <c r="L91" i="11"/>
  <c r="V87" i="17"/>
  <c r="U88" i="17"/>
  <c r="L92" i="11"/>
  <c r="V88" i="17"/>
  <c r="U89" i="17"/>
  <c r="L95" i="11"/>
  <c r="V89" i="17"/>
  <c r="U90" i="17"/>
  <c r="L96" i="11"/>
  <c r="V90" i="17"/>
  <c r="U91" i="17"/>
  <c r="L97" i="11"/>
  <c r="V91" i="17"/>
  <c r="U92" i="17"/>
  <c r="L98" i="11"/>
  <c r="V92" i="17"/>
  <c r="U93" i="17"/>
  <c r="L99" i="11"/>
  <c r="V93" i="17"/>
  <c r="U94" i="17"/>
  <c r="L100" i="11"/>
  <c r="V94" i="17"/>
  <c r="U95" i="17"/>
  <c r="L103" i="11"/>
  <c r="V95" i="17"/>
  <c r="U96" i="17"/>
  <c r="L104" i="11"/>
  <c r="V96" i="17"/>
  <c r="U97" i="17"/>
  <c r="L105" i="11"/>
  <c r="V97" i="17"/>
  <c r="U98" i="17"/>
  <c r="L106" i="11"/>
  <c r="V98" i="17"/>
  <c r="U99" i="17"/>
  <c r="L107" i="11"/>
  <c r="V99" i="17"/>
  <c r="U100" i="17"/>
  <c r="L109" i="11"/>
  <c r="V100" i="17"/>
  <c r="U101" i="17"/>
  <c r="L110" i="11"/>
  <c r="V101" i="17"/>
  <c r="U102" i="17"/>
  <c r="L111" i="11"/>
  <c r="V102" i="17"/>
  <c r="U103" i="17"/>
  <c r="L112" i="11"/>
  <c r="V103" i="17"/>
  <c r="U104" i="17"/>
  <c r="L113" i="11"/>
  <c r="V104" i="17"/>
  <c r="U105" i="17"/>
  <c r="L114" i="11"/>
  <c r="V105" i="17"/>
  <c r="U106" i="17"/>
  <c r="L115" i="11"/>
  <c r="V106" i="17"/>
  <c r="U107" i="17"/>
  <c r="L116" i="11"/>
  <c r="V107" i="17"/>
  <c r="U108" i="17"/>
  <c r="L117" i="11"/>
  <c r="V108" i="17"/>
  <c r="U109" i="17"/>
  <c r="L118" i="11"/>
  <c r="V109" i="17"/>
  <c r="U110" i="17"/>
  <c r="L119" i="11"/>
  <c r="V110" i="17"/>
  <c r="U111" i="17"/>
  <c r="L120" i="11"/>
  <c r="V111" i="17"/>
  <c r="U112" i="17"/>
  <c r="L121" i="11"/>
  <c r="V112" i="17"/>
  <c r="U113" i="17"/>
  <c r="L123" i="11"/>
  <c r="V113" i="17"/>
  <c r="U114" i="17"/>
  <c r="L124" i="11"/>
  <c r="V114" i="17"/>
  <c r="U115" i="17"/>
  <c r="L125" i="11"/>
  <c r="V115" i="17"/>
  <c r="U116" i="17"/>
  <c r="L126" i="11"/>
  <c r="V116" i="17"/>
  <c r="U117" i="17"/>
  <c r="L127" i="11"/>
  <c r="V117" i="17"/>
  <c r="U118" i="17"/>
  <c r="L128" i="11"/>
  <c r="V118" i="17"/>
  <c r="U119" i="17"/>
  <c r="L130" i="11"/>
  <c r="V119" i="17"/>
  <c r="U120" i="17"/>
  <c r="L131" i="11"/>
  <c r="V120" i="17"/>
  <c r="U121" i="17"/>
  <c r="L132" i="11"/>
  <c r="V121" i="17"/>
  <c r="U122" i="17"/>
  <c r="L133" i="11"/>
  <c r="V122" i="17"/>
  <c r="U123" i="17"/>
  <c r="L134" i="11"/>
  <c r="V123" i="17"/>
  <c r="U124" i="17"/>
  <c r="L135" i="11"/>
  <c r="V124" i="17"/>
  <c r="U125" i="17"/>
  <c r="L136" i="11"/>
  <c r="V125" i="17"/>
  <c r="U126" i="17"/>
  <c r="L137" i="11"/>
  <c r="V126" i="17"/>
  <c r="U127" i="17"/>
  <c r="L138" i="11"/>
  <c r="V127" i="17"/>
  <c r="U128" i="17"/>
  <c r="L139" i="11"/>
  <c r="V128" i="17"/>
  <c r="U129" i="17"/>
  <c r="L140" i="11"/>
  <c r="V129" i="17"/>
  <c r="U130" i="17"/>
  <c r="L141" i="11"/>
  <c r="V130" i="17"/>
  <c r="U131" i="17"/>
  <c r="L142" i="11"/>
  <c r="V131" i="17"/>
  <c r="U132" i="17"/>
  <c r="L143" i="11"/>
  <c r="V132" i="17"/>
  <c r="U133" i="17"/>
  <c r="L144" i="11"/>
  <c r="V133" i="17"/>
  <c r="U134" i="17"/>
  <c r="L145" i="11"/>
  <c r="V134" i="17"/>
  <c r="U135" i="17"/>
  <c r="L146" i="11"/>
  <c r="V135" i="17"/>
  <c r="U136" i="17"/>
  <c r="L147" i="11"/>
  <c r="V136" i="17"/>
  <c r="U137" i="17"/>
  <c r="L149" i="11"/>
  <c r="V137" i="17"/>
  <c r="U138" i="17"/>
  <c r="L150" i="11"/>
  <c r="V138" i="17"/>
  <c r="U139" i="17"/>
  <c r="L151" i="11"/>
  <c r="V139" i="17"/>
  <c r="U140" i="17"/>
  <c r="L152" i="11"/>
  <c r="V140" i="17"/>
  <c r="U141" i="17"/>
  <c r="L153" i="11"/>
  <c r="V141" i="17"/>
  <c r="U142" i="17"/>
  <c r="L154" i="11"/>
  <c r="V142" i="17"/>
  <c r="U143" i="17"/>
  <c r="L155" i="11"/>
  <c r="V143" i="17"/>
  <c r="U144" i="17"/>
  <c r="L156" i="11"/>
  <c r="V144" i="17"/>
  <c r="U145" i="17"/>
  <c r="L157" i="11"/>
  <c r="V145" i="17"/>
  <c r="U146" i="17"/>
  <c r="L158" i="11"/>
  <c r="V146" i="17"/>
  <c r="U147" i="17"/>
  <c r="L159" i="11"/>
  <c r="V147" i="17"/>
  <c r="U148" i="17"/>
  <c r="L160" i="11"/>
  <c r="V148" i="17"/>
  <c r="U149" i="17"/>
  <c r="L161" i="11"/>
  <c r="V149" i="17"/>
  <c r="U150" i="17"/>
  <c r="L162" i="11"/>
  <c r="V150" i="17"/>
  <c r="U151" i="17"/>
  <c r="L163" i="11"/>
  <c r="V151" i="17"/>
  <c r="U152" i="17"/>
  <c r="L164" i="11"/>
  <c r="V152" i="17"/>
  <c r="U153" i="17"/>
  <c r="L165" i="11"/>
  <c r="V153" i="17"/>
  <c r="U154" i="17"/>
  <c r="L167" i="11"/>
  <c r="V154" i="17"/>
  <c r="U155" i="17"/>
  <c r="L168" i="11"/>
  <c r="V155" i="17"/>
  <c r="U156" i="17"/>
  <c r="L169" i="11"/>
  <c r="V156" i="17"/>
  <c r="U157" i="17"/>
  <c r="L170" i="11"/>
  <c r="V157" i="17"/>
  <c r="U158" i="17"/>
  <c r="L171" i="11"/>
  <c r="V158" i="17"/>
  <c r="U159" i="17"/>
  <c r="L172" i="11"/>
  <c r="V159" i="17"/>
  <c r="U160" i="17"/>
  <c r="L173" i="11"/>
  <c r="V160" i="17"/>
  <c r="U161" i="17"/>
  <c r="L174" i="11"/>
  <c r="V161" i="17"/>
  <c r="U162" i="17"/>
  <c r="L175" i="11"/>
  <c r="V162" i="17"/>
  <c r="U163" i="17"/>
  <c r="L176" i="11"/>
  <c r="V163" i="17"/>
  <c r="U164" i="17"/>
  <c r="L177" i="11"/>
  <c r="V164" i="17"/>
  <c r="U165" i="17"/>
  <c r="L178" i="11"/>
  <c r="V165" i="17"/>
  <c r="U166" i="17"/>
  <c r="L179" i="11"/>
  <c r="V166" i="17"/>
  <c r="U167" i="17"/>
  <c r="L180" i="11"/>
  <c r="V167" i="17"/>
  <c r="U168" i="17"/>
  <c r="L181" i="11"/>
  <c r="V168" i="17"/>
  <c r="U169" i="17"/>
  <c r="L182" i="11"/>
  <c r="V169" i="17"/>
  <c r="U170" i="17"/>
  <c r="L183" i="11"/>
  <c r="V170" i="17"/>
  <c r="U171" i="17"/>
  <c r="L184" i="11"/>
  <c r="V171" i="17"/>
  <c r="U172" i="17"/>
  <c r="L185" i="11"/>
  <c r="V172" i="17"/>
  <c r="U173" i="17"/>
  <c r="L186" i="11"/>
  <c r="V173" i="17"/>
  <c r="U174" i="17"/>
  <c r="L187" i="11"/>
  <c r="V174" i="17"/>
  <c r="U175" i="17"/>
  <c r="L188" i="11"/>
  <c r="V175" i="17"/>
  <c r="U176" i="17"/>
  <c r="L189" i="11"/>
  <c r="V176" i="17"/>
  <c r="U177" i="17"/>
  <c r="L190" i="11"/>
  <c r="V177" i="17"/>
  <c r="U178" i="17"/>
  <c r="L191" i="11"/>
  <c r="V178" i="17"/>
  <c r="U179" i="17"/>
  <c r="L192" i="11"/>
  <c r="V179" i="17"/>
  <c r="U180" i="17"/>
  <c r="L195" i="11"/>
  <c r="V180" i="17"/>
  <c r="U181" i="17"/>
  <c r="L196" i="11"/>
  <c r="V181" i="17"/>
  <c r="U182" i="17"/>
  <c r="L197" i="11"/>
  <c r="V182" i="17"/>
  <c r="U183" i="17"/>
  <c r="L198" i="11"/>
  <c r="V183" i="17"/>
  <c r="U184" i="17"/>
  <c r="L199" i="11"/>
  <c r="V184" i="17"/>
  <c r="U185" i="17"/>
  <c r="L200" i="11"/>
  <c r="V185" i="17"/>
  <c r="U186" i="17"/>
  <c r="L201" i="11"/>
  <c r="V186" i="17"/>
  <c r="U187" i="17"/>
  <c r="L202" i="11"/>
  <c r="V187" i="17"/>
  <c r="U188" i="17"/>
  <c r="L203" i="11"/>
  <c r="V188" i="17"/>
  <c r="U189" i="17"/>
  <c r="L204" i="11"/>
  <c r="V189" i="17"/>
  <c r="U190" i="17"/>
  <c r="L205" i="11"/>
  <c r="V190" i="17"/>
  <c r="U191" i="17"/>
  <c r="L206" i="11"/>
  <c r="V191" i="17"/>
  <c r="U192" i="17"/>
  <c r="L208" i="11"/>
  <c r="V192" i="17"/>
  <c r="U193" i="17"/>
  <c r="L209" i="11"/>
  <c r="V193" i="17"/>
  <c r="U194" i="17"/>
  <c r="L210" i="11"/>
  <c r="V194" i="17"/>
  <c r="U195" i="17"/>
  <c r="L211" i="11"/>
  <c r="V195" i="17"/>
  <c r="U196" i="17"/>
  <c r="L212" i="11"/>
  <c r="V196" i="17"/>
  <c r="U197" i="17"/>
  <c r="L213" i="11"/>
  <c r="V197" i="17"/>
  <c r="U198" i="17"/>
  <c r="L214" i="11"/>
  <c r="V198" i="17"/>
  <c r="U199" i="17"/>
  <c r="L215" i="11"/>
  <c r="V199" i="17"/>
  <c r="U200" i="17"/>
  <c r="L216" i="11"/>
  <c r="V200" i="17"/>
  <c r="U201" i="17"/>
  <c r="L217" i="11"/>
  <c r="V201" i="17"/>
  <c r="U202" i="17"/>
  <c r="L218" i="11"/>
  <c r="V202" i="17"/>
  <c r="U203" i="17"/>
  <c r="L219" i="11"/>
  <c r="V203" i="17"/>
  <c r="U204" i="17"/>
  <c r="L220" i="11"/>
  <c r="V204" i="17"/>
  <c r="U205" i="17"/>
  <c r="L223" i="11"/>
  <c r="V205" i="17"/>
  <c r="U206" i="17"/>
  <c r="L224" i="11"/>
  <c r="V206" i="17"/>
  <c r="U207" i="17"/>
  <c r="L225" i="11"/>
  <c r="V207" i="17"/>
  <c r="U208" i="17"/>
  <c r="L226" i="11"/>
  <c r="V208" i="17"/>
  <c r="U209" i="17"/>
  <c r="L227" i="11"/>
  <c r="V209" i="17"/>
  <c r="U210" i="17"/>
  <c r="L228" i="11"/>
  <c r="V210" i="17"/>
  <c r="U211" i="17"/>
  <c r="L229" i="11"/>
  <c r="V211" i="17"/>
  <c r="U212" i="17"/>
  <c r="L230" i="11"/>
  <c r="V212" i="17"/>
  <c r="U213" i="17"/>
  <c r="L231" i="11"/>
  <c r="V213" i="17"/>
  <c r="U214" i="17"/>
  <c r="L232" i="11"/>
  <c r="V214" i="17"/>
  <c r="U215" i="17"/>
  <c r="L233" i="11"/>
  <c r="V215" i="17"/>
  <c r="U216" i="17"/>
  <c r="L234" i="11"/>
  <c r="V216" i="17"/>
  <c r="U217" i="17"/>
  <c r="L237" i="11"/>
  <c r="V217" i="17"/>
  <c r="U218" i="17"/>
  <c r="L238" i="11"/>
  <c r="V218" i="17"/>
  <c r="U219" i="17"/>
  <c r="L239" i="11"/>
  <c r="V219" i="17"/>
  <c r="U220" i="17"/>
  <c r="L240" i="11"/>
  <c r="V220" i="17"/>
  <c r="U221" i="17"/>
  <c r="L243" i="11"/>
  <c r="V221" i="17"/>
  <c r="U222" i="17"/>
  <c r="L244" i="11"/>
  <c r="V222" i="17"/>
  <c r="U223" i="17"/>
  <c r="L246" i="11"/>
  <c r="V223" i="17"/>
  <c r="U224" i="17"/>
  <c r="L247" i="11"/>
  <c r="V224" i="17"/>
  <c r="U225" i="17"/>
  <c r="L249" i="11"/>
  <c r="V225" i="17"/>
  <c r="U226" i="17"/>
  <c r="L250" i="11"/>
  <c r="V226" i="17"/>
  <c r="U227" i="17"/>
  <c r="L251" i="11"/>
  <c r="V227" i="17"/>
  <c r="U228" i="17"/>
  <c r="V228" i="17"/>
  <c r="U7" i="17"/>
  <c r="L8" i="11"/>
  <c r="V7" i="17"/>
  <c r="U8" i="17"/>
  <c r="L9" i="11"/>
  <c r="V8" i="17"/>
  <c r="U9" i="17"/>
  <c r="L10" i="11"/>
  <c r="V9" i="17"/>
  <c r="U10" i="17"/>
  <c r="L11" i="11"/>
  <c r="V10" i="17"/>
  <c r="U11" i="17"/>
  <c r="L12" i="11"/>
  <c r="V11" i="17"/>
  <c r="U12" i="17"/>
  <c r="L13" i="11"/>
  <c r="V12" i="17"/>
  <c r="U13" i="17"/>
  <c r="L14" i="11"/>
  <c r="V13" i="17"/>
  <c r="U14" i="17"/>
  <c r="L15" i="11"/>
  <c r="V14" i="17"/>
  <c r="U15" i="17"/>
  <c r="L16" i="11"/>
  <c r="V15" i="17"/>
  <c r="U16" i="17"/>
  <c r="L17" i="11"/>
  <c r="V16" i="17"/>
  <c r="U17" i="17"/>
  <c r="L18" i="11"/>
  <c r="V17" i="17"/>
  <c r="U18" i="17"/>
  <c r="L19" i="11"/>
  <c r="V18" i="17"/>
  <c r="U19" i="17"/>
  <c r="L20" i="11"/>
  <c r="V19" i="17"/>
  <c r="U20" i="17"/>
  <c r="L21" i="11"/>
  <c r="V20" i="17"/>
  <c r="U21" i="17"/>
  <c r="L22" i="11"/>
  <c r="V21" i="17"/>
  <c r="U22" i="17"/>
  <c r="L23" i="11"/>
  <c r="V22" i="17"/>
  <c r="U23" i="17"/>
  <c r="L24" i="11"/>
  <c r="V23" i="17"/>
  <c r="U24" i="17"/>
  <c r="L25" i="11"/>
  <c r="V24" i="17"/>
  <c r="U25" i="17"/>
  <c r="L26" i="11"/>
  <c r="V25" i="17"/>
  <c r="U27" i="17"/>
  <c r="L28" i="11"/>
  <c r="V27" i="17"/>
  <c r="U6" i="17"/>
  <c r="L7" i="11"/>
  <c r="V6" i="17"/>
  <c r="A34" i="11"/>
  <c r="A35" i="11"/>
  <c r="A36" i="11"/>
  <c r="A37" i="11"/>
  <c r="A38" i="11"/>
  <c r="A39" i="11"/>
  <c r="A40" i="11"/>
  <c r="A41" i="11"/>
  <c r="A42" i="11"/>
  <c r="A43" i="11"/>
  <c r="A44" i="11"/>
  <c r="A45" i="11"/>
  <c r="A46" i="11"/>
  <c r="A47" i="11"/>
  <c r="A48" i="11"/>
  <c r="A49" i="11"/>
  <c r="A50" i="11"/>
  <c r="A51" i="11"/>
  <c r="A52" i="11"/>
  <c r="A53" i="11"/>
  <c r="A54" i="11"/>
  <c r="A56" i="11"/>
  <c r="A57" i="11"/>
  <c r="A58" i="11"/>
  <c r="A59" i="11"/>
  <c r="A60" i="11"/>
  <c r="A61"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5" i="11"/>
  <c r="A96" i="11"/>
  <c r="A97" i="11"/>
  <c r="A98" i="11"/>
  <c r="A99" i="11"/>
  <c r="A100" i="11"/>
  <c r="A103" i="11"/>
  <c r="A104" i="11"/>
  <c r="A105" i="11"/>
  <c r="A106" i="11"/>
  <c r="A107" i="11"/>
  <c r="A109" i="11"/>
  <c r="A110" i="11"/>
  <c r="A111" i="11"/>
  <c r="A112" i="11"/>
  <c r="A113" i="11"/>
  <c r="A114" i="11"/>
  <c r="A115" i="11"/>
  <c r="A116" i="11"/>
  <c r="A117" i="11"/>
  <c r="A118" i="11"/>
  <c r="A119" i="11"/>
  <c r="A120" i="11"/>
  <c r="A121" i="11"/>
  <c r="A123" i="11"/>
  <c r="A124" i="11"/>
  <c r="A125" i="11"/>
  <c r="A126" i="11"/>
  <c r="A127" i="11"/>
  <c r="A128" i="11"/>
  <c r="A130" i="11"/>
  <c r="A131" i="11"/>
  <c r="A132" i="11"/>
  <c r="A133" i="11"/>
  <c r="A134" i="11"/>
  <c r="A135" i="11"/>
  <c r="A136" i="11"/>
  <c r="A137" i="11"/>
  <c r="A138" i="11"/>
  <c r="A139" i="11"/>
  <c r="A140" i="11"/>
  <c r="A141" i="11"/>
  <c r="A142" i="11"/>
  <c r="A143" i="11"/>
  <c r="A144" i="11"/>
  <c r="A145" i="11"/>
  <c r="A146" i="11"/>
  <c r="A147" i="11"/>
  <c r="A149" i="11"/>
  <c r="A150" i="11"/>
  <c r="A151" i="11"/>
  <c r="A152" i="11"/>
  <c r="A153" i="11"/>
  <c r="A154" i="11"/>
  <c r="A155" i="11"/>
  <c r="A156" i="11"/>
  <c r="A157" i="11"/>
  <c r="A158" i="11"/>
  <c r="A159" i="11"/>
  <c r="A160" i="11"/>
  <c r="A161" i="11"/>
  <c r="A162" i="11"/>
  <c r="A163" i="11"/>
  <c r="A164" i="11"/>
  <c r="A165"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5" i="11"/>
  <c r="A196" i="11"/>
  <c r="A197" i="11"/>
  <c r="A198" i="11"/>
  <c r="A199" i="11"/>
  <c r="A200" i="11"/>
  <c r="A201" i="11"/>
  <c r="A202" i="11"/>
  <c r="A203" i="11"/>
  <c r="A204" i="11"/>
  <c r="A205" i="11"/>
  <c r="A206" i="11"/>
  <c r="A208" i="11"/>
  <c r="A209" i="11"/>
  <c r="A210" i="11"/>
  <c r="A211" i="11"/>
  <c r="A212" i="11"/>
  <c r="A213" i="11"/>
  <c r="A214" i="11"/>
  <c r="A215" i="11"/>
  <c r="A216" i="11"/>
  <c r="A217" i="11"/>
  <c r="A218" i="11"/>
  <c r="A219" i="11"/>
  <c r="A220" i="11"/>
  <c r="A223" i="11"/>
  <c r="A224" i="11"/>
  <c r="A225" i="11"/>
  <c r="A226" i="11"/>
  <c r="A227" i="11"/>
  <c r="A228" i="11"/>
  <c r="A229" i="11"/>
  <c r="A230" i="11"/>
  <c r="A231" i="11"/>
  <c r="A232" i="11"/>
  <c r="A233" i="11"/>
  <c r="A234" i="11"/>
  <c r="A237" i="11"/>
  <c r="A238" i="11"/>
  <c r="A239" i="11"/>
  <c r="A240" i="11"/>
  <c r="A243" i="11"/>
  <c r="A244" i="11"/>
  <c r="A246" i="11"/>
  <c r="A247" i="11"/>
  <c r="A249" i="11"/>
  <c r="A250" i="11"/>
  <c r="A251" i="11"/>
  <c r="A252" i="11"/>
  <c r="W43" i="14"/>
  <c r="T43" i="14"/>
  <c r="S43" i="14"/>
  <c r="R43" i="14"/>
  <c r="Q43" i="14"/>
  <c r="P43" i="14"/>
  <c r="O43" i="14"/>
  <c r="W42" i="14"/>
  <c r="T42" i="14"/>
  <c r="S42" i="14"/>
  <c r="R42" i="14"/>
  <c r="Q42" i="14"/>
  <c r="P42" i="14"/>
  <c r="O42" i="14"/>
  <c r="W41" i="14"/>
  <c r="T41" i="14"/>
  <c r="S41" i="14"/>
  <c r="R41" i="14"/>
  <c r="Q41" i="14"/>
  <c r="P41" i="14"/>
  <c r="O41" i="14"/>
  <c r="W40" i="14"/>
  <c r="T40" i="14"/>
  <c r="S40" i="14"/>
  <c r="R40" i="14"/>
  <c r="Q40" i="14"/>
  <c r="P40" i="14"/>
  <c r="O40" i="14"/>
  <c r="W39" i="14"/>
  <c r="T39" i="14"/>
  <c r="S39" i="14"/>
  <c r="R39" i="14"/>
  <c r="Q39" i="14"/>
  <c r="P39" i="14"/>
  <c r="O39" i="14"/>
  <c r="W38" i="14"/>
  <c r="T38" i="14"/>
  <c r="S38" i="14"/>
  <c r="R38" i="14"/>
  <c r="Q38" i="14"/>
  <c r="P38" i="14"/>
  <c r="O38" i="14"/>
  <c r="W37" i="14"/>
  <c r="T37" i="14"/>
  <c r="S37" i="14"/>
  <c r="R37" i="14"/>
  <c r="Q37" i="14"/>
  <c r="P37" i="14"/>
  <c r="O37" i="14"/>
  <c r="W36" i="14"/>
  <c r="T36" i="14"/>
  <c r="S36" i="14"/>
  <c r="R36" i="14"/>
  <c r="Q36" i="14"/>
  <c r="P36" i="14"/>
  <c r="O36" i="14"/>
  <c r="W35" i="14"/>
  <c r="T35" i="14"/>
  <c r="S35" i="14"/>
  <c r="R35" i="14"/>
  <c r="Q35" i="14"/>
  <c r="B13" i="14" s="1"/>
  <c r="P35" i="14"/>
  <c r="O35" i="14"/>
  <c r="W34" i="14"/>
  <c r="T34" i="14"/>
  <c r="S34" i="14"/>
  <c r="R34" i="14"/>
  <c r="Q34" i="14"/>
  <c r="P34" i="14"/>
  <c r="O34" i="14"/>
  <c r="W33" i="14"/>
  <c r="T33" i="14"/>
  <c r="S33" i="14"/>
  <c r="R33" i="14"/>
  <c r="Q33" i="14"/>
  <c r="P33" i="14"/>
  <c r="O33" i="14"/>
  <c r="W32" i="14"/>
  <c r="T32" i="14"/>
  <c r="S32" i="14"/>
  <c r="R32" i="14"/>
  <c r="Q32" i="14"/>
  <c r="P32" i="14"/>
  <c r="O32" i="14"/>
  <c r="W31" i="14"/>
  <c r="T31" i="14"/>
  <c r="S31" i="14"/>
  <c r="R31" i="14"/>
  <c r="Q31" i="14"/>
  <c r="P31" i="14"/>
  <c r="O31" i="14"/>
  <c r="W30" i="14"/>
  <c r="T30" i="14"/>
  <c r="S30" i="14"/>
  <c r="R30" i="14"/>
  <c r="Q30" i="14"/>
  <c r="P30" i="14"/>
  <c r="O30" i="14"/>
  <c r="W29" i="14"/>
  <c r="T29" i="14"/>
  <c r="S29" i="14"/>
  <c r="R29" i="14"/>
  <c r="Q29" i="14"/>
  <c r="P29" i="14"/>
  <c r="O29" i="14"/>
  <c r="W28" i="14"/>
  <c r="T28" i="14"/>
  <c r="S28" i="14"/>
  <c r="R28" i="14"/>
  <c r="Q28" i="14"/>
  <c r="P28" i="14"/>
  <c r="O28" i="14"/>
  <c r="W27" i="14"/>
  <c r="T27" i="14"/>
  <c r="S27" i="14"/>
  <c r="R27" i="14"/>
  <c r="Q27" i="14"/>
  <c r="P27" i="14"/>
  <c r="O27" i="14"/>
  <c r="W26" i="14"/>
  <c r="T26" i="14"/>
  <c r="S26" i="14"/>
  <c r="R26" i="14"/>
  <c r="Q26" i="14"/>
  <c r="P26" i="14"/>
  <c r="O26" i="14"/>
  <c r="W25" i="14"/>
  <c r="T25" i="14"/>
  <c r="S25" i="14"/>
  <c r="R25" i="14"/>
  <c r="Q25" i="14"/>
  <c r="P25" i="14"/>
  <c r="O25" i="14"/>
  <c r="W24" i="14"/>
  <c r="T24" i="14"/>
  <c r="S24" i="14"/>
  <c r="R24" i="14"/>
  <c r="Q24" i="14"/>
  <c r="P24" i="14"/>
  <c r="O24" i="14"/>
  <c r="W23" i="14"/>
  <c r="T23" i="14"/>
  <c r="S23" i="14"/>
  <c r="R23" i="14"/>
  <c r="Q23" i="14"/>
  <c r="P23" i="14"/>
  <c r="O23" i="14"/>
  <c r="W22" i="14"/>
  <c r="T22" i="14"/>
  <c r="S22" i="14"/>
  <c r="R22" i="14"/>
  <c r="Q22" i="14"/>
  <c r="P22" i="14"/>
  <c r="O22" i="14"/>
  <c r="W21" i="14"/>
  <c r="T21" i="14"/>
  <c r="S21" i="14"/>
  <c r="R21" i="14"/>
  <c r="Q21" i="14"/>
  <c r="P21" i="14"/>
  <c r="O21" i="14"/>
  <c r="W20" i="14"/>
  <c r="T20" i="14"/>
  <c r="S20" i="14"/>
  <c r="R20" i="14"/>
  <c r="Q20" i="14"/>
  <c r="P20" i="14"/>
  <c r="O20" i="14"/>
  <c r="W19" i="14"/>
  <c r="T19" i="14"/>
  <c r="S19" i="14"/>
  <c r="R19" i="14"/>
  <c r="Q19" i="14"/>
  <c r="P19" i="14"/>
  <c r="O19" i="14"/>
  <c r="W18" i="14"/>
  <c r="T18" i="14"/>
  <c r="S18" i="14"/>
  <c r="R18" i="14"/>
  <c r="Q18" i="14"/>
  <c r="P18" i="14"/>
  <c r="O18" i="14"/>
  <c r="W17" i="14"/>
  <c r="T17" i="14"/>
  <c r="S17" i="14"/>
  <c r="R17" i="14"/>
  <c r="Q17" i="14"/>
  <c r="P17" i="14"/>
  <c r="O17" i="14"/>
  <c r="W16" i="14"/>
  <c r="T16" i="14"/>
  <c r="S16" i="14"/>
  <c r="R16" i="14"/>
  <c r="Q16" i="14"/>
  <c r="P16" i="14"/>
  <c r="O16" i="14"/>
  <c r="W15" i="14"/>
  <c r="T15" i="14"/>
  <c r="S15" i="14"/>
  <c r="R15" i="14"/>
  <c r="Q15" i="14"/>
  <c r="P15" i="14"/>
  <c r="O15" i="14"/>
  <c r="W14" i="14"/>
  <c r="T14" i="14"/>
  <c r="S14" i="14"/>
  <c r="R14" i="14"/>
  <c r="Q14" i="14"/>
  <c r="P14" i="14"/>
  <c r="O14" i="14"/>
  <c r="W13" i="14"/>
  <c r="T13" i="14"/>
  <c r="S13" i="14"/>
  <c r="R13" i="14"/>
  <c r="Q13" i="14"/>
  <c r="P13" i="14"/>
  <c r="O13" i="14"/>
  <c r="W12" i="14"/>
  <c r="T12" i="14"/>
  <c r="S12" i="14"/>
  <c r="R12" i="14"/>
  <c r="Q12" i="14"/>
  <c r="P12" i="14"/>
  <c r="O12" i="14"/>
  <c r="W11" i="14"/>
  <c r="T11" i="14"/>
  <c r="S11" i="14"/>
  <c r="R11" i="14"/>
  <c r="Q11" i="14"/>
  <c r="P11" i="14"/>
  <c r="O11" i="14"/>
  <c r="W10" i="14"/>
  <c r="T10" i="14"/>
  <c r="S10" i="14"/>
  <c r="R10" i="14"/>
  <c r="Q10" i="14"/>
  <c r="P10" i="14"/>
  <c r="O10" i="14"/>
  <c r="W9" i="14"/>
  <c r="T9" i="14"/>
  <c r="S9" i="14"/>
  <c r="R9" i="14"/>
  <c r="Q9" i="14"/>
  <c r="P9" i="14"/>
  <c r="O9" i="14"/>
  <c r="W8" i="14"/>
  <c r="T8" i="14"/>
  <c r="S8" i="14"/>
  <c r="R8" i="14"/>
  <c r="Q8" i="14"/>
  <c r="P8" i="14"/>
  <c r="O8" i="14"/>
  <c r="W7" i="14"/>
  <c r="T7" i="14"/>
  <c r="S7" i="14"/>
  <c r="R7" i="14"/>
  <c r="Q7" i="14"/>
  <c r="P7" i="14"/>
  <c r="O7" i="14"/>
  <c r="W6" i="14"/>
  <c r="T6" i="14"/>
  <c r="S6" i="14"/>
  <c r="R6" i="14"/>
  <c r="Q6" i="14"/>
  <c r="P6" i="14"/>
  <c r="O6" i="14"/>
  <c r="A7" i="5"/>
  <c r="A8" i="5"/>
  <c r="A10" i="5"/>
  <c r="A11" i="5"/>
  <c r="A12" i="5"/>
  <c r="A14" i="5"/>
  <c r="A15" i="5"/>
  <c r="A16" i="5"/>
  <c r="A17" i="5"/>
  <c r="A18" i="5"/>
  <c r="A20" i="5"/>
  <c r="A21" i="5"/>
  <c r="A22" i="5"/>
  <c r="A23" i="5"/>
  <c r="A24" i="5"/>
  <c r="A25" i="5"/>
  <c r="A26" i="5"/>
  <c r="A27" i="5"/>
  <c r="A29" i="5"/>
  <c r="A30" i="5"/>
  <c r="A31" i="5"/>
  <c r="A32" i="5"/>
  <c r="A33" i="5"/>
  <c r="A34" i="5"/>
  <c r="A35" i="5"/>
  <c r="A36" i="5"/>
  <c r="A37" i="5"/>
  <c r="A39" i="5"/>
  <c r="A40" i="5"/>
  <c r="A41" i="5"/>
  <c r="A42" i="5"/>
  <c r="A43" i="5"/>
  <c r="A45" i="5"/>
  <c r="A46" i="5"/>
  <c r="A48" i="5"/>
  <c r="A49" i="5"/>
  <c r="A50" i="5"/>
  <c r="A6" i="5"/>
  <c r="L7" i="5"/>
  <c r="V7" i="14"/>
  <c r="L8" i="5"/>
  <c r="V8" i="14"/>
  <c r="L10" i="5"/>
  <c r="V9" i="14"/>
  <c r="L11" i="5"/>
  <c r="V10" i="14"/>
  <c r="L12" i="5"/>
  <c r="V11" i="14"/>
  <c r="L14" i="5"/>
  <c r="V12" i="14"/>
  <c r="L15" i="5"/>
  <c r="V13" i="14"/>
  <c r="L16" i="5"/>
  <c r="V14" i="14"/>
  <c r="L17" i="5"/>
  <c r="V15" i="14"/>
  <c r="L18" i="5"/>
  <c r="V16" i="14"/>
  <c r="L20" i="5"/>
  <c r="V17" i="14"/>
  <c r="L21" i="5"/>
  <c r="V18" i="14"/>
  <c r="L22" i="5"/>
  <c r="V19" i="14" s="1"/>
  <c r="L23" i="5"/>
  <c r="V20" i="14"/>
  <c r="L24" i="5"/>
  <c r="V21" i="14" s="1"/>
  <c r="L25" i="5"/>
  <c r="V22" i="14"/>
  <c r="L26" i="5"/>
  <c r="V23" i="14"/>
  <c r="L27" i="5"/>
  <c r="V24" i="14"/>
  <c r="L29" i="5"/>
  <c r="V25" i="14"/>
  <c r="L30" i="5"/>
  <c r="V26" i="14"/>
  <c r="L31" i="5"/>
  <c r="V27" i="14" s="1"/>
  <c r="L32" i="5"/>
  <c r="V28" i="14"/>
  <c r="L33" i="5"/>
  <c r="V29" i="14"/>
  <c r="L34" i="5"/>
  <c r="V30" i="14"/>
  <c r="L35" i="5"/>
  <c r="V31" i="14"/>
  <c r="L36" i="5"/>
  <c r="V32" i="14"/>
  <c r="L37" i="5"/>
  <c r="V33" i="14"/>
  <c r="L39" i="5"/>
  <c r="V34" i="14"/>
  <c r="L40" i="5"/>
  <c r="V35" i="14"/>
  <c r="L41" i="5"/>
  <c r="V36" i="14"/>
  <c r="L42" i="5"/>
  <c r="V37" i="14"/>
  <c r="L43" i="5"/>
  <c r="V38" i="14"/>
  <c r="L45" i="5"/>
  <c r="V39" i="14"/>
  <c r="L46" i="5"/>
  <c r="V40" i="14"/>
  <c r="L48" i="5"/>
  <c r="V41" i="14"/>
  <c r="L49" i="5"/>
  <c r="V42" i="14"/>
  <c r="L50" i="5"/>
  <c r="V43" i="14" s="1"/>
  <c r="L6" i="5"/>
  <c r="V6" i="14" s="1"/>
  <c r="I17" i="18" l="1"/>
  <c r="C24" i="18"/>
  <c r="K17" i="18"/>
  <c r="M17" i="18"/>
  <c r="B8" i="18" s="1"/>
  <c r="H17" i="18"/>
  <c r="G17" i="18"/>
  <c r="L17" i="18"/>
  <c r="C19" i="18"/>
  <c r="J17" i="18"/>
  <c r="B10" i="18" l="1"/>
  <c r="B7" i="18"/>
  <c r="B6" i="18"/>
  <c r="B11" i="18"/>
  <c r="B5" i="18"/>
  <c r="B9" i="18"/>
</calcChain>
</file>

<file path=xl/sharedStrings.xml><?xml version="1.0" encoding="utf-8"?>
<sst xmlns="http://schemas.openxmlformats.org/spreadsheetml/2006/main" count="3491" uniqueCount="1217">
  <si>
    <t>Credibility, %</t>
  </si>
  <si>
    <t>Environmental impacts caused by the TMF were not assessed</t>
  </si>
  <si>
    <t>TMF staff does not have the proper qualification and skills</t>
  </si>
  <si>
    <t>Answer evaluation</t>
  </si>
  <si>
    <t>Is ambient air pollution controlled during TMF construction and operation?</t>
  </si>
  <si>
    <t>Is the monitoring system equipped with automated monitoring stations?</t>
  </si>
  <si>
    <t>Category</t>
  </si>
  <si>
    <t>1A</t>
  </si>
  <si>
    <t>1B</t>
  </si>
  <si>
    <t>1C</t>
  </si>
  <si>
    <t>TRI</t>
  </si>
  <si>
    <t>1D</t>
  </si>
  <si>
    <t>2A</t>
  </si>
  <si>
    <t>EMP</t>
  </si>
  <si>
    <t>5A</t>
  </si>
  <si>
    <t>6A</t>
  </si>
  <si>
    <t>6B</t>
  </si>
  <si>
    <t>8A</t>
  </si>
  <si>
    <t>8C</t>
  </si>
  <si>
    <t>10B</t>
  </si>
  <si>
    <t>WTM</t>
  </si>
  <si>
    <t>12A</t>
  </si>
  <si>
    <t>10C</t>
  </si>
  <si>
    <t>12B</t>
  </si>
  <si>
    <t>16B</t>
  </si>
  <si>
    <t>16A</t>
  </si>
  <si>
    <t>15A</t>
  </si>
  <si>
    <t>17B</t>
  </si>
  <si>
    <t>17C</t>
  </si>
  <si>
    <t>18A</t>
  </si>
  <si>
    <t>23A</t>
  </si>
  <si>
    <t>28A</t>
  </si>
  <si>
    <t>24A</t>
  </si>
  <si>
    <t>24B</t>
  </si>
  <si>
    <t>26A</t>
  </si>
  <si>
    <t>29A</t>
  </si>
  <si>
    <t>30B</t>
  </si>
  <si>
    <t>30D</t>
  </si>
  <si>
    <t>30C</t>
  </si>
  <si>
    <t>31D</t>
  </si>
  <si>
    <t>Is the TMF operating staff trained in accident response procedures?</t>
  </si>
  <si>
    <t>31C</t>
  </si>
  <si>
    <t>31B</t>
  </si>
  <si>
    <t>32A</t>
  </si>
  <si>
    <t>32B</t>
  </si>
  <si>
    <t>33A</t>
  </si>
  <si>
    <t>Priority</t>
  </si>
  <si>
    <t>Problem to be solved</t>
  </si>
  <si>
    <t>Transportation and infrastructure</t>
  </si>
  <si>
    <t>Water management</t>
  </si>
  <si>
    <t>Design documentation is incomplete</t>
  </si>
  <si>
    <t>Short-term</t>
  </si>
  <si>
    <t>Natural and man-made risks were not taken into account in accident scenarios</t>
  </si>
  <si>
    <t>Hazardous materials were not identified completely</t>
  </si>
  <si>
    <t>Mid-term</t>
  </si>
  <si>
    <t>Pipeline documentation is incomplete</t>
  </si>
  <si>
    <t>Humus layer was not removed and stored properly at the site</t>
  </si>
  <si>
    <t>The TMF operation manual is incomplete or not amended regularly</t>
  </si>
  <si>
    <t>Hazardous materials and substances are stored inappropriately</t>
  </si>
  <si>
    <t>Acidic water collection and neutralization is absent</t>
  </si>
  <si>
    <t>Transportation facilities including pipelines do not comply safety requirements</t>
  </si>
  <si>
    <t>a) testing is performed with water, test pressure exceeds the maximum allowable working pressure of a pipeline by 1.3 times;</t>
  </si>
  <si>
    <t>b) testing is performed with nitrogen or air, test pressure exceeds the maximum allowable working pressure of the pipeline by 1,1 times</t>
  </si>
  <si>
    <t>Drainage facilities do not meet operating conditions or requirements</t>
  </si>
  <si>
    <t>Monitoring schedule and/or network is incomplete</t>
  </si>
  <si>
    <t>Emergency plan is not developed or incomplete</t>
  </si>
  <si>
    <t>The TMF is abandoned and not maintained properly</t>
  </si>
  <si>
    <t>Emergency plans are not complete, agreed or updated</t>
  </si>
  <si>
    <t>The preparedness of responding to emergency situations is insufficient</t>
  </si>
  <si>
    <t>The TMF closure plan is absent or insufficient</t>
  </si>
  <si>
    <t>Short- and mid-term</t>
  </si>
  <si>
    <t>Long-term stability of the TMF is not ensured after closure</t>
  </si>
  <si>
    <t>Long-term</t>
  </si>
  <si>
    <t>Protective measures for mitigation of TMF after-effects are not applied</t>
  </si>
  <si>
    <t>Measures prescribed</t>
  </si>
  <si>
    <t>Hazard identification and risk assessment</t>
  </si>
  <si>
    <t>OPERATION AND MANAGEMENT</t>
  </si>
  <si>
    <t>EMERGENCY PLANNING</t>
  </si>
  <si>
    <t>Prescribed measures</t>
  </si>
  <si>
    <t>See Measure Catalogue</t>
  </si>
  <si>
    <t>p. 20, clause 80</t>
  </si>
  <si>
    <t>p. 21, clause 82</t>
  </si>
  <si>
    <t>Does the TMF operation manual contain an internal emergency plan?</t>
  </si>
  <si>
    <t>Were emergency plans prepared before issuing the license for TMF construction and operation?</t>
  </si>
  <si>
    <t>Does the internal emergency plan foresee measures for clean-up of any material that might be released from a TMF?</t>
  </si>
  <si>
    <t>Are plans for notification of key personnel, local authorities, emergency services and the public included to the emergency plan and prepared for all types of dam failure conditions?</t>
  </si>
  <si>
    <t>Do the on-site personnel receive adequate training in emergency procedures and reporting on incidents?</t>
  </si>
  <si>
    <t>Do the closure and rehabilitation plans contain monitoring procedures?</t>
  </si>
  <si>
    <t>Is Factor of Safety set by applicable regulations considered in all calculations for closure and further monitoring stages?</t>
  </si>
  <si>
    <t>Is there an internal inspection plan for the TMF after its closure?</t>
  </si>
  <si>
    <t>Trainings and personnel</t>
  </si>
  <si>
    <t>3A.    Assess pollution risk to ground waters</t>
  </si>
  <si>
    <t>3B</t>
  </si>
  <si>
    <t>3C</t>
  </si>
  <si>
    <t>3F</t>
  </si>
  <si>
    <t>4D</t>
  </si>
  <si>
    <t>4A</t>
  </si>
  <si>
    <t>14A</t>
  </si>
  <si>
    <t>4B</t>
  </si>
  <si>
    <t>1E</t>
  </si>
  <si>
    <t>11A</t>
  </si>
  <si>
    <t>13A</t>
  </si>
  <si>
    <t>PRE-CONSTRUCTTION AND CONSTRUCTTION</t>
  </si>
  <si>
    <t>15B</t>
  </si>
  <si>
    <t>15C</t>
  </si>
  <si>
    <t>15D</t>
  </si>
  <si>
    <t>18H.    Perform maintenance of supporting structures</t>
  </si>
  <si>
    <t>3D</t>
  </si>
  <si>
    <t>3A</t>
  </si>
  <si>
    <t>4C</t>
  </si>
  <si>
    <t>18B</t>
  </si>
  <si>
    <t>18C</t>
  </si>
  <si>
    <t>18D</t>
  </si>
  <si>
    <t>18E</t>
  </si>
  <si>
    <t>18G</t>
  </si>
  <si>
    <t>18H</t>
  </si>
  <si>
    <t>18J</t>
  </si>
  <si>
    <t>18K</t>
  </si>
  <si>
    <t>18F</t>
  </si>
  <si>
    <t>17A</t>
  </si>
  <si>
    <t>17D</t>
  </si>
  <si>
    <t>18L</t>
  </si>
  <si>
    <t>18M</t>
  </si>
  <si>
    <t>18N</t>
  </si>
  <si>
    <t>3E</t>
  </si>
  <si>
    <t>6C</t>
  </si>
  <si>
    <t>6D</t>
  </si>
  <si>
    <t>10A</t>
  </si>
  <si>
    <t>3G</t>
  </si>
  <si>
    <t>13B</t>
  </si>
  <si>
    <t>13C</t>
  </si>
  <si>
    <t>12C</t>
  </si>
  <si>
    <t>12D</t>
  </si>
  <si>
    <t>23C</t>
  </si>
  <si>
    <t>19C</t>
  </si>
  <si>
    <t>19A</t>
  </si>
  <si>
    <t>20E</t>
  </si>
  <si>
    <t>19D</t>
  </si>
  <si>
    <t>21D</t>
  </si>
  <si>
    <t>21E</t>
  </si>
  <si>
    <t>21B</t>
  </si>
  <si>
    <t>21C</t>
  </si>
  <si>
    <t>21F</t>
  </si>
  <si>
    <t>21I</t>
  </si>
  <si>
    <t>22A</t>
  </si>
  <si>
    <t>22B</t>
  </si>
  <si>
    <t>23E</t>
  </si>
  <si>
    <t>23F</t>
  </si>
  <si>
    <t>23D</t>
  </si>
  <si>
    <t>23B</t>
  </si>
  <si>
    <t>23H</t>
  </si>
  <si>
    <t>23G</t>
  </si>
  <si>
    <t>24C</t>
  </si>
  <si>
    <t>25A</t>
  </si>
  <si>
    <t>25B</t>
  </si>
  <si>
    <t>25C</t>
  </si>
  <si>
    <t>26</t>
  </si>
  <si>
    <t>Strategy for accident prevention has not developed</t>
  </si>
  <si>
    <t>24K</t>
  </si>
  <si>
    <t>29C</t>
  </si>
  <si>
    <t>29E</t>
  </si>
  <si>
    <t>30D.    Accumulate resources for responding to emergency situations</t>
  </si>
  <si>
    <t>30A</t>
  </si>
  <si>
    <t>32A.    Perform an expert assessment on TMF stability during closure</t>
  </si>
  <si>
    <t>31A</t>
  </si>
  <si>
    <t>31E</t>
  </si>
  <si>
    <t>34A</t>
  </si>
  <si>
    <t>35A</t>
  </si>
  <si>
    <t>31G</t>
  </si>
  <si>
    <t>31H</t>
  </si>
  <si>
    <t>CLOSURE AND REHABILITATION, ABANDONED TMF</t>
  </si>
  <si>
    <t>7A</t>
  </si>
  <si>
    <t>p. 17, clause 66a</t>
  </si>
  <si>
    <t xml:space="preserve">Water management </t>
  </si>
  <si>
    <t>p. 21, clause 84b</t>
  </si>
  <si>
    <t>p. 20, clauses 79b(v,vi)</t>
  </si>
  <si>
    <t>p. 20, clause 79b(vi)</t>
  </si>
  <si>
    <t>19E</t>
  </si>
  <si>
    <t>21K</t>
  </si>
  <si>
    <t>p. 18, clause 68</t>
  </si>
  <si>
    <t>p. 20, clause 79b(iv)</t>
  </si>
  <si>
    <t>p. 20, clause 79b(iii)</t>
  </si>
  <si>
    <t>19F</t>
  </si>
  <si>
    <t>Emergency planning</t>
  </si>
  <si>
    <t>p. 20, clause 79b(viii)</t>
  </si>
  <si>
    <t>Does the TMF design include measures addressing the TMF surface during its filling to reduce dust generation with tailings materials (if applicable)?</t>
  </si>
  <si>
    <t>Construction procedure is/was not observed properly</t>
  </si>
  <si>
    <t>The TMF is not equipped with protective screens</t>
  </si>
  <si>
    <t>Drainage water is not treated and/or removed in an appropriate way</t>
  </si>
  <si>
    <t>24L.   Include the procedures for elimination of emergency after-effects into the emergency plan</t>
  </si>
  <si>
    <t>36A.    Assign a competent body or find a company responsible for maintenance and care of the TMF</t>
  </si>
  <si>
    <t>19F.   Detect locations of piping, water pathways/leakage through the dam body and locations of slope instability</t>
  </si>
  <si>
    <t>20A.    Elaborate the list and schedule of the measures for drainage water treatment</t>
  </si>
  <si>
    <t>6D.   Create additional reservoirs for catching precipitation and flood waters</t>
  </si>
  <si>
    <t>35A. Develop/Implement the measures ensuring TMF stability after closure</t>
  </si>
  <si>
    <t>36C.   Define the emergency protection strategy for the abandoned TMF</t>
  </si>
  <si>
    <t>36B.   Check the documentation of the abandoned TMF</t>
  </si>
  <si>
    <t>36D.   Perform the initial screening procedures for the abandoned TMF and document the results</t>
  </si>
  <si>
    <t>36E.   Define monitoring and maintenance procedures for the abandoned TMF</t>
  </si>
  <si>
    <t>36G.   Develop risk management strategy based on the assessment of risks posed by the abandoned TMF</t>
  </si>
  <si>
    <t>31F.   Develop the schedule and regulations of accomplishing the engineering measures for mitigating the after-effects of TMF operation</t>
  </si>
  <si>
    <t>31C.   Develop the plan of landscaping and restoration of water resources during TMF closure</t>
  </si>
  <si>
    <t>31A.   Develop an action and monitoring plan for TMF closure</t>
  </si>
  <si>
    <t xml:space="preserve">30B.   Develop the program of trainings and field exercises of responding to emergency situations for TMF staff </t>
  </si>
  <si>
    <t>30C.   Regularly conduct trainings and field exercises to enhance the TMF staff preparedness to emergencies</t>
  </si>
  <si>
    <t>29D.   Perform the expert assessment of accidental cases occurred previously</t>
  </si>
  <si>
    <t>29B.   Regularly submit monitoring data to local emergency departments</t>
  </si>
  <si>
    <t>29A.   Develop/Update the emergency plan taking into account specifics and features of the TMF site</t>
  </si>
  <si>
    <t xml:space="preserve">28D.   Develop and approve the procedure and provisions for regular auditing of the TMF </t>
  </si>
  <si>
    <t>28C.   Maintain the documentation on damage to facilities in case of accidents and emergencies</t>
  </si>
  <si>
    <t>28B.   Document the damage to facilities in case of accidents</t>
  </si>
  <si>
    <t>28A.   Develop the procedures for validation, review, and acceptance of emergency plans</t>
  </si>
  <si>
    <t>27B.   Justify protective measures in terms of "cost-effectiveness"</t>
  </si>
  <si>
    <t>27A.   Develop appropriate safety and protective measures in case of emergencies during construction and operation</t>
  </si>
  <si>
    <t>25A.   Develop the program for training and advanced training of the TMF staff</t>
  </si>
  <si>
    <t>24J.   Specify high-priority activities to eliminate potentially emergency situations</t>
  </si>
  <si>
    <t>24I.   Work out and implement measures limiting the access to hazardous TMF elements</t>
  </si>
  <si>
    <t>24H.   Regulate the procedure for informing the public about accidents and emergency situations</t>
  </si>
  <si>
    <t>24G.   Establish the procedure for reporting on accidents and emergencies</t>
  </si>
  <si>
    <t xml:space="preserve">24F.   Develop the procedures for warning and evacuation of population in case of threats caused by accidents at the TMF </t>
  </si>
  <si>
    <t>24C.   Develop the procedure(s) missing in Emergency plan according to applicable requirements</t>
  </si>
  <si>
    <t>23I.   Submit regularly monitoring data to local authorities and emergency departments</t>
  </si>
  <si>
    <t>23H.   Regularly check monitoring parameters (see Recommendations to TMF monitoring)</t>
  </si>
  <si>
    <t>23G.   Carry out technical upgrading of checkpoints</t>
  </si>
  <si>
    <t>23F.   Equip the TMF site with additional wells and checkpoints for monitoring basic parameters (see Recommendations to TMF monitoring)</t>
  </si>
  <si>
    <t>23E.   Perform an expert assessment on upgrading the monitoring network</t>
  </si>
  <si>
    <t>23C.   Check the conformity of checkpoints to the design documentation</t>
  </si>
  <si>
    <t>22B.   Create sprinkler systems for fire-fighting purposes</t>
  </si>
  <si>
    <t>21J.    Develop the list of technical measures on recovery and/or re-use of process water</t>
  </si>
  <si>
    <t>21H.   Make physical-chemical analysis of drainage water</t>
  </si>
  <si>
    <t>21F.    Increase throughput of TMF drainage facilities</t>
  </si>
  <si>
    <t>21D.   Create accumulating ponds for catching water in case of severe floods</t>
  </si>
  <si>
    <t>21C.   Install additional drainage facilities</t>
  </si>
  <si>
    <t>20E.    Install or modernize available facilities for drainage water treatment</t>
  </si>
  <si>
    <t>20D.   Equip the dewatering devices on retaining constructions with simple locks</t>
  </si>
  <si>
    <t>19E.   Equip the TMF with emergency spillways and additional tanks and ponds for collecting emergency overflows</t>
  </si>
  <si>
    <t>19D.   Assess the possible dam failures and dam stability</t>
  </si>
  <si>
    <t>19C.   Strengthen the dam using grouting and/or drainage curtains</t>
  </si>
  <si>
    <t>19B.   Increase the height of separating earthen walls</t>
  </si>
  <si>
    <t>18L.   Check pipeline and pump condition in regular intervals and confirm them in written</t>
  </si>
  <si>
    <t xml:space="preserve">18K.   Install the pipeline in such way that the water level at the maximum flood within the last 100 years is below the lower edge of the pipeline </t>
  </si>
  <si>
    <t>18J.     Install pipelines above the ground with a casing pipe and the catching ditch in which the fluid leakage can be detected by the personnel or sensors</t>
  </si>
  <si>
    <t>18I.    Create barriers and protection against hits (concrete walls, steel beams, earthen dams)</t>
  </si>
  <si>
    <t xml:space="preserve">18G.   Check correct positioning of certain points of the support and location of supporting structures </t>
  </si>
  <si>
    <t>18F.   Prepare the plans per rational routing the most important pipelines while minimizing the number of intersection points</t>
  </si>
  <si>
    <t xml:space="preserve">18E.   Install compensators to changes in pipelines caused by thermal expansion </t>
  </si>
  <si>
    <t xml:space="preserve">18D.   Equip the pipelines with internal coatings (coverings) resistant to corrosion </t>
  </si>
  <si>
    <t>18C.   Measure the pipe length regarding to possible thermal expansion</t>
  </si>
  <si>
    <t>18B.   Measure the wall thickness in selected parts of the pipeline and check the sufficient wall thickness by calculation and non-destructive test (f. e. ultrasound)</t>
  </si>
  <si>
    <t>18A.  Conduct testing of special parts of the pipeline (tees, nozzles) including fittings and document the results under the design pressure and under the excessive pressure.</t>
  </si>
  <si>
    <t>17D.  Install and put into operation equipment for neutralization of acidic (water hazard) solutions and materials using alkali solutions before the disposal to the TMF</t>
  </si>
  <si>
    <t>17B.   Consider the applicability of neutralization technologies to tailing materials</t>
  </si>
  <si>
    <t>17C.   Create the tanks for storage of alkalis and other neutralizing agents or increase their capacity</t>
  </si>
  <si>
    <t>16B.   Change locations of the sites used for storing hazardous materials</t>
  </si>
  <si>
    <t>16A.  Define the measures intended to isolate and neutralize hazardous materials and substances</t>
  </si>
  <si>
    <t>15B.   Check the consistency of the TMF operation manual</t>
  </si>
  <si>
    <t>14C.   Construct, if justified, the top cover</t>
  </si>
  <si>
    <t>14D.   Construct, if justified, the bottom protective screen</t>
  </si>
  <si>
    <t>14A.   Study the feasibility of constructing the top cover that reduces air dusting</t>
  </si>
  <si>
    <t>13C.   Remove humus layer and store it for future rehabilitation</t>
  </si>
  <si>
    <t>13B.    Allocate and equip the site for storing the removed humus layer for future rehabilitation</t>
  </si>
  <si>
    <t>13A.   Study the feasibility of removing humus layer for future rehabilitation</t>
  </si>
  <si>
    <t>12B.   Include the construction procedure into design documents</t>
  </si>
  <si>
    <t>10C.   Assess the feasibility of measures to stabilize/strengthen the dam</t>
  </si>
  <si>
    <t>8C.   Draft or modify the design of the storage facility for hazardous substances and mixtures</t>
  </si>
  <si>
    <t>8B.   Evaluate the essential properties needed to assess joint storage of hazardous substances</t>
  </si>
  <si>
    <t>4D.   Assess the TMF impact on the environment and health of population</t>
  </si>
  <si>
    <t>4C.    Assess possible man-made risks to the TMF</t>
  </si>
  <si>
    <t>3G.   Install protective screens and top covers</t>
  </si>
  <si>
    <t>3F.   Assess flooding risk for the TMF</t>
  </si>
  <si>
    <t>3C.    Assess pollution risk to soils near the TMF site</t>
  </si>
  <si>
    <t>3B.    Assess pollution risk to surface waters</t>
  </si>
  <si>
    <t>1D.   Prepare or complete design documentation according to regulatory requirements</t>
  </si>
  <si>
    <t>1B.   Update design documentation involving licensed and skilled staff</t>
  </si>
  <si>
    <t>1A.   Update design documentation made by a licensed company</t>
  </si>
  <si>
    <t>30A.   Develop the response plan in case of emergencies</t>
  </si>
  <si>
    <t>3D.    Assess pollution risk to air quality</t>
  </si>
  <si>
    <t>Is there a replacement pipeline for tailings transportation at the TMF in case of accident (if applicable)?</t>
  </si>
  <si>
    <t>TMF CHECKLIST</t>
  </si>
  <si>
    <t>Question</t>
  </si>
  <si>
    <t>Answer</t>
  </si>
  <si>
    <t>3E.   Study the feasibility of implementing protective screens, lining and top covers</t>
  </si>
  <si>
    <t xml:space="preserve">4B.    Assess possible local geological and climate risks to the TMF </t>
  </si>
  <si>
    <t>yes</t>
  </si>
  <si>
    <t>mostly yes</t>
  </si>
  <si>
    <t>mostly no</t>
  </si>
  <si>
    <t>no</t>
  </si>
  <si>
    <t>Does the emergency plan contain the contact details and responsibilities of each member of the organization for emergency response (chain of responsibility and authority for actions to be taken)?</t>
  </si>
  <si>
    <t>Are plans developed for land rehabilitation intended post-operational land-use, long-term physical, geotechnical, and biological stability, and ecosystem rehabilitation (if applicable)?</t>
  </si>
  <si>
    <t>Is there a plan for TMF reclamation and landscaping?</t>
  </si>
  <si>
    <t>Is the plan for TMF reclamation and landscaping implemented (if applicable)?</t>
  </si>
  <si>
    <t>Is the TMF chemical stability monitored after rehabilitation (if applicable)?</t>
  </si>
  <si>
    <t>2B.    Inform local communities and NGOs on the essence of the TMF design and get their opinion/consent</t>
  </si>
  <si>
    <t>34B</t>
  </si>
  <si>
    <t>35B. Develop/implement the schedule and network to monitor the environment during and after TMF rehabilitation</t>
  </si>
  <si>
    <t>Do the data obtained during inspection of the TMF closure match regulatory parameters (if applicable)?</t>
  </si>
  <si>
    <t>Do the inspection data of the TMF rehabilitation match regulatory parameters (if applicable)?</t>
  </si>
  <si>
    <t>Is the dam free from evidence of leakage, seepage, or piping?</t>
  </si>
  <si>
    <t>Was the risk assessment prepared on the basis of the TMF operation manual?</t>
  </si>
  <si>
    <t>Does the design documentation contain a description of tailings materials including their physical and chemical parameters?</t>
  </si>
  <si>
    <t>Is the introduction of polluted ground water into surface water bodies via subsurface flow prevented/excluded?</t>
  </si>
  <si>
    <t>Did the flooding risk assessment exclude flooding hazard for the TMF?</t>
  </si>
  <si>
    <t>Was storm water drainage management considered in the TMF design (if applicable)?</t>
  </si>
  <si>
    <t>Was the probability assessed for actualization of basic accident scenarios taking into account the proposed preventive actions and their efficacy?</t>
  </si>
  <si>
    <t>Are the monitoring data used for the ongoing evaluation of hazards and for the updating of risk assessment(s)?</t>
  </si>
  <si>
    <t>Do the TMF operational staff have proper skills for management systems and tools at such facilities (if applicable)?</t>
  </si>
  <si>
    <t>Do the TMF operational staff have proper skills for assessment of operational activity (if applicable)?</t>
  </si>
  <si>
    <t>Does the emergency plan arrange communication activity and notification procedures for the TMF operational staff?</t>
  </si>
  <si>
    <t>Does the emergency plan contain procedures for remediation of the affected areas after the cessation of the emergency conditions?</t>
  </si>
  <si>
    <t>Are local terrain features (geological, hydrological, morphological) taken into accounts when establishing closure activities?</t>
  </si>
  <si>
    <t>Were measures considered and applied to ensure long-term stability of physical, geotechnical and biological parameters of the site after TMF closure?</t>
  </si>
  <si>
    <t>Were measures for rehabilitation of the ecological system after TMF closure developed and documented?</t>
  </si>
  <si>
    <t>Were economically feasible activities developed and documented to decrease effects of the long-term TMF impact on the environment?</t>
  </si>
  <si>
    <t>Is the surrounding environment monitored during and after rehabilitation (if applicable)?</t>
  </si>
  <si>
    <t>Local conditions and climatic extremes were not taken into account while designing the dam and retention pond</t>
  </si>
  <si>
    <t>6A.   Calculate the water balance of the TMF</t>
  </si>
  <si>
    <t>Impacts of nearby TMFs were not taken into account for accident scenarios</t>
  </si>
  <si>
    <t>7A.   Assess the impact of nearby TMFs, other hazardous sites near the TMF site, and/or possible trans-boundary effects</t>
  </si>
  <si>
    <t>Hazardous materials including acidic tailings are not neutralized or isolated before disposal</t>
  </si>
  <si>
    <t>9A.   Study the feasibility of neutralizing/isolating hazardous substances before their disposal to the TMF</t>
  </si>
  <si>
    <t>12A.    Provide on-site monitoring of adherence to safety regulation and margins during construction phase</t>
  </si>
  <si>
    <t>14B.   Study the feasibility of constructing the protective bottom shield to prevent pollutant leakage into ground water</t>
  </si>
  <si>
    <t>20B.   Perform regular visual inspection of the equipment located in the areas of storage and handling that is connected to the drainage system</t>
  </si>
  <si>
    <t>21A.   Collect and analyse the available data on the intensity of precipitation and floods if possible for the last 100 years, or sufficient to support calculations of a 1:100 year return event</t>
  </si>
  <si>
    <t>20F.    Permanently monitor drainage water streams using automatic analysers</t>
  </si>
  <si>
    <t>21E.    Increase capacity of the accumulating ponds to contain waters in case of severe floods</t>
  </si>
  <si>
    <t>22A.   Equip the TMF with facilities preventing unauthorized access</t>
  </si>
  <si>
    <t>24A.   Modify/Review the emergency plans to take into proper account monitoring data, environment impact assessments and effectiveness of measures</t>
  </si>
  <si>
    <t>24B.   Develop procedures for the emergency plan</t>
  </si>
  <si>
    <t>24D.   Install an automated early warning system on critical parameters</t>
  </si>
  <si>
    <t>24E.   Integrate a TMF early warning system into the alert system for local government / Ministry of Emergency Situations.</t>
  </si>
  <si>
    <t>24K.   Consolidate resources for emergency response</t>
  </si>
  <si>
    <t>25B.   Regularly perform training for TMF staff and document it</t>
  </si>
  <si>
    <t xml:space="preserve"> 25C.   Implement two-way approach for staff training informing mining engineers of issues in environmental and safety management and, conversely, giving environmental personnel the insights needed to deal with TMF issues </t>
  </si>
  <si>
    <t xml:space="preserve"> 26A.   Develop a Major Accident Prevention Policy and Safety Management System adopted for the TMF</t>
  </si>
  <si>
    <t>Safety measures were not developed and documented to prevent emergencies and accidents</t>
  </si>
  <si>
    <t>Procedures for validation, review and acceptance of emergency plans have not been developed and documented</t>
  </si>
  <si>
    <t>28E.   Appoint staff responsible for auditing the TMF</t>
  </si>
  <si>
    <t>TMF stability was not checked during closure</t>
  </si>
  <si>
    <t>32B.   Develop/Implement measures to ensure TMF stability during closure</t>
  </si>
  <si>
    <t>34B. Elaborate technical measures for rehabilitation of the TMF using suitable topsoil</t>
  </si>
  <si>
    <t>36F.    Inspect the main structures of the abandoned TMF</t>
  </si>
  <si>
    <t>Recommendation (factors and parameters to be taken into consideration to answer the questions)</t>
  </si>
  <si>
    <t>How to use the TMF Checklist</t>
  </si>
  <si>
    <t>Is there equipment in operable condition that terminates tailings material delivery in case of pipeline rupture?</t>
  </si>
  <si>
    <t>Is the permeability of soils under the TMF bottom sufficiently low to prevent contaminant leakages?</t>
  </si>
  <si>
    <t>Were geological, hydrogeological, hydrological, and geophysical conditions taken into account when designing the dam and retention pond?</t>
  </si>
  <si>
    <t>Was Factor of Safety (FoS) deemed as acceptable in the particular country taken into account during calculations of dam safety?</t>
  </si>
  <si>
    <t>Is operational life-time defined for the tailings delivery system?</t>
  </si>
  <si>
    <t>Is construction procedure completed according to design documents?</t>
  </si>
  <si>
    <t>Does the TMF operator submit reports based on the monitoring data to local authorities?</t>
  </si>
  <si>
    <t>Is immediate alerting provided by the TMF operator when reaching critical thresholds for parameters specified in the TMF operation manual?</t>
  </si>
  <si>
    <t>Is it planned to cover the rehabilitated TMF site with artificial topsoil?</t>
  </si>
  <si>
    <t>Is the physical and mechanical stability of the TMF monitored after rehabilitation (if applicable)?</t>
  </si>
  <si>
    <t>Do the trends of environment restoration during and after rehabilitation meet the expected figures (if applicable)?</t>
  </si>
  <si>
    <t>6C.   Modify the designs of the dam and tailings pond</t>
  </si>
  <si>
    <t>12C.   Study the feasibility of modifying the design of TMF components including the dam and the tailings pond</t>
  </si>
  <si>
    <t>17A.    Analyse the feasibility of neutralizing acid/base tailings materials</t>
  </si>
  <si>
    <t>18M.   Check the systems for tailings transportation, except pipelines, on meeting the applicable safety requirements</t>
  </si>
  <si>
    <t>18N.   Develop the methods for emergency shut-off of tailings materials transportation in case of pipeline rupture</t>
  </si>
  <si>
    <t>Dam characteristics are insufficient to retain tailings materials</t>
  </si>
  <si>
    <t>20C.   Take samples of drainage waters from production equipment before the inlet into the surface waters and discharge into the settling ponds</t>
  </si>
  <si>
    <t>20G.   Create an opportunity for the time-limited separation or blocking of diverting  channels in case of accident.</t>
  </si>
  <si>
    <t>21B.   Elaborate technical measures for adjusting the water level in the tailings pond in case of heavy rainfalls and to prevent dusting of dry tails</t>
  </si>
  <si>
    <t>21G.   Create or repair the upper ditch to reduce surface water run-off into the tailings pond</t>
  </si>
  <si>
    <t>21I.    Provide, if justified, discharge of drainage water back to the tailings pond</t>
  </si>
  <si>
    <t xml:space="preserve">23A.   Bring the monitoring plan in compliance with the design and applicable requirements </t>
  </si>
  <si>
    <t>34C. Elaborate technical measures for phyto-rehabilitation of the TMF site</t>
  </si>
  <si>
    <t>35C. Employ the technologies that minimize the volume and toxicity of tailings materials with maximum extraction of useful components</t>
  </si>
  <si>
    <t>MSR, %</t>
  </si>
  <si>
    <t>34C</t>
  </si>
  <si>
    <t>35C</t>
  </si>
  <si>
    <t>35D</t>
  </si>
  <si>
    <t>n/a, %</t>
  </si>
  <si>
    <t>yes, %</t>
  </si>
  <si>
    <t>mostly yes, %</t>
  </si>
  <si>
    <t>mostly no, %</t>
  </si>
  <si>
    <t>no, %</t>
  </si>
  <si>
    <t>Is the TMF dam body free from evidence of movement, failure or instability?</t>
  </si>
  <si>
    <t>Does the TMF operational staffs regularly confirm the proper skills in approved procedures for safe operation and risk management (if applicable)?</t>
  </si>
  <si>
    <t>Are physical stability parameters of the TMF checked during closure?</t>
  </si>
  <si>
    <t>Are TMF chemical stability parameters checked during closure (if applicable)?</t>
  </si>
  <si>
    <t>Question weight</t>
  </si>
  <si>
    <t>Does the actual location of the elements of the TMF correspond to the permitted design documentation and TOP?</t>
  </si>
  <si>
    <t xml:space="preserve">Cambridge et al. (2018) daily monitoring </t>
  </si>
  <si>
    <t>Routine</t>
  </si>
  <si>
    <t>Possible accident causes</t>
  </si>
  <si>
    <t>daily</t>
  </si>
  <si>
    <t>weekly / monthly</t>
  </si>
  <si>
    <t>annual</t>
  </si>
  <si>
    <t>design problems</t>
  </si>
  <si>
    <t>imperfect maintenance</t>
  </si>
  <si>
    <t>push to the edge</t>
  </si>
  <si>
    <t>extreme weather</t>
  </si>
  <si>
    <t>environment protection related</t>
  </si>
  <si>
    <t>emergency related</t>
  </si>
  <si>
    <t>x</t>
  </si>
  <si>
    <t>X</t>
  </si>
  <si>
    <t>Is the functionality of the tailings drainage system checked regularly (daily / weekly…) in line with the monitoring procedures fixed in the TMF operation manual?</t>
  </si>
  <si>
    <t xml:space="preserve"> </t>
  </si>
  <si>
    <t>Is there a functionally integrated dam water management system that works in line with the licenced project documentation?</t>
  </si>
  <si>
    <t>Are there functional and well-maintained water diversion (tunnel) structures that diverts all natural surface runoff around the TMF borders during periods of heavy rainfall or snowmelt?</t>
  </si>
  <si>
    <t>Are there functional and well-maintained emergency water release structures for case of overtopping, which are functioning in line with the licenced documentation?</t>
  </si>
  <si>
    <t>Are there functional and well-maintained storm water retaining structures that fulfil their functions shown in the licenced documentation?</t>
  </si>
  <si>
    <t>Do the dam crest surface and the dam walls appear to be in sound condition and maintained against dam erosion?</t>
  </si>
  <si>
    <t>p. 20, clauses 79b(i,vii)</t>
  </si>
  <si>
    <t>Are the TMF dam junctions free from evidence of movement, failure or instability?</t>
  </si>
  <si>
    <t>Does the embankment slope have an angle that fulfils the minimum long-term factor of safety requirements fixed in the design documentation?</t>
  </si>
  <si>
    <t>Does the embankment crest slope have an angle that fulfils the minimum short-term or dynamic factor of safety requirements fixed in the design documentation?</t>
  </si>
  <si>
    <t>Is there evidence of carefully managed material separation for the dam wall which fulfils the quality requirements fixed in the TOP?</t>
  </si>
  <si>
    <t>Is the total tonnage and volume of tailings and water discharged into the TMF recorded on a daily regular basis?</t>
  </si>
  <si>
    <t>Is there cover layer on the TMF embankment surface to reduce/prevent from dusting?</t>
  </si>
  <si>
    <t>Are there facilities functioning in line with the project documentation for control the concentration of dangerous substances in process water and an alarm system for case of increased concentration? (if applicable)</t>
  </si>
  <si>
    <t>Are substances hazardous / dangerous to aquatic eco-systems removed / neutralized before their disposal to TMF down to the permitted emission limits (if applicable)?</t>
  </si>
  <si>
    <t xml:space="preserve">Are there evidences of monitoring procedures which are in line with the licenced operation manual for regular acquisition of contamination indices for water, soil, and air? </t>
  </si>
  <si>
    <t>Are the wells for checking groundwater level and composition around the TMF site in operational condition and monitored in line with the licenced TOP?</t>
  </si>
  <si>
    <t>Are the wells for checking the phreatic surface level and pore pressure in the dam in operational condition and monitored in line with the licenced TOP?</t>
  </si>
  <si>
    <t>Is slope slippage/movement and/or soil subsidence monitored in line with the licenced TOP?</t>
  </si>
  <si>
    <t>Are operational parameters (rate of rise of the lagoon surface, minimum permitted width of beach, beach/lagoon ratio, freeboard between lagoon surface and dam crest) of the lagoon in agreement with the licenced TOP?</t>
  </si>
  <si>
    <t>Is there evidence of a well-functioning drainage system downstream of the tailings dam and its monitoring is in line with the licenced TOP?</t>
  </si>
  <si>
    <t>Are the TMF and adjacent facilities secured at a satisfactory level (warning sign / fence / security staff) against third party and animal  ingress?</t>
  </si>
  <si>
    <t>Are flowmeters of the inlet pipe in full working order which ensures that inlet pipes are clear of obstructions?</t>
  </si>
  <si>
    <t>Are return pumps and flow switches in full working order and operate in secured pump chambers?</t>
  </si>
  <si>
    <t>Are the joints of the pipeline system free of failures, leakage or deterioration?</t>
  </si>
  <si>
    <t>Is the position of the pipeline system and disposal points are compliant with licenced working procedures?</t>
  </si>
  <si>
    <t>Is the TMF site located beyond the zones/areas subject to negative influence of extreme atmospheric conditions (floods, extreme precipitation, strong winds, extreme temperature)?</t>
  </si>
  <si>
    <t>Are the relevant competences of the staff engaged with planning and design and construction described in the design documentation?</t>
  </si>
  <si>
    <t>Have the competent authorities performed the evaluation of the TMF design involving certified independent experts?</t>
  </si>
  <si>
    <t>Was an appropriate risk assessment considered by the competent authorities when the license for construction was evaluated?</t>
  </si>
  <si>
    <t>Was an appropriate risk assessment considered by the competent authorities when the license for operation was evaluated?</t>
  </si>
  <si>
    <t>Was the opinion of the potentially affected public taken into account in the decision making during the EIA permitting process?</t>
  </si>
  <si>
    <t>Was an independent expert involved by the competent authority during the evaluation of the EIA?</t>
  </si>
  <si>
    <t>Were the emergency plans developed and accepted by the TMF operator (internal plans) and authorities (external plan) before start-up of TMF operation?</t>
  </si>
  <si>
    <t xml:space="preserve">Downstream the TMF is free of protected areas (by national or EU conservation regulations) possible to be affected? </t>
  </si>
  <si>
    <t>Downstream the TMF is free of agricultural areas  possible to be affected?</t>
  </si>
  <si>
    <t>Are human settlements located outside the area of the TMF impact, based on a risk assessment?</t>
  </si>
  <si>
    <t>Does the EIA take into account geochemical character of the tailings?</t>
  </si>
  <si>
    <t xml:space="preserve">Is there an appropiate mapping documentation suitable for the EIA attached?  </t>
  </si>
  <si>
    <t xml:space="preserve">Were downstream infrastructure and cadastral boundaries taken into account in the EIA? </t>
  </si>
  <si>
    <t>Was site topography taken into account in the EIA?</t>
  </si>
  <si>
    <t>Was hydrogelology of the site taken into account in the EIA?</t>
  </si>
  <si>
    <t>Does the EIA address risks of improper water balance management?</t>
  </si>
  <si>
    <t>Is the EIA deal with specific measures for TMF management during storm events?</t>
  </si>
  <si>
    <t>Does the EIA address TMF closure issues that deal with intended post-operational land use, long-term physical, geotechnical, geochemical, and ecological stability?</t>
  </si>
  <si>
    <t>Did the EIA exclude the toxic and eco-toxic impact of talings materials on surface waters outside the TMF area?</t>
  </si>
  <si>
    <t>Does the TMF design exclude contamination of soil by tailings materials or process water in the surrounding area?</t>
  </si>
  <si>
    <t>Are the groundwater resources in the area of the TMF free from chemcial or physico-chemical impact, based on regular groundwater monitoring reports?</t>
  </si>
  <si>
    <t>Are the surface water bodies in the area of the TMF free from chemcial or physico-chemical impact, based on regular monitoring reports?</t>
  </si>
  <si>
    <t>Were natural hazards and risks relevant for the TMF location area assessed according to different probability scenarios?</t>
  </si>
  <si>
    <t>Does the TMF design documentation contain a list and classification of toxic and dangerous substances and hazardous wastes contained within the TMF?</t>
  </si>
  <si>
    <t>Are toxic and dangerous compounds neutralized to the required threshold limit before discharge of tailings materials into the TMF (if applicable)?</t>
  </si>
  <si>
    <t>Did the TMF design allow the separate storage of certain hazardous components and dangerous compounds according to the legislation in force (if applicable)?</t>
  </si>
  <si>
    <t>Does the TMF design and operation practice exclude unfavourable reactions that may occur among different components of tailings materials or tailings materials and membranes/impervious screens (if applicable)?</t>
  </si>
  <si>
    <t>Is the TMF free from deposition or temporary storage of priority substances (According to local regulations)?</t>
  </si>
  <si>
    <t>Were hazards due to the physical/mechanical properties and behaviour of the stored solid material (slurry transport, liquefaction phenomena) evaluated?</t>
  </si>
  <si>
    <t>Has an expert assessment of the TMF operation manual or the EIA excluded the probablilty of soil contamination (diffusive or airborne) from the TMF or from transportation pipelines?</t>
  </si>
  <si>
    <t>Did the risk assessment use a scenario-based approach, considering geological hazards and hazards resulting from extreme atmospheric conditions, based on previous events at the same site?</t>
  </si>
  <si>
    <t>Did the risk assessment use a scenario-based approach, considering the possible failures of already built upstream or neighbouring  structures and facilities?</t>
  </si>
  <si>
    <t>Did the risk assessment use a scenario-based approach, considering the geotechnical conditions of already built structures within the TMF?</t>
  </si>
  <si>
    <t>Did the risk assessment use a scenario-based approach, considering cases related to design imperfections, negligent maintenance and "push to the limit" operation?</t>
  </si>
  <si>
    <t>Were the potentially affected receptors (habitated settlements, nature protection areas etc.) identified and quantified when the possible scenarios had been assumed?</t>
  </si>
  <si>
    <t>Was the potential transboundary effect considered by the scenario-based risk assessment?</t>
  </si>
  <si>
    <t>Were the potentially affected receptors identified by GIS supported pathway modelling?</t>
  </si>
  <si>
    <t>Were the probabilities for accident scenarios assessed based on site-specific or generic data instead of expert judgement?</t>
  </si>
  <si>
    <t xml:space="preserve">Were the consequences of major accident scenarios assessed quantitatively? </t>
  </si>
  <si>
    <t>Has erosion phenomena of the TMF dam checked regularily according to operation documents?</t>
  </si>
  <si>
    <t>Was emergency water release through spillway(s) taken into account when designing a dam and retention pond?</t>
  </si>
  <si>
    <t xml:space="preserve">Do inspection protocols prove that the dam foundation fulfils the strength and stability requirements fixed in the design documentation? </t>
  </si>
  <si>
    <t>Do the regular confirmatory tests of physical and mechanical key properties of the dam material fulfil the planned and designed applicable safety criteria?</t>
  </si>
  <si>
    <t>Do inspection protocols prove that the dam erosion conditions are monitored and are within a safety range defined in the design documentation?</t>
  </si>
  <si>
    <t>Do inspection protocols prove that water recovery systems (decant structures) are able to maintain the designed water balance under normal operating conditions at every stage of construction?</t>
  </si>
  <si>
    <t>Are water emergency spillways designed  to be capable of flood management at every stage of construction?</t>
  </si>
  <si>
    <t>Was the seepage-induced slope failure modelled during the design phase based on tailings' physical and mechanical data?</t>
  </si>
  <si>
    <t>Are there documents that prove the controlled hydraulic deposition of tailings slurry  in line with the Operational manual?</t>
  </si>
  <si>
    <t>Were additional reservoirs designed for water inflow from emergency outlets (if applicable)?</t>
  </si>
  <si>
    <t>Are process water and dangerous substances used for the beneficiation returned back to the processing plant (as far as technically possible)?</t>
  </si>
  <si>
    <t>Is there an official document (regulatory approval to commence deposition) which proves that construction of the TMF internal drainage facilities had been completed in line with the licensed design documentation?</t>
  </si>
  <si>
    <t>Was the construction quality assessment and pre-deposition report (or identical document) approved by the competent authority before the start of the hydraulic deposition phase?</t>
  </si>
  <si>
    <t>Are the updated versions of the operation manual and waste management plan - followed by a review based on internal or independent inspections - approved by competent authorities?</t>
  </si>
  <si>
    <t>Is the personnel engaged with the TMF management certified properly to complete relevant tasks at the TMF described in the operation manual?</t>
  </si>
  <si>
    <t>Are there records in the operation log about changed operational parameters due to significant seasonal events (if applicable)?</t>
  </si>
  <si>
    <t>Do operation logs prove the monitoring and efficient treatment of formation of acidic aqueous solutions (if applicable)?</t>
  </si>
  <si>
    <t>Does the neutralization plant have a capacity to treat at least double water volume of acid water according to actual needs (if applicable)?</t>
  </si>
  <si>
    <t>Do the operation logs prove that pipelines are checked to remain remain air-tight and stable against long-term mechanical, chemical, thermal and biological impacts?</t>
  </si>
  <si>
    <t>Is dam raising process monitored in order that it follows the operation plan and technical parameters (PSD, external slope angle) fixed in the operation manual?</t>
  </si>
  <si>
    <t>Is the dam prevented from overtopping  in case of extreme precipitation events or flooding?</t>
  </si>
  <si>
    <t>Do the monitoring protocols / operation logs prove that the drainage water from the TMF comply with regulatory requirements for surface water after its final treatment?</t>
  </si>
  <si>
    <t>Are there appropriate reservois in proper working condition to collect polluted drainage water?</t>
  </si>
  <si>
    <t>Are the operation logs include data concerning the chemical composition of drainage water?</t>
  </si>
  <si>
    <t>Do operation logs prove that the drainage system operates according to the TMF operation manual?</t>
  </si>
  <si>
    <t>Is the monitoring system, prescribing procedures and monitorig frequencies for all critical TMF components approved by the competent authorities?</t>
  </si>
  <si>
    <t>Does the monitoring regime describe the procedures related to return water quality?</t>
  </si>
  <si>
    <t>Does the monitoring regime describe the procedures related to seepage or drainage water quality and quantity?</t>
  </si>
  <si>
    <t>Does the monitoring regime describe the procedures related to condition of the return pump and pipeline system?</t>
  </si>
  <si>
    <t>Does the monitoring regime describe the procedures related to downstream water quality for surface water bodies in the impact zone of the TMF?</t>
  </si>
  <si>
    <t>Does the monitoring regime describe the procedures related to monitor the phreatic surface level in the dam and beach?</t>
  </si>
  <si>
    <t>Does the monitoring regime describe the procedures related to dust control?</t>
  </si>
  <si>
    <t>Does the monitoring regime describe the procedures related to the freeboard capacity?</t>
  </si>
  <si>
    <t>Does the monitoring regime describe the procedures related to the rate of rise of the lagoon?</t>
  </si>
  <si>
    <t>Does the monitoring regime describe the procedures related to the structural integrity of the decant system?</t>
  </si>
  <si>
    <t>Does the monitoring regime include the observation of embankment damage parameters (signs of seepage, settlement, surface movement, cracking, erosion, animal damage, etc.)?</t>
  </si>
  <si>
    <t>Is the discharge of toxic and dangerous substances and hazardous components contained in tailings materials monitored quantitatively?</t>
  </si>
  <si>
    <t>Does the monitoring system enable to provide real-time detection of hazardous leaks from pipelines?</t>
  </si>
  <si>
    <t>Does the monitoring regime describe the procedures related to the groundwater level and composition?</t>
  </si>
  <si>
    <t>Are geotechnical changes such as physical weathering and alteration of TMF fills as well as degradation of liners and geomembranes monitored in a regular base in order to keep the long-term stability of the retaining structures and the integrity of the containment?</t>
  </si>
  <si>
    <t>Is the operating and maintenance manual updated on the basis of monitoring results?</t>
  </si>
  <si>
    <t>Is there a program for regular staff training?</t>
  </si>
  <si>
    <t>Do the TMF operational staff have proper knowledge in emergency response?</t>
  </si>
  <si>
    <t>Does the emergency plan evaluate downstream inundation scenarios due to floods, dam failure or upstream conditions that might result from major land displacements or increased flood flows.</t>
  </si>
  <si>
    <t>Do the emergency plans contain “domino" dam failure scenarios related to sequential accidents in a dam cascade (if applicable)?</t>
  </si>
  <si>
    <t>Are inundation maps developed for slow, rapid and practically instantaneous dam failure scenarios?</t>
  </si>
  <si>
    <t>Are the scope and objectives of the emergency plan established in the document?</t>
  </si>
  <si>
    <t>Are the prevention and preparedness activities prioritized in the emergency plan so as to eliminate potential emergency situations?</t>
  </si>
  <si>
    <t xml:space="preserve">Are the emergency response activities prioritized in the emergency plan so as to minimize the consequences and to eliminate the potential escalation of the situation?  </t>
  </si>
  <si>
    <t>Has the TMF operator sufficient manpower to respond to emergencies and eliminate their after-effects?</t>
  </si>
  <si>
    <t>14C</t>
  </si>
  <si>
    <t>not applicable</t>
  </si>
  <si>
    <t>The answer is given based on studying the hydrographic and climatic features of the TMF site location in the project documentation (EIA, risk analysis); its proximity to watercourses and reservoirs, valleys; landscape.
The answer "Yes": there are no adverse climatic factors.
The answer “Mostly yes”: single climatic factors are unfavourable. They are very rare and of low intensity.
The answer “Mostly no”: adverse climatic factors are complex, rarely occurred but have a high intensity, may lead to the development of an emergency.
The answer "no": unfavorable climatic factors are typical for this area, their single or joint occurrence may lead to an emergency; or the TMF operator unreasonably refuses to provide the required information to inspectors.</t>
  </si>
  <si>
    <t>The answer is given based on a comparison of TMF elements on the site based on visual inspection results and visual check of project documentation.
The answer "Yes": the deviations from the design plans and maps were not revealed.
The answer “mostly yes”: there are minor deviations from the design plans and maps, the changes are mainly introduced in the documentation.
The answer “mostly no”: there are significant deviations from the design plans and maps partially introduced in the documentation.
The answer is “No”: significant deviations from the project plans and maps, inconsistency between the position of most elements of the dam and the design, required changes in documentation are mostly absent; the TMF operator groundlessly refuses to provide the required information to the inspectors.</t>
  </si>
  <si>
    <t>The answer is given based on a comparison of project documentation (plans and maps of the TMF elements on the ground) with the results of a visual assessment of the TMF site components.
Protective zone facilities are those functional elements, which are designed to prevent the spreading of any accidental release to vulnerable areas outside of the TMF operation boundaries. For example: emergency water release structures, secondary storage areas for emergency releases, water purification units etc. 
The answer "Yes": the deviations from the design plans and maps were not identified; All actual post-design infrastructure components of the TMF are included in the documentation.
The answer is “Mostly yes”: there are minor deviations from the design plans and maps, the changes are mainly introduced into the documentation.
Answer “Mostly no”: there are significant deviations from plans and maps, partially introduced in the documentation.
The answer “No”: significant deviations from the project plans and maps, inconsistency between the position of most elements of the dam and the design, changes in documentation are mostly absent;</t>
  </si>
  <si>
    <t>The answer is given based on visual checking of actual conditions of the drainage system and its compliance with the documentation (TMF operation manual, protocols of flow rate measurements).
Answer “Yes”: the drainage system functions in accordance with the TMF operation manual and its functionality is regularly checked.
The answer is “Mostly yes”: there are minor deviations from the monitoring procedures fixed in TMF operation manual, which will not affect TMF safety.
The answer “Mostly no”: revealed deviations in operation of the drainage system and monitoring procedures from the TMF operation manual, which may lead to the development of emergency.
The answer “No”: the drainage system and monitoring procedures have a large number of deviations from the TMF operation manual, or does not function at all; or the TMF operator unreasonably denies the inspector to access to the design documentation or examine the elements of the drainage system.</t>
  </si>
  <si>
    <t>Signs listed in Q15 have to be checked at the junction of the dam to the sides of the valley or the junction of several dams.
The answer "Yes": all the listed signs are absent.
The answer “No”: at least on one of the listed signs appears at the junctions; or the TMF operator unreasonably refuses the inspector to provide information and/or to visit these parts of the dam.
The answers “mostly yes” and “mostly no” for this question are inapplicable!</t>
  </si>
  <si>
    <t>General FoS for long-term is required as minimum 1.5. An important dam-rising parameter is however to keep the dam wall slope under higher factor of safety than the minimum FoS defined in the TOP.
The answer is given based on the measurement of the angle and comparison with the requirements from the design documentation.
The answer “Yes”: the angle corresponds with the requirements from the design documentation.
The answer “No”: the angle is higher than the requirements from the design documentation, leading to slope instability.
The answers “mostly yes” and “mostly no” for this question are inapplicable!</t>
  </si>
  <si>
    <t>General FoS for short-term is required as minimum 1.1-1.3. An important dam-rising parameter is however to keep the embankment crest slope under higher factor of safety than the minimum FoS defined in the TOP.
The answer is given based on the measurement of the angle and comparison with the requirements from the design documentation.
The answer “Yes”: the angle corresponds with the requirements from the design documentation.
The answer “No”: the angle is higher than the requirements from the design documentation, leading to crest slope instability.
The answers “mostly yes” and “mostly no” for this question are inapplicable!</t>
  </si>
  <si>
    <t>The answer "Yes": total tonnage and volume of tailings and water discharged into the TMF recorded on a daily regular basis and it can be verified in the archive of the operator.
The answer “Mostly yes”: total tonnage and volume of tailings and water discharged into the TMF recorded on a daily regular basis, but for certain periods data is missing in the archives of the operator.
The answer “Mostly no”: only for a few days data is available on a daily basis in the archives.
The answer "no": data for total tonnage and volume of tailings and water discharged is not recorded on a daily basis or it can not be verified in the archive, or the TMF operator unreasonably denies the inspector to access to the archive.</t>
  </si>
  <si>
    <t>The answer is given based on visual inspection and cross-checking of working procedures in order to identify the right position of the pipeline system and tailings disposal points.
The answer "Yes": all pipelines and disposal point are in the positions according to the working procedure.
The answer “mostly yes”: there are only minor deviations in the position of the pipelines or disposal points compared with the working procedures, deviations which do no affect the safety of the TMF.
The answer “mostly no”:  more pipelines or disposal points are installed in other position as described in the working procedures and can present minor safety problems at long-term operation.
The answer "No":  pipelines or disposal points are not compliant with licensed working procedures and can present safety problems on short-term.</t>
  </si>
  <si>
    <t>1: normal, 2: critical</t>
  </si>
  <si>
    <t>Row Labels</t>
  </si>
  <si>
    <t>Grand Total</t>
  </si>
  <si>
    <t>Sum of 7</t>
  </si>
  <si>
    <t>No</t>
  </si>
  <si>
    <t>Abbreviation</t>
  </si>
  <si>
    <t>Categories</t>
  </si>
  <si>
    <t>Only for applicable questions</t>
  </si>
  <si>
    <t>Sum of 1</t>
  </si>
  <si>
    <t>Sum of 2</t>
  </si>
  <si>
    <t>Sum of 3</t>
  </si>
  <si>
    <t>Sum of 4</t>
  </si>
  <si>
    <t>Sum of 6</t>
  </si>
  <si>
    <t>Sum of 5</t>
  </si>
  <si>
    <t>Count of 8</t>
  </si>
  <si>
    <t>Data anaysis</t>
  </si>
  <si>
    <t>Overall evaluation</t>
  </si>
  <si>
    <t>Categorial evaulation</t>
  </si>
  <si>
    <t>Check</t>
  </si>
  <si>
    <t>Evaluation parameters</t>
  </si>
  <si>
    <t>The answer is given based on visual inspection and takes into account the conditions of the flowmeters of the inlet pipeline.
The answer "Yes": flowmeters are fully functional and technically sound.
The answer “mostly yes”: flowmeters are functional, minor obstructions can be found at the inlet pipeline.
The answer “mostly no”: flowmeters are functional, in some cases major obstructions can be found at the inlet pipeline.
The answer "No": flowmeters are technically faulty, or the TMF operator unreasonably refuses to provide the inspector for information and/or to visit the area of inlet pipelines.</t>
  </si>
  <si>
    <t>The answer is given based on visual inspection and takes into account the conditions of the pumps and flow switches, their location.
The answer "Yes": pumps and flow switches are fully functional and technically sound, operating in secured chambers.
The answer “mostly yes”: pumps and flow switches are functional, but they are not located in secured chambers.
The answer “mostly no”: not all the pumps and flow switches are functional and they are not located in secured chambers.
The answer "No": pumps and flow switches are technically faulty, or the TMF operator unreasonably refuses to provide the inspector for information and/or to visit the location.</t>
  </si>
  <si>
    <t>The answer is given based on visual inspection and takes into account the conditions of the joints of the pipelines.
The answer "Yes": all joints of the pipelines are free of any failures, leakage or deterioration.
The answer “mostly yes”: joints of the pipelines are mostly free of  failures, only minor leakages were identified in some points.
The answer “mostly no”:  joints of the pipelines present small failures or deteriorations, medium leakages could be found in some points.
The answer "No":  joints of the pipelines present many failures and major leakages could be found in some points.</t>
  </si>
  <si>
    <t>The answer is given based on visual inspection and verification of the design documentation and takes into account the manner of fencing and/or manned protection to prevent unauthorized access to the TMF area.
The answer "Yes": the isolation/protection system of the TMF fully prevents from unauthorized access to its territory.
The answer “mostly yes”: the isolation/protection system of the TMF prevents from unauthorized access to its most important elements and restricts the facility for most of the perimeter.
The answer “mostly no”: the isolation/protection system of the TMF partially restricts, but does not prevent from unauthorized access to its territory.
The answer “No”: there is no isolation/protection system of the TMF, or the TMF operator unreasonably refuses to provide the inspector for information and/or to visit the TMF.</t>
  </si>
  <si>
    <t>The answer is given based on visual inspection and verification of the design documentation and takes into account availability and condition of equipment to terminate tailings material delivery in case of pipeline rupture.
The answer "Yes": equipment is technically sound.
The answer “mostly yes”: the design includes equipment for emergency shutdown of tailings material delivery, the maintaining personnel confirms its availability and satisfactory technical condition; its individual elements may require repair or replacement.
The answer “mostly no”: the design includes equipment for the emergency shutdown of tailings material delivery, but the personnel cannot confirm its presence and satisfactory technical condition.
The answer "No": the design does not include equipment for emergency shutdown of tailings material delivery; such equipment is technically defective or missing; or the TMF operator unreasonably refuses to provide the inspector for information and/or to visit the TMF site.</t>
  </si>
  <si>
    <t>The answer is given based on verification of the project documentation (TOP, emergency plan and relevant protocols of emergency exercises and trainings of personnel) and inspection of tailing facilities and takes into account 
existence of an emergency plan,
availability and condition of equipment to facilitate alert in emergency situations,
a match between the equipment and the emergency plan and preparedness to respond, communication equipment and monitoring system.
The answer “Yes”: an emergency plan is designed, equipment and communication for emergency situations are in a technically sound condition.
The answer "mostly yes": There are minor deviations from the composition and quantity of equipment and materials reserved for emergency response.
The answer “mostly no”: The available certain types of equipment and materials are insufficient for emergency response.
The answer “No”: an emergency plan is absent, TMF personnel is not prepared for emergency response, equipment is incomplete or technically faulty; or the TMF operator unjustifiably refuses to provide the inspector for information and/or to visit the TMF.</t>
  </si>
  <si>
    <t>The answer is based on a comparison of the actual condition of drainage facilities below / around the dam (whichever is relevant) and its monitoring procedures relative to project documentation (TOP and monitoring protocols) and takes into account water evacuation from the drainage tunnel, drainage gallery, drainage spillway around the tailings pond perimeter (if applicable), signs of leaching / regressive erosion.
The answer "Yes": the elements of drainage facilities are in proper condition, maintained by technical staff, and meet the project documentation and log book.
The answer “mostly yes”: the state of drainage facilities allows for the possibility of raising the lagoon water level to the maximum retaining level, which will not affect TMF safety.
The answer “mostly no”: the state of drainage facilities may lead to an increase in the water level in the pond to critical levels, their exceeding will lead to overflow through the dam.
The answer "No": many elements of drainage facilities are not accessible to inspection; or a large number of drainage facilities are in poor, unserved, or abandoned condition: either the TMF operator unreasonably refuses in TMF inspection.</t>
  </si>
  <si>
    <t>The answer is given based on visual inspection and verification of project documentation and takes into account the rate of rise of the lagoon surface, minimum permitted width of beach, beach/lagoon ratio, freeboard between lagoon surface and dam crest.
The answer "Yes": settling pond parameters fully meet all design parameters.
The answer “mostly yes”: beach width approaches its minimum permitted value, minor deviations of actual parameters of the settling pond from the design parameters have been revealed that will not affect TMF safety.
The answer “mostly no”: beach width reaches its minimum permitted value; identified deviations of actual parameters of the settling pond from the design parameters may contribute to dam failure or overflow but will not lead to this directly.
The answer "No": actual parameters of the settling pond do not meet the design parameters; beach width is less than its minimum permitted value or the TMF operator unreasonably refuses to provide the inspector for information and/or to inspect the settling pond.</t>
  </si>
  <si>
    <t>The answer is given based on visual inspection and verification of project documentation (TOP and monitoring protocols) and takes into account availability and condition of benchmarks for checking slope slippage/movement and soil subsidence.
The answer "Yes": the position, number and condition of the benchmarks for controlling slipping and soil subsidence fully meet the project documentation (TOP and monitoring protocols).
The answer “mostly yes”: the position and number of benchmarks for controlling slipping and soil subsidence slightly differs from the project documentation, which insignificantly reduces the information quality.
The answer “mostly no”: the position and number of benchmarks for controlling slipping and soil subsidence is mach different from that provided by the design documentation, which does not allow collecting reliable data.
The answer “No”: ground movement and subsidence using benchmarks is not controlled; or the TMF operator unreasonably refuses to provide the inspector for information and/or to inspect the TMF site.</t>
  </si>
  <si>
    <t>The answer is given based on visual inspection and verification of project documentation (TOP and monitoring protocols) and takes into account availability, quantity, and condition of the wells in the TMF dam, matching the wells and design documentation and the regularity of monitoring procedures.
The answer “Yes”: the position, number and condition of the wells at the TMF site fully meet the design documentation, well operability is confirmed by the log book.
The answer “mostly yes”: the position and number of wells meet the design documentation, there are minor damage to structural elements of wells, the log book contains partially incomplete information.
The answer “mostly no”: the position and number of wells differs from the design documentation, their working condition is difficult to assess.
The answer "No": there are no observations of the phreatic surface and pore pressure in the dam body in the wells; The TMF operator unreasonably refuses to provide the inspector for information and/or to visit the site.</t>
  </si>
  <si>
    <t>The answer is given based on visual inspection and verification of project documentation (TOP and monitoring protocols) and takes into account availability, quantity, and condition of the wells in the TMF site, matching the wells and project documentation.
The answer “Yes”: the position, number and condition of the wells, frequency of sampling fully meet the project documentation.
The answer “mostly yes”: the position and number of wells fully meet the design documentation, but their working condition can be established only from the log book.
The answer “mostly no”: the position and number of wells differ from the design documentation; their working condition is difficult to assess.
The answer "No": the data of the groundwater level and composition in the wells at the TMF site are not collected; or the TMF operator unjustifiably refuses to provide the inspector for information and/or to visit the TMF.</t>
  </si>
  <si>
    <t>The answer is given based on visual inspection and verification of operational documentation and takes into account monitoring procedures of inspection: visual observation routine, groundwater observation (wells, piezometers), topographic observation (survey points, visual aids, e.g. peg-lines, 3D targets), geotechnical instrumentation (e.g. inclinometers, extensometers), monitoring and documentation routine: 
which parameters are measured, where, how frequently, by whom.
The answer “Yes”: the monitoring system operates in accordance with the design monitoring schedule.
The answer “mostly yes”: inspection revealed an insignificant decrease in the number of functioning monitoring control points compared with the approved schedule, which does not prevent from acquisition of acceptable quality data.
The answer “mostly not”: inspection revealed a decrease in the number of functioning monitoring control points that does not allow for obtaining qualitative information on TMF conditions.
The answer "No": the monitoring system is in poor condition or is missing; or the TMF operator unjustifiably refuses to provide the inspector for information and/or to visit the TMF.</t>
  </si>
  <si>
    <t>The answer is given based on visual inspection and verification of project documentation and takes into account availability and conditions of the facilities for collecting and neutralization of the substances hazardous / dangerous to aquatic eco-systems.
The answer "Yes": substances hazardous to aquatic ecosystems are neutralized in accordance with the design, the equipment is in a technically sound condition.
The answer “mostly yes”: there are minor deviations from the working state of the equipment to neutralize hazardous substances that will not affect TMF safety.
The answer “mostly no”: identified deviations from the working condition of the equipment for neutralizing hazardous substances may constribute to the development of an emergency, but will not lead to it in directly.
The answer “No”: the design does not include the facilities for neutralization of hazardous substances but it is needed; or neutralization of hazardous substances is included in the design but does not function; or the equipment for neutralization is in emergency condition; or the TMF operator unjustifiably refuses to provide the inspector for information and/or inspection of the TMF.</t>
  </si>
  <si>
    <t>The answer is given based on visual inspection and verification of project documentation and takes into account the availability and conditions of the facilities for control of the concentration of dangerous substances in process water before discharging it into the TMF. 
The answer “Yes”: the facilities are functioning in accordance with the designTOP, the equipment is in a technically sound condition.
The answer “mostly yes”: facilities for the detection and control of a part of the dangerous substances are present and functional.
The answer “mostly no”: facilities for the control of a part of the dangerous substances, detection and alarm are present, but their functionality can not be proved during inspection.
The answer “No”: the facilities are not present or not functioning at all, or the operator unreasonably refuses to give access to check their functionality.</t>
  </si>
  <si>
    <t>The answer is given based on the presence of the cover layer on the TMF dam surface, its condition; dusting evidences.
The answer “Yes”: is there a protective covering on the TMF dam surface to reduce/prevent from dusting (including natural vegetation cover).
The answer “mostly yes”: the protective covering is absent on less than a quarter of the tailings surface area.
The answer “mostly no”: the protective coating is absent on a quarter to half of the tailings surface area.
The answer “No”: the protective coating is absent on more than half of the tailings surface area; or the TMF operator unreasonably refuses to provide the inspector for information and/or visit the TMF.</t>
  </si>
  <si>
    <t>The answer is given based on the dam inspection and takes into account a quantity and size of seepage areas, elevation in relation to dam height, approximate volumes of seepage through the dam (damp spot / dripping / trickle / steady flow, the latter in litres/second), material (tailings / other mixed with seepage)
The answer “Yes”: no signs of seepage, leaks, leakage of solutions through the dam were found.
The answer “No”: it is accepted in all cases when it is impossible to clearly and confidently answer “Yes”; or the TMF operator  unreasonably refuses to provide the inspector for information and/or visit all parts of the dam.
The answers “mostly yes” and “mostly no” for this question are inapplicable.</t>
  </si>
  <si>
    <t>The answer is given based on inspection of the dam and analysis of design documentation and takes into account material used for raising (tailings / hydro-cycloned tailings, external materials); coarser materials may well indicate improved stability over ‘standard’ tailings. 
The answer "Yes": the materials of the dam on the slopes shows composition and structure which is in line with the quality requirements fixed in the TOP.
The answer “mostly yes”: boundaries between different materials of the dam on the slopes are fuzzy and blurry.
The answer “mostly no”: the separation of various materials of the dam on the slopes is more likely to be guessed than exists.
The answer "No": it is established that different materials on the dam slopes are not separated; or the TMF operator unjustifiably refuses to vide the inspector for information and/or visit of all parts of the dam.</t>
  </si>
  <si>
    <t>The answer is given based on the dam inspection and takes into account its geometry: the flaws in the alignment and straightness of the dam crest and berms, the unevenness of the tilt angles; ramps, kinks, cracks in the dam body and on the roads, in drainage channels and pipelines near the tailing pond fogging of the materials forming the dam), salt depositions on the slopes. 
The answer "Yes": all the listed signs are absent.
The answer “No”: at least on one of the listed signs appears on the dam; or the TMF operator unreasonably refuses the inspector to provide information and/or to visit all parts of the dam.
The answers “mostly yes” and “mostly no” for this question are inapplicable!</t>
  </si>
  <si>
    <t>The answer is given based on the inspection of the dam and takes into account general conditions (vegetation, materials on surface); signs of slumping, irregular slope angle, excessive erosion (ruts, channels, gullies); 
seepage and water exfiltration.
The answer “Yes”: the surface of the dam and its slopes is in a normal state, irregularities are not visible.
The answer “mostly yes”: uneven slope angles, slight erosion signs as ruts, channels, and small ravines caused by the effects of precipitation.
The answer “mostly no”: signs of slumping and/or mudflow of the external near-surface parts of slopes uniquely associated with the effects of precipitation, excessive surface erosion, increased wetting of the surface and of the dam slopes.
The answer “No”: clear signs of sliding off the slopes on large areas, severe rain erosion (small and large ravines), excessive moisturization of upper parts of the dam and slopes (standing water, development of moisture-loving vegetation), the presence of age-old trees with a strong root system, the presence of a population of earth-moving animals (mole, gopher, etc.); or the TMF operator unreasonably refuses the inspector to visit the dam.</t>
  </si>
  <si>
    <t>The answer is given based on evidences of tailings material dispersion in big quantities resulted from wind and water flows, external features of abstracted water (colour, smell), vegetation cover and soil conditions. 
The answer "Yes": no evidences of the impact of tailings materials on the environment have been identified. 
The answer “mostly yes”: there are insignificant signs of the impact of tailings materials on the environment, mainly with one contaminant. As the distance from the TMF increases, the impact mitigates sharply. 
The answer “Mostly no”: there are insignificant signs of the environmental impact of tailings materials with several contaminants. As the distance from the TMF increases, the impact mitigates slightly.
The answer “No”: the ubiquitous environmental impact of the TMF on the environment with contaminants has been identified. As the distance from the TMF increases, the impact remains almost unchanged; or the TMF operator unjustifiably refuses the inspector to provide information and/or visit the TMF.</t>
  </si>
  <si>
    <t>The answer is given based on the availability of storages for accumulating water from emergency spillways, their lining, filling, controlling devices
The answer "Yes": there are additional capacities for water collection from emergency water spillways in a satisfactory technical condition, or they are not needed due to natural conditions. 
The answer “Mostly yes”: the design project provides for additional tanks for water collection from the emergency spillways, the maintenance personnel confirms their presence and satisfactory technical condition, and minor disturbances of technical condition of the tanks from the technical design were identified that will not affect TMF safety. 
The answer “mostly no”: the design provides for additional tanks for water collection from emergency spillways, but maintenance personnel cannot confirm their presence and satisfactory technical condition; the deviations from the technical design have been found that may lead to the development of emergency.
The answer "No": the design provides for additional tanks for water collection from emergency spillways but they are missing or the existing tanks are in poor (emergency) technical condition; or the TMF operator unreasonably refuses the inspector to provide information and/or visit emergency storages and spillways.</t>
  </si>
  <si>
    <t>The answer is given based on checking the drains for emergency water diversion and takes into account:
Presence / functionality of emergency spillway in case of overtopping.
Surface water diversion dam:
Is a diversion present and functional? Age, dimensions, construction specifications, conditions. Approximate storage capacity.
Evidence of damage, recent overtopping, erosion.
Upstream rakes / grills for timber capture and retention.
Excessive sediment accumulation in dam
The answer "Yes": the elements of the emergency drainage facilities are in a satisfactory condition and are maintained by technical personnel, located according to the licenced documentation.
The answer is “mostly yes”: there are minor clogs in emergency drainage facilities with mostly loose material that is accessible for cleaning and the volume that will not affect the drain throughput.
The answer “mostly no”: a slight clogging of the emergency drainage facilities with compacted material was detected that is difficult to access or to clean, which may lead to the development of an emergency situation.
The answer "No": many elements of drainage facilities are not accessible tp inspection; A large number of elements of the emergency drainage facilities have been identified in poor condition or abandoned, or the TMF operator unreasonably refuses the inspector to visit the drainage facilities.</t>
  </si>
  <si>
    <t>The answer is given based on checking the water diversion system of the TMF and takes into consideration:
Actual conditions of the water diversion channels: 
• age, dimensions, construction specifications. 
• portal protected with rake / grill against driftwood.
• excessive sediment accumulation in tunnel.
• integrity of tunnel lining (as far as accessible). 
The answer "Yes": water diversion system elements are in a satisfactory condition and are maintained by technical staff, located according to the design documentation.
The answer is “mostly yes”: there are minor clogs in water diversion facilities with mostly loose material accessible for cleaning and the volume of sediments will not affect the drain throughput.
The answer “mostly no”: a slight clogging of the water diversion system with compacted sediments was detected that are difficult to access or to clean; this may contribute to the occurrence of overflow through the dam.
The answer "No": several elements of the water diversion system are not accessible to inspection; or a large number of components have been identified in an unsatisfactory, unserved or abandoned state: or theTMF operator unreasonably refuses the inspector to visit drainage facilities.</t>
  </si>
  <si>
    <t>The answer is given based on a comparison of the actual condition of drainage system elements and project documentation (TOP, monitoring and maintenance protocols).
The answer "Yes": drainage system elements are in a satisfactory condition and are maintained by technical staff, located according to the project documentation.
The answer “mostly yes”: the state of drainage facilities allows for the possibility of raising the water level to the maximum retaining level, which however will not affect TMF safety.
The answer “mostly no”: the state of drainage facilities may lead to rising the water level in the tailings pond to a critical level, exceeding this level will lead to overflow through the dam; 
The answer "No": many elements of the drainage system are not accessible to inspection; or a large number of drainage system elements have been identified in an unsatisfactory, unserved or abandoned state: or the TMF operator refuses unwarrantedly to the inspector in visiting the dam.</t>
  </si>
  <si>
    <t>The answer is given based on visual inspection of the internal water management system when visiting the TMF and takes into account:
- Type of dewatering system (active pumping or gravitational).
- Decanting systems installed (number of decanters, dimensions, materials, condition). 
- Dewatering tunnel: age, dimensions, construction specifications, condition. 
- Integrity of tunnel lining (as far as accessible).
- Frequency and protocols of monitoring and maintenance procedures.
The answer "Yes": the elements of the drainage system are in satisfactory condition and are maintained by technical staff.
The answer “mostly yes”: minor deviations of dam drainage water management system operation from working conditions have been identified that will not affect TMF safety.
The answer is “mostly no”: the revealed deviations of dam drainage water management operation from the working condition may lead to the development of an emergency; or not all elements of the drainage system are accessible to visual inspection.
The answer "No": many elements of the dam water management system are not accessible to inspection; or a large number of drainage system elements have been identified in poor, unserved or abandoned condition; or the TMF operator unreasonably refuses the inspector to visit the TMF.</t>
  </si>
  <si>
    <t>Raw data</t>
  </si>
  <si>
    <t>Measure Catalogue</t>
  </si>
  <si>
    <t>29E.   Mutually agree internal and external emergency plans</t>
  </si>
  <si>
    <t>31E.   Reassess the preservation and further monitoring stages using Factor of safety set by national regulations/requirements</t>
  </si>
  <si>
    <t>EIA-LUP</t>
  </si>
  <si>
    <t>Do the TMF infrastructure components (roads, ponds, pipelines, protective zone facilities etc.) match the licenced TMF design documentation or TOP?</t>
  </si>
  <si>
    <t>DDP</t>
  </si>
  <si>
    <t>DRO</t>
  </si>
  <si>
    <t>See BAT Reference Document</t>
  </si>
  <si>
    <t>1I</t>
  </si>
  <si>
    <t>1H</t>
  </si>
  <si>
    <t>1K</t>
  </si>
  <si>
    <t>2D</t>
  </si>
  <si>
    <t>4(1)</t>
  </si>
  <si>
    <t>19H</t>
  </si>
  <si>
    <t>19J</t>
  </si>
  <si>
    <t>5(1)</t>
  </si>
  <si>
    <t>5(2)</t>
  </si>
  <si>
    <t>12(1)</t>
  </si>
  <si>
    <t>12(2)</t>
  </si>
  <si>
    <t>12(4)</t>
  </si>
  <si>
    <t>9A</t>
  </si>
  <si>
    <t>33(1-3)</t>
  </si>
  <si>
    <t>42(4)</t>
  </si>
  <si>
    <t>47(1-4)</t>
  </si>
  <si>
    <t>19G</t>
  </si>
  <si>
    <t>19I</t>
  </si>
  <si>
    <t>16(2-5)</t>
  </si>
  <si>
    <t>12(3)</t>
  </si>
  <si>
    <t>20G</t>
  </si>
  <si>
    <t>20F</t>
  </si>
  <si>
    <t>41(1-3)</t>
  </si>
  <si>
    <t>21(1)</t>
  </si>
  <si>
    <t>20H</t>
  </si>
  <si>
    <t>18(1-2)</t>
  </si>
  <si>
    <t>15(2)</t>
  </si>
  <si>
    <t>20(4)</t>
  </si>
  <si>
    <t>20(5)</t>
  </si>
  <si>
    <t>20(6)</t>
  </si>
  <si>
    <t>20(7)</t>
  </si>
  <si>
    <t>20(1)</t>
  </si>
  <si>
    <t>20(8)</t>
  </si>
  <si>
    <t>20(9-11)</t>
  </si>
  <si>
    <t>47(2-5)</t>
  </si>
  <si>
    <t>46(1-12)</t>
  </si>
  <si>
    <t>47(1)</t>
  </si>
  <si>
    <t>20(3-7)</t>
  </si>
  <si>
    <t>16(1-6)</t>
  </si>
  <si>
    <t>22(1)</t>
  </si>
  <si>
    <t>10E</t>
  </si>
  <si>
    <t>10H</t>
  </si>
  <si>
    <t>10F</t>
  </si>
  <si>
    <t>10G</t>
  </si>
  <si>
    <t>6F</t>
  </si>
  <si>
    <t>10J</t>
  </si>
  <si>
    <t>35(3)</t>
  </si>
  <si>
    <t>30(2)</t>
  </si>
  <si>
    <t>38(1-8)</t>
  </si>
  <si>
    <t>49(5-6)</t>
  </si>
  <si>
    <t>18(1)</t>
  </si>
  <si>
    <t>20(1-2)</t>
  </si>
  <si>
    <t>20B</t>
  </si>
  <si>
    <t>27A</t>
  </si>
  <si>
    <t>Environmental Impact Assessment (EIA) and Land-use Planning (LUP)</t>
  </si>
  <si>
    <t>Transportation Infrastructure</t>
  </si>
  <si>
    <t>Dam raising operations and tailings control</t>
  </si>
  <si>
    <t>yes = 4, mostly yes = 3, mostly no = 2, no = 1, not applicable = 0</t>
  </si>
  <si>
    <t>normal = 1, critical = 2</t>
  </si>
  <si>
    <t>Answer score</t>
  </si>
  <si>
    <t>Max score</t>
  </si>
  <si>
    <t>Weighted evaluation</t>
  </si>
  <si>
    <t>Design Documentation and Permitting</t>
  </si>
  <si>
    <t>Environmental Impact Assessment and Land-use Planning</t>
  </si>
  <si>
    <t>Reference to "Safety Guidelines"</t>
  </si>
  <si>
    <t>n. a.</t>
  </si>
  <si>
    <t>Does the initial risk assessment cover the whole TMF and neighbouring (potentially affected) areas?</t>
  </si>
  <si>
    <t>Were seismic and geological hazards assessed for the TMF (e.g. soil collapsing or tectonic faults)?</t>
  </si>
  <si>
    <t>Were possible accident scenarios assessed for all relevant TMF component?</t>
  </si>
  <si>
    <t>Were safety activities developed, which are intended to prevent possible accident scenarios mentioned in questions 13-16?</t>
  </si>
  <si>
    <t>Were data concerning accidents and incidents at similar TMFs taken into account during the scenario description?</t>
  </si>
  <si>
    <t>Was the dam raising method selected taking into account local conditions (especially tailings' grain size, mineralogy and pulp density as well as geological and meteorological risk factors)?</t>
  </si>
  <si>
    <t>Was the EIA carried out by licensed experts?</t>
  </si>
  <si>
    <t>Is the planned TMF site located beyond the zones/areas subject to negative influence of extreme atmospheric conditions (floods, extreme precipitation, strong winds, extreme temperature)?</t>
  </si>
  <si>
    <t>Is the planned TMF site located beyond areas (including buffer areas) protected by national or EU nature conservation regulation?</t>
  </si>
  <si>
    <t>Is the TMF site located outside areas with specific agricultural value?</t>
  </si>
  <si>
    <t>Are there discovered archeological and cultural heritage objects located outside the area of TMF impact?</t>
  </si>
  <si>
    <t xml:space="preserve">Was potential underlying mineralization (former or planned underground workings) taken into account in the EIA? </t>
  </si>
  <si>
    <t>Has the site selection process during design phase confirmed the absence of any negative impact of an operating TMF on the environment?</t>
  </si>
  <si>
    <t>Is the assessed level of surface and ground water pollution below regulatory thresholds for the whole TMF lifecycle?</t>
  </si>
  <si>
    <t>Is an internal emergency plan developed and documented for all phases of the TMF life cycle?</t>
  </si>
  <si>
    <t>Were safety measures developed to limit the impact of accidents?</t>
  </si>
  <si>
    <t>Is there an evaluation of how the proposed safety measures limit the potential impact/effects on receptors of possible accidents and how efficient they are?</t>
  </si>
  <si>
    <t>Was the TMF planning, design and construction prepared by licensed legal or natural person(s), certified in accordance with the national legislative, regulatory and safety norms that were in force in the period of design?</t>
  </si>
  <si>
    <t>Was the TMF operation manual / TOP developed before construction of tailings facilities and submitted for lincensing?</t>
  </si>
  <si>
    <t>Were all phases of the TMF life cycle (design, construction, operation, closure, and rehabilitation) considered and properly addressed in design documents?</t>
  </si>
  <si>
    <t>Were the potentially affected local authorities involved in the licensing process and their the opinion taken into account concerning TMF construction?</t>
  </si>
  <si>
    <t>Were the competent authorities of potentially affected neighbouring coutries involved in the licensing process and their opinion taken into account concerning TMF construction? (if applicable)</t>
  </si>
  <si>
    <t>Does the TMF design documentation contain a comprehensive risk assessment for the whole TMF life-cycle subject to licensing?</t>
  </si>
  <si>
    <t>Does the TMF design documentation contain an environmental impact assessment (EIA) and was it approved before issuing permission for construction of the TMF?</t>
  </si>
  <si>
    <t>Was a detailed waste management plan for the TMF worked out during the development phase?</t>
  </si>
  <si>
    <t>Was the TMF operation and management plan (operational manual) and waste management plan (if it is not part of the operation manual) evaluated and approved before the start of the operation?</t>
  </si>
  <si>
    <t>Does the design documentation take into account physical character of the tailings?</t>
  </si>
  <si>
    <t>Has the design documentation confirmed the selection of a safe tailings deposition method (geotechnical parameters, factor of safety)?</t>
  </si>
  <si>
    <t>Were tailings material parameters (water content of the slurry, pulp density, PSD, discharge capacity) taken into account when designing the retention pond?</t>
  </si>
  <si>
    <t>Is the TMF equipped with impervious screens (e.g. membrane or low permeability compacted clay layer) to prevent unwanted leakage from the TMF? (if applicable)</t>
  </si>
  <si>
    <t>Was the humus layer completely removed before dam construction and is it stored/used according to national legal requirements (if applicable)?</t>
  </si>
  <si>
    <t>Are natural water streams located or diverted beyond the protective zone of the TMF during its operation?</t>
  </si>
  <si>
    <t>Does the TMF operation manual describe procedures to prevent or reduce acid or base drainage production, and facilities to collect and treat the generated acid water (if applicable)?</t>
  </si>
  <si>
    <t>Do operation logs prove that water-hazardous compounds are eliminated / neutralized before their discharge from or to the TMF (if applicable)?</t>
  </si>
  <si>
    <t xml:space="preserve">Are these reservoirs equipped with low-permeable barriers to prevent leaks (if applicable)? </t>
  </si>
  <si>
    <t>Is normal operation ensured for TMF components during 1:10, 1:100 and 1:1000 flooding events?</t>
  </si>
  <si>
    <t>Was the lowest pipeline section designed above the potential maximum flooding level for the last 100 years (or equivalent projected 1:100 year flooding level)?</t>
  </si>
  <si>
    <t>Have the flood data for at least a 100-year period (historical or projected) been used as the basis when calculating the emergency spillway capacity for the dam?</t>
  </si>
  <si>
    <t>Are training events regulary organised for the TMF operating staff?</t>
  </si>
  <si>
    <t>Are the regular staff trainings  performed according the approved program ?</t>
  </si>
  <si>
    <t>Does the TMF operational staff regularly confirm the proper qualification in the field of rules and regulations concerning safety management and environmental performance (if applicable)?</t>
  </si>
  <si>
    <t>Do the TMF operational staff have proper knowledge for environmental (including basic hydrology) and health issues (if applicable)?</t>
  </si>
  <si>
    <t>Do the TMF operational staff have proper knowledge  to control TMF safety and environment conditions (if applicable)?</t>
  </si>
  <si>
    <t>Do the staff responsible for TMF operation have proper knowledge  concerning communication and submission of internal reports to the executive management (if applicable)?</t>
  </si>
  <si>
    <t>Do the staff responsible for TMF operation have proper skills concerning public communication and relations (if applicable)?</t>
  </si>
  <si>
    <t>Does the program for regular staff trainings include checking of obtained knowledge?</t>
  </si>
  <si>
    <t>Is the local public engaged in emergency response training?</t>
  </si>
  <si>
    <t>Are there maps indicating location of the tailings delivery system (actual conditions and documentation of previous discharge points)?</t>
  </si>
  <si>
    <t>Does the TMF operation manual contain technical procedures and specification of the tailings delivery and accumulation system with specific regards to safety and environmental protection issues?</t>
  </si>
  <si>
    <t>Does the approved TMF operation manual contain reporting procedures for non-compliance and failures?</t>
  </si>
  <si>
    <t>Are any changes of the operation manual based on a well-documented performance analysis (if applicable)?</t>
  </si>
  <si>
    <t>Does the TMF operation manual describe measures to follow for operational parameters (discharged amount of tailings, freeboard capacity etc.) during significant seasonal events?</t>
  </si>
  <si>
    <t>Is pipeline and pump condition regularly checked in accordance with the operational regulations and confirmed in a written documentation?</t>
  </si>
  <si>
    <t>Is it a clear procedure to agree, approve, and update TMF closure plans?</t>
  </si>
  <si>
    <t>Are there procedures developed and documented for the revision, testing and acceptance of emergency plans in case of substitution of emergency response services or their management staff?</t>
  </si>
  <si>
    <t>Are there procedures developed and documented for the revision, testing and acceptance of emergency plans in case of operational changes, mismanagement, structural problems identified, equipment modification or natural events result in a threat that design limits will be exceeded?</t>
  </si>
  <si>
    <t>Is there any abridged or digital version of the emergency plan available for easy access in the event of emergency situations?</t>
  </si>
  <si>
    <t>Does the emergency plan contain evaluation of emergency scenarios, risks, potentially affected areas as well as procedures and physical resources to respond them?</t>
  </si>
  <si>
    <t>Does the emergency plan list hardware and resources needed for emergency response activities, their availability, location and technical condition?</t>
  </si>
  <si>
    <t>Does the emergency plan contain procedures for emergency response for each  emergency scenario determined?</t>
  </si>
  <si>
    <t>Is the internal emergency plan site-specific and developed for each specific scenario presented in the hazard and risk assessment?</t>
  </si>
  <si>
    <t>Does the internal emergency plan contain estimations of equipment and construction materials needed to deal with dangerous releases and emergency repairs of the TMF for each scenario?</t>
  </si>
  <si>
    <t>Were the procedures established to integrate external emergency services within the internal emergency plan?</t>
  </si>
  <si>
    <t>Is seismic activity monitored at the TMF, considering that the TMF is located in a medium-high risk seismicity area? (If applicaple)</t>
  </si>
  <si>
    <t>Does the monitoring regime describe the procedures related to characterisation of the hydraulic fill (volume, PSD, water content, density etc.) at discharge points?</t>
  </si>
  <si>
    <t>Do the operation logs prove that the treated acid or contaminated drainage water meet the permit conditions (if applicable)?</t>
  </si>
  <si>
    <t>Are safety requirements met while removing drainage water in line with the operation manual?</t>
  </si>
  <si>
    <t>Is there a plan for TMF closure and rehabilitation, which corresponds to national legal requirements and approved by competent authorities?</t>
  </si>
  <si>
    <t>Were criteria  for the completion of TMF operation established according to national or EU regulation?</t>
  </si>
  <si>
    <t>Are tailings materials to be used for later processing?</t>
  </si>
  <si>
    <t>Does the closure plan contain evaluation of risks connected with TMF closure and rehabilitation?</t>
  </si>
  <si>
    <t xml:space="preserve">Are there any personnel responsible for controlling/monitoring the closed/rehabilitated TMF? </t>
  </si>
  <si>
    <t>HRA</t>
  </si>
  <si>
    <t>OCM</t>
  </si>
  <si>
    <t>WMM</t>
  </si>
  <si>
    <t>TP</t>
  </si>
  <si>
    <t>MIP</t>
  </si>
  <si>
    <t>MEE</t>
  </si>
  <si>
    <t>CRP</t>
  </si>
  <si>
    <t>7B</t>
  </si>
  <si>
    <t>1(2)</t>
  </si>
  <si>
    <t>4F</t>
  </si>
  <si>
    <t>4G</t>
  </si>
  <si>
    <t>10D</t>
  </si>
  <si>
    <t>49(1-6)</t>
  </si>
  <si>
    <t>50(1-3)</t>
  </si>
  <si>
    <t>4E</t>
  </si>
  <si>
    <t>16(2-4)</t>
  </si>
  <si>
    <t>27B</t>
  </si>
  <si>
    <t>4H</t>
  </si>
  <si>
    <t>27(1-4)</t>
  </si>
  <si>
    <t>49(1-5)</t>
  </si>
  <si>
    <t>2C</t>
  </si>
  <si>
    <t>4(2)</t>
  </si>
  <si>
    <t>3H</t>
  </si>
  <si>
    <t>11(1)</t>
  </si>
  <si>
    <t>30(1)</t>
  </si>
  <si>
    <t>30(1-3)</t>
  </si>
  <si>
    <t>31(1-12)</t>
  </si>
  <si>
    <t>24F</t>
  </si>
  <si>
    <t>24G</t>
  </si>
  <si>
    <t>24H</t>
  </si>
  <si>
    <t>24J</t>
  </si>
  <si>
    <t>1(1)</t>
  </si>
  <si>
    <t>24D</t>
  </si>
  <si>
    <t>24E</t>
  </si>
  <si>
    <t>1F</t>
  </si>
  <si>
    <t>6(1)</t>
  </si>
  <si>
    <t>20(1-11)</t>
  </si>
  <si>
    <t>15(1)</t>
  </si>
  <si>
    <t>16(1)</t>
  </si>
  <si>
    <t>17(1)</t>
  </si>
  <si>
    <t>17(2)</t>
  </si>
  <si>
    <t>6E</t>
  </si>
  <si>
    <t>21A</t>
  </si>
  <si>
    <t>10I</t>
  </si>
  <si>
    <t>14B</t>
  </si>
  <si>
    <t>14D</t>
  </si>
  <si>
    <t>32(2)</t>
  </si>
  <si>
    <t>32(3)</t>
  </si>
  <si>
    <t>35(1)</t>
  </si>
  <si>
    <t>35(2)</t>
  </si>
  <si>
    <t>12E</t>
  </si>
  <si>
    <t>16(2)</t>
  </si>
  <si>
    <t>16(3)</t>
  </si>
  <si>
    <t>16(4)</t>
  </si>
  <si>
    <t>37(2)</t>
  </si>
  <si>
    <t>37(4)</t>
  </si>
  <si>
    <t>47(1-5)</t>
  </si>
  <si>
    <t>21J</t>
  </si>
  <si>
    <t>8(1)</t>
  </si>
  <si>
    <t>18(2)</t>
  </si>
  <si>
    <t>20(2)</t>
  </si>
  <si>
    <t>20(9)</t>
  </si>
  <si>
    <t>30(1-4)</t>
  </si>
  <si>
    <t>20A</t>
  </si>
  <si>
    <t>19B</t>
  </si>
  <si>
    <t>15H</t>
  </si>
  <si>
    <t>15G</t>
  </si>
  <si>
    <t>25D</t>
  </si>
  <si>
    <t>25F</t>
  </si>
  <si>
    <t>15I</t>
  </si>
  <si>
    <t>15J</t>
  </si>
  <si>
    <t>15F</t>
  </si>
  <si>
    <t>23I</t>
  </si>
  <si>
    <t>15E</t>
  </si>
  <si>
    <t>26B</t>
  </si>
  <si>
    <t>26C</t>
  </si>
  <si>
    <t>26D</t>
  </si>
  <si>
    <t>26E</t>
  </si>
  <si>
    <t>12(1-3)</t>
  </si>
  <si>
    <t>15(1-2)</t>
  </si>
  <si>
    <t>1G</t>
  </si>
  <si>
    <t>42(1-4)</t>
  </si>
  <si>
    <t>30(1-9)</t>
  </si>
  <si>
    <t>25E</t>
  </si>
  <si>
    <t>41(1)</t>
  </si>
  <si>
    <t>41(3)</t>
  </si>
  <si>
    <t>20C</t>
  </si>
  <si>
    <t>20D</t>
  </si>
  <si>
    <t>21H</t>
  </si>
  <si>
    <t>all</t>
  </si>
  <si>
    <t>6(2)</t>
  </si>
  <si>
    <t>31(1)</t>
  </si>
  <si>
    <t>38(1)</t>
  </si>
  <si>
    <t>42(1)</t>
  </si>
  <si>
    <t>37(1)</t>
  </si>
  <si>
    <t>5(1-2)</t>
  </si>
  <si>
    <t>31(1-9)</t>
  </si>
  <si>
    <t>39(1-2)</t>
  </si>
  <si>
    <t>49(1)</t>
  </si>
  <si>
    <t>34D</t>
  </si>
  <si>
    <t>42(1-3)</t>
  </si>
  <si>
    <t>38(1-6)</t>
  </si>
  <si>
    <t>31(5-6)</t>
  </si>
  <si>
    <t>49(6)</t>
  </si>
  <si>
    <t>35B</t>
  </si>
  <si>
    <t>16(2-6)</t>
  </si>
  <si>
    <t>36E</t>
  </si>
  <si>
    <t>31F</t>
  </si>
  <si>
    <t>36A</t>
  </si>
  <si>
    <t>Design and Construction phase: Licensing</t>
  </si>
  <si>
    <t>Were local geological, hydrological and climatic conditions considered during the setup of the monitoring regime?</t>
  </si>
  <si>
    <t>Organisational and Corporate management</t>
  </si>
  <si>
    <t>Design and Construction phase: Construction</t>
  </si>
  <si>
    <t>Operation and management phase: Management</t>
  </si>
  <si>
    <t>Are the relevant competencies required from the personnel engaged with the management of TMF described in the TMF operation manual?</t>
  </si>
  <si>
    <t>Organisational and Corporate management (inspection, documenting, reporting, QA/QC)</t>
  </si>
  <si>
    <t>Is a Major Accident Prevention Policy and Safety Management System (or equivalent documentation) developed and regularly updated for the TMF?</t>
  </si>
  <si>
    <t>Is the monitoring regime regularily updated on the basis of monitoring results?</t>
  </si>
  <si>
    <t>Are the monitoring protocols kept in line with the monitoring regime?</t>
  </si>
  <si>
    <t>Is there a regular (tree-monthly or annual) procedure of review of the TMF operation manual and waste management plan based on results of internal or independent inspections?</t>
  </si>
  <si>
    <t>Are there procedures developed and documented for the revision, testing and acceptance of emergency plans if accidents or emergency situations appear at the TMF or similar facilities?</t>
  </si>
  <si>
    <t>Are there procedures developed and documented for the revision, testing and acceptance of emergency plans in case of new technical knowledge arising or new risks being revealed at the TMF?</t>
  </si>
  <si>
    <t>Are there procedures developed and documented for the revision, testing and acceptance of emergency plans at regular time intervals, as determined in the emergency plans themselfs.</t>
  </si>
  <si>
    <t>Monitoring infrastructure elements and processes</t>
  </si>
  <si>
    <t>Operation and management phase: Monitoring</t>
  </si>
  <si>
    <t>Monitoring of environmental elements</t>
  </si>
  <si>
    <t>Closure and rehabilitation plan</t>
  </si>
  <si>
    <t>Closure and maintenance phase: Licensing</t>
  </si>
  <si>
    <t>Closure and maintenance phase: Closure implementation</t>
  </si>
  <si>
    <t>Organizational and Corporate Management (Facility inspection, documenting and reporting)</t>
  </si>
  <si>
    <t>Monitoring infratructure elements and Processes</t>
  </si>
  <si>
    <t>Closure and maintenance phase: Monitoring, maintenance</t>
  </si>
  <si>
    <r>
      <t xml:space="preserve">Organizational and Corporate Management </t>
    </r>
    <r>
      <rPr>
        <b/>
        <sz val="12"/>
        <color theme="1"/>
        <rFont val="Arial"/>
        <family val="2"/>
      </rPr>
      <t>(Facility inspection, documenting and reporting)</t>
    </r>
  </si>
  <si>
    <t>Are groundwater source protection zones located outside the area of the TMF impact, based on a risk assessment?</t>
  </si>
  <si>
    <t xml:space="preserve">Do inspection protocols prove that the embankment slope have an angle that fulfils the minimum long-term factor of safety requirements fixed in the design documentation? </t>
  </si>
  <si>
    <t>Does the monitoring regime include the observation of embankment geometry parameters (height, length, slope angle, minimum embankment crest level)?</t>
  </si>
  <si>
    <t>1C.   Cooperate with the competent authorities to involve expert analysis of design documentation</t>
  </si>
  <si>
    <t>1E.   Prepare a detailed map of the TMF site and the surrounding area</t>
  </si>
  <si>
    <t>1F.   Perform the expert assessment of the TMF operation and waste management plans and submit to approval</t>
  </si>
  <si>
    <t>1G.   Ensure that risk management strategy is based on the analysis of both environmental and engineering design</t>
  </si>
  <si>
    <t>1I.    Review case histories of similar structures and, in particular, of failures</t>
  </si>
  <si>
    <t xml:space="preserve">1H.   Demonstrate that the facility include mitigation elements for all potential risks </t>
  </si>
  <si>
    <t>1K.   Identify of all potential hazards, not only during operation but post closure as well</t>
  </si>
  <si>
    <t>The TMF project was not discussed with local authorities and communities</t>
  </si>
  <si>
    <t>2A.   Cooperate with the competent authorities in order to provide environmental-related information to the affected public</t>
  </si>
  <si>
    <t>2C.    Cooperate with the competent authorities in order to involve the affected public in the permitting process</t>
  </si>
  <si>
    <t>2D.    Cooperate with the competent authorities in order to involve the affected public in the emergency response trainings</t>
  </si>
  <si>
    <t>3H.   Check whether decant and other internal structures designed to accommodate total embankment stresses</t>
  </si>
  <si>
    <t>4A.  Perform the study per possible accident scenarios and their after-effects</t>
  </si>
  <si>
    <t>4E.   Risk analysis should include the possibility that materials, as well as the surrounding conditions (including extreme hydrological or seismic events), may change during the operating life</t>
  </si>
  <si>
    <t>4F.   Ensure that risk management strategy is based on the analysis of severity of the risks identified</t>
  </si>
  <si>
    <t>4G.   Perform geochemical assessment in order to identify any hazardous or dangerous substances or acid generation potential</t>
  </si>
  <si>
    <t>4H.  Check that the stability, hydrological and seismological design assessments are robust for each phase of dam raise construction</t>
  </si>
  <si>
    <t>Alternative options of TMF disposition were not considered</t>
  </si>
  <si>
    <t>5A.   Consider alternative options of TMF location and give appropriate recommendations</t>
  </si>
  <si>
    <t>6B.   (Re)Assess stability of the dam and tailings pond taking into account the properties of tails, used solids, appropriate safety criteria, and local condition</t>
  </si>
  <si>
    <t>6E.    Ensure that spillway design enable to pass or store routed TMF in safety at all stages of construction</t>
  </si>
  <si>
    <t>6F.    Check/ensure that  design of internal drainage control system cater for seepage volumes at all stages of deposition</t>
  </si>
  <si>
    <t>7B.   Complete detailed site investigation and historical research of old underground workings, leading to design of suitable stabilising measures</t>
  </si>
  <si>
    <t xml:space="preserve">8A.   Identify hazardous substances and mixtures stored in TMF </t>
  </si>
  <si>
    <t>Properties of solid matter at the site and solids used for TMF construction were not studied or taken into account</t>
  </si>
  <si>
    <t>10A.   Study the properties of solids at the TMF site and solid matter used for construction</t>
  </si>
  <si>
    <t>10B.   Assess stability of TMF technical components considering site solid matter properties and appropriate safety criteria</t>
  </si>
  <si>
    <t>10D.   Complete detailed site investigation and laboratory study of construction materials, together with ongoing QA</t>
  </si>
  <si>
    <t>10E.    Complete dam construction materials testing for  stability assessment, define dam parameters of reaching factors of safety exceeding minimum international and national criteria</t>
  </si>
  <si>
    <t>10F.    Perform geotechnical classification of tailings material to determine both short- and long-term physical properties</t>
  </si>
  <si>
    <t>10G.    Perform evaluation of the potential for long-term geotechnical and geochemical deterioration of the materials stored in the depository or used to confine the waste product</t>
  </si>
  <si>
    <t>10H.    Check that suitable factors of safety and quality control of embankment construction materials ensure internal filter relationships</t>
  </si>
  <si>
    <t>10I. Complete materials testing for  underlying bedrocks in order to reach factors of safety exceeding minimum international and national criteria</t>
  </si>
  <si>
    <t>10J.    Ensure that the necessary protective zones are robust against the risk of uncontrolled seepage, considering also deterioration of materials, either physically or geochemically induced</t>
  </si>
  <si>
    <t>11A.   Update or design documentations for pipeline locations and routing</t>
  </si>
  <si>
    <t>12D.   Improve the dam design to remove incompatibilities</t>
  </si>
  <si>
    <t xml:space="preserve">15A.   Prepare/Update the TMF operation manual according to regulative requirements </t>
  </si>
  <si>
    <t>15C.   Perform expert assessment of the TMF operation and waste management plans and approve them</t>
  </si>
  <si>
    <t>15D.   Update/Modify the TMF operation manual with procedures regulating acid mine drainage remediation</t>
  </si>
  <si>
    <t>Company quality assurrance system is weak</t>
  </si>
  <si>
    <t>15E.    Complete ongoing review of risks through facility inspection and monitoring</t>
  </si>
  <si>
    <t>15F.    Ensure that the basis of the design risk assessment is reviewed regularly and verified or updated</t>
  </si>
  <si>
    <t xml:space="preserve">15G.    Apply management policies and procedures systematically in order to identify, assess, control, mitigate and monitor risk during the whole life-cycle of a project </t>
  </si>
  <si>
    <t>15H.    Perform regular review of emergency and closure planning</t>
  </si>
  <si>
    <t>15I.    Order an independent overview, inspection and reporting about operation manual annually</t>
  </si>
  <si>
    <t>15J.    Order and independent overview of risk management and CQA</t>
  </si>
  <si>
    <t>16C.   Create the capacities (spaces) for joint storage of hazardous materials equipped with additional isolating baffles</t>
  </si>
  <si>
    <t>19A.   Review the design for dam raising process and consult with the competent authority for approval</t>
  </si>
  <si>
    <t>19G. Check that pressurised pipelines are not laid on embankment surfaces</t>
  </si>
  <si>
    <t>19H.  Check whether all embankment surfaces to be placed at slopes which encourage controlled runoff</t>
  </si>
  <si>
    <t xml:space="preserve">19I.  Check that all vulnerable pipelines to be instrumented to enable untoward leakage and discharges to be identified. </t>
  </si>
  <si>
    <t xml:space="preserve">19J. Ensure that the embankment zoning is proof against uncontrolled seepages and their destabilising effects and that the risk of piping is fully mitigated </t>
  </si>
  <si>
    <t>20H.   Ensure that decant and other internal structures designed to accommodate total embankment stresses, with built-in redundancy and full instrumentation</t>
  </si>
  <si>
    <t>21K.   Repair/Modernize existing drainage facilities according to design documents or the new drainage design</t>
  </si>
  <si>
    <t xml:space="preserve">TMF are not secured properly </t>
  </si>
  <si>
    <t>23B.   Eliminate inconsistencies in the TMF monitoring schedule</t>
  </si>
  <si>
    <t>23D.   Check technical conditions of the monitoring network</t>
  </si>
  <si>
    <t>25D. Ensue that all personnel engaged in operation, surveillance, maintenance, safety preparedness, monitoring and control has the relevant competences</t>
  </si>
  <si>
    <t>25E. Ensue that all personnel engaged in operation, surveillance, maintenance, safety preparedness, monitoring and control are advised in writing of their duties and responsibilities</t>
  </si>
  <si>
    <t>25F. Ensure that the relevant personnel have the appropriate authority and have received the correct training.</t>
  </si>
  <si>
    <t>26B. Update periodically the Major Accident Prevention Policy taking into account specifics and features of the TMF site and relevant changes of legislation</t>
  </si>
  <si>
    <t>26C. Update periodically the Safety Management System document taking into account specifics and features of the TMF site and relevant changes of legislation</t>
  </si>
  <si>
    <t>26D. Ensure that the Major Accident Prevention Policy is based on the identified major accident hazards and incorporate the features to prevent the accidents during construction and operation</t>
  </si>
  <si>
    <t xml:space="preserve">26E. Apply the most likely (credible) failure mode assessment method or the principle of design risk methodology in order to develop the major accident prevention policy. </t>
  </si>
  <si>
    <t>Short-ter</t>
  </si>
  <si>
    <t>29C.   Update the emergency plan, especially aspects related to emergency scenarios, risks and potentially affected areas</t>
  </si>
  <si>
    <t>31B.   Amend the TMF closure plan according to applicable regulatory requirements</t>
  </si>
  <si>
    <t xml:space="preserve">31D.   Study the feasibility of using tailings as secondary raw materials </t>
  </si>
  <si>
    <t xml:space="preserve">31G.   Include monitoring procedures into the closure and rehabilitation plans </t>
  </si>
  <si>
    <t>31H.   Appoint personnel responsible for control over the closed/rehabilitated TMF</t>
  </si>
  <si>
    <t>Soil reclamation and landscaping plans are absent or incomplete or not implemented see 32</t>
  </si>
  <si>
    <t>34A. Elaborate / revise the plan for TMF reclamation and landscaping</t>
  </si>
  <si>
    <t>34D. Elaborate economically feasible utilization of the rehabilitated TMF area (e.g. golf course, solar energy farm)</t>
  </si>
  <si>
    <t>35D. Employ biological methods of TMF remediation including phytoremediation, life barrier of perennial trees etc. if applicable</t>
  </si>
  <si>
    <t>Best Available Technologies (MWTR BREF, 2019)</t>
  </si>
  <si>
    <t>Corporate management</t>
  </si>
  <si>
    <t>Apply BAT 1(1): Corporate management; Organisational and Corporate Management system (O&amp;CMS); BREF chapter 5.2.1.a (p. 490)</t>
  </si>
  <si>
    <t>Apply BAT 1(2): Corporate management; Environmental Management System (EMS); BREF chapter 5.2.1.b (p. 490)</t>
  </si>
  <si>
    <t>Extractive waste characterisation</t>
  </si>
  <si>
    <t>Apply BAT 2: Extractive waste characterisation; Initial extractive waste characterisation; BREF chapter 5.2.2.1 (p. 492)</t>
  </si>
  <si>
    <t>Apply BAT 3: Extractive waste characterisation; Review and verification of the extractive waste characteristics; BREF chapter 5.2.2.1 (p. 493)</t>
  </si>
  <si>
    <t>Extractive waste site and management options</t>
  </si>
  <si>
    <t>Apply BAT 4(1): Extractive waste site and management options; Identification of extractive waste site options; BREF chapter 5.2.2.2.a (p. 494)</t>
  </si>
  <si>
    <t>Apply BAT 4(2): Extractive waste site and management options; Identification of extractive waste handling/ transport, treatment and deposition options; BREF chapter 5.2.2.2.b (p. 494)</t>
  </si>
  <si>
    <t>Environmental Risk and Impact Evaluation</t>
  </si>
  <si>
    <t>Apply BAT 5(1): Environmental Risk and Impact Evaluation; Environmental Risk and Impact Evaluation; BREF chapter 5.2.2.3.b (p. 497)</t>
  </si>
  <si>
    <t>Apply BAT 5(2): Environmental Risk and Impact Evaluation; Hazards and risk elements identification; BREF chapter 5.2.2.3.a (p. 496)</t>
  </si>
  <si>
    <t>Prevention of solid extractive waste generation</t>
  </si>
  <si>
    <t>Apply BAT 6(1): Prevention of solid extractive waste generation; Pre-sorting and selective handling of extractive materials that in principle qualify as byproducts/products; BREF chapter 5.2.3.1.a (p. 498)</t>
  </si>
  <si>
    <t>Apply BAT 6(2): Prevention of solid extractive waste generation; Using extractive materials that in principle qualify as byproducts/products for internal or external purposes; BREF chapter 5.2.3.1.c (p. 498)</t>
  </si>
  <si>
    <t>Reduction of non-inert extractive waste and hazardous extractive waste generation</t>
  </si>
  <si>
    <t>Apply BAT 7: Reduction of non-inert extractive waste and hazardous extractive waste generation; Sorting and selective handling of extractive waste; BREF chapter 5.2.3.2.b (p. 499)</t>
  </si>
  <si>
    <t>Reduction of extractive waste volumes to be deposited</t>
  </si>
  <si>
    <t>Apply BAT 8(1): Reduction of extractive waste volumes to be deposited; Preparing for re-use of liquid extractive wastes; BREF chapter 5.2.3.3.a (p. 500)</t>
  </si>
  <si>
    <t>8(2)</t>
  </si>
  <si>
    <t>Apply BAT 8(2): Reduction of extractive waste volumes to be deposited; Desalinisation of liquid extractive wastes; BREF chapter 5.2.3.3.b (p. 500)</t>
  </si>
  <si>
    <t>8(3)</t>
  </si>
  <si>
    <t>Apply BAT 8(3): Reduction of extractive waste volumes to be deposited; Dehydration of liquid extractive wastes; BREF chapter 5.2.3.3.c (p. 500)</t>
  </si>
  <si>
    <t>Recovery of extractive waste</t>
  </si>
  <si>
    <t>Apply BAT 10: Recovery of extractive waste; Re-processing of extractive waste; BREF chapter 5.2.3.4 (p. 502)</t>
  </si>
  <si>
    <t>Design for closure</t>
  </si>
  <si>
    <t>Apply BAT 11(1): Design for closure; Design for closure concept; BREF chapter 5.3.1.1.1 (p. 503)</t>
  </si>
  <si>
    <t>Additional Organisational and Corporate Management tools</t>
  </si>
  <si>
    <t>Apply BAT 12(1): Additional Organisational and Corporate Management tools; Management of changes; BREF chapter 5.3.1.1.2.b (p. 505)</t>
  </si>
  <si>
    <t>Apply BAT 12(2): Additional Organisational and Corporate Management tools; Quality Assurance and Quality Control (QA/QC) system; BREF chapter 5.3.1.1.2.a (p. 504)</t>
  </si>
  <si>
    <t>Apply BAT 12(3): Additional Organisational and Corporate Management tools; Mitigation of accident procedures including emergency planning; BREF chapter 5.3.1.1.2.d (p. 505)</t>
  </si>
  <si>
    <t>Apply BAT 12(4): Additional Organisational and Corporate Management tools; Operation, Supervision and Maintenance (OSM) manual for dams; BREF chapter 5.3.1.1.2.c (p. 505)</t>
  </si>
  <si>
    <t>Extractive waste deposition on surface areas (including the EWFs)</t>
  </si>
  <si>
    <t>Apply BAT 13: Extractive waste deposition on surface areas (including the EWFs); Investigation of the geotechnical properties of the supporting strata; BREF chapter 5.3.1.1.3.1 (p. 506)</t>
  </si>
  <si>
    <t>Dam construction materials selection</t>
  </si>
  <si>
    <t>Apply BAT 14: Dam construction materials selection; Dam construction materials selection; BREF chapter 5.3.1.1.3.2 (p. 506)</t>
  </si>
  <si>
    <t>Dam/embankment construction methods</t>
  </si>
  <si>
    <t>Apply BAT 15(1): Dam/embankment construction methods; Basal structure; BREF chapter 5.3.1.1.3.3.1.b (p. 507)</t>
  </si>
  <si>
    <t>Apply BAT 15(2): Dam/embankment construction methods; Water and solids retention dam construction method; BREF chapter 5.3.1.1.3.3.1.a (p. 507)</t>
  </si>
  <si>
    <t>Apply BAT 16(1): Dam/embankment construction methods; Starter dam for total solids retention and partial water retention dam construction method; BREF chapter 5.3.1.1.3.3.1.a (p. 508)</t>
  </si>
  <si>
    <t>Apply BAT 16(2): Dam/embankment construction methods; Upstream raising method; BREF chapter 5.3.1.1.3.3.1.b (p. 509)</t>
  </si>
  <si>
    <t>Apply BAT 16(3): Dam/embankment construction methods; Downstream raising method; BREF chapter 5.3.1.1.3.3.1.c (p. 509)</t>
  </si>
  <si>
    <t>Apply BAT 16(4): Dam/embankment construction methods; Centerline raising method; BREF chapter 5.3.1.1.3.3.1.d (p. 510)</t>
  </si>
  <si>
    <t>16(5)</t>
  </si>
  <si>
    <t>Apply BAT 16(5): Dam/embankment construction methods; Composite basal structure system; BREF chapter 5.3.1.1.3.3.1.e (p. 511)</t>
  </si>
  <si>
    <t>16(6)</t>
  </si>
  <si>
    <t>Apply BAT 16(6): Dam/embankment construction methods; Low permeability natural soil basal structure; BREF chapter 5.3.1.1.3.3.1.f (p. 511)</t>
  </si>
  <si>
    <t>Water balance analysis</t>
  </si>
  <si>
    <t>Apply BAT 18(1): Water balance analysis; Water balance analysis; BREF chapter 5.3.1.1.3.4.1.a (p. 514)</t>
  </si>
  <si>
    <t>Apply BAT 18(2): Water balance analysis; Water management plan; BREF chapter 5.3.1.1.3.4.1.b (p. 515)</t>
  </si>
  <si>
    <t>Design flood</t>
  </si>
  <si>
    <t>Apply BAT 19: Design flood; Design flood evaluation; BREF chapter 5.3.1.1.3.4.2 (p. 516)</t>
  </si>
  <si>
    <t>Free water management, removal of free water</t>
  </si>
  <si>
    <t>Apply BAT 20(1): Free water management, removal of free water; Vertical decant tower; BREF chapter 5.3.1.1.3.4.3.a (p. 517)</t>
  </si>
  <si>
    <t>Free water management; Beach</t>
  </si>
  <si>
    <t>Apply BAT 20(2): Free water management; Beach; Minimum beach length; BREF chapter 5.3.1.1.3.4.3.f (p. 518)</t>
  </si>
  <si>
    <t>20(3)</t>
  </si>
  <si>
    <t>Free water management; Emergency discharge</t>
  </si>
  <si>
    <t>Apply BAT 20(3): Free water management; Emergency discharge; Large-dimension pipes; BREF chapter 5.3.1.1.3.4.3.h (p. 519)</t>
  </si>
  <si>
    <t>Apply BAT 20(4): Free water management; Emergency discharge; Controlled overflows; BREF chapter 5.3.1.1.3.4.3.k (p. 520)</t>
  </si>
  <si>
    <t>Apply BAT 20(5): Free water management; Emergency discharge; A spillway or open channel in natural ground; BREF chapter 5.3.1.1.3.4.3.j (p. 520)</t>
  </si>
  <si>
    <t>Apply BAT 20(6): Free water management; Emergency discharge; Alternative discharge; BREF chapter 5.3.1.1.3.4.3.i (p. 520)</t>
  </si>
  <si>
    <t>Apply BAT 20(7): Free water management; Emergency discharge; Second decant facilities; BREF chapter 5.3.1.1.3.4.3.l (p. 521)</t>
  </si>
  <si>
    <t>Free water management; Freeboard</t>
  </si>
  <si>
    <t>Apply BAT 20(8): Free water management; Freeboard; Freeboard; BREF chapter 5.3.1.1.3.4.3.g (p. 519)</t>
  </si>
  <si>
    <t>Free water management; Removal of free water</t>
  </si>
  <si>
    <t>Apply BAT 20(9): Free water management; Removal of free water; Decant well; BREF chapter 5.3.1.1.3.4.3.b (p. 517)</t>
  </si>
  <si>
    <t>20(10)</t>
  </si>
  <si>
    <t>Apply BAT 20(10): Free water management; Removal of free water; Decant chute or inclined decant; BREF chapter 5.3.1.1.3.4.3.c (p. 518)</t>
  </si>
  <si>
    <t>20(11)</t>
  </si>
  <si>
    <t>Apply BAT 20(11): Free water management; Removal of free water; Floating decant system; BREF chapter 5.3.1.1.3.4.3.d (p. 518)</t>
  </si>
  <si>
    <t>Drainage systems</t>
  </si>
  <si>
    <t>Apply BAT 21(1): Drainage systems; Drainage systems for ponds and dams; BREF chapter 5.3.1.1.3.5.a (p. 521)</t>
  </si>
  <si>
    <t>Geotechnical analysis of the extractive waste deposition area (including the EWF)</t>
  </si>
  <si>
    <t>Apply BAT 22(1): Geotechnical analysis of the extractive waste deposition area (including the EWF); Geotechnical analysis of dams and ponds; BREF chapter 5.3.1.1.3.6.1.a (p. 523)</t>
  </si>
  <si>
    <t>27(1)</t>
  </si>
  <si>
    <t>Solid/liquid control of extractive waste</t>
  </si>
  <si>
    <t>Apply BAT 27(1): Solid/liquid control of extractive waste; Mechanical screening; BREF chapter 5.3.2.1.1.a (p. 530)</t>
  </si>
  <si>
    <t>27(2)</t>
  </si>
  <si>
    <t>Apply BAT 27(2): Solid/liquid control of extractive waste; Hydrocycloning; BREF chapter 5.3.2.1.1.b (p. 531)</t>
  </si>
  <si>
    <t>27(3)</t>
  </si>
  <si>
    <t>Apply BAT 27(3): Solid/liquid control of extractive waste; Thickening and clarifying; BREF chapter 5.3.2.1.1.c (p. 531)</t>
  </si>
  <si>
    <t>27(4)</t>
  </si>
  <si>
    <t>Apply BAT 27(4): Solid/liquid control of extractive waste; Dewatering by means of a pressure gradient or a centrifugal force; BREF chapter 5.3.2.1.1.d (p. 532)</t>
  </si>
  <si>
    <t>29(1)</t>
  </si>
  <si>
    <t>Compaction, consolidation and deposition of extractive waste</t>
  </si>
  <si>
    <t>Apply BAT 29(1): Compaction, consolidation and deposition of extractive waste; Thickened/paste extractive waste subaerial deposition; BREF chapter 5.3.2.1.3.a (p. 534)</t>
  </si>
  <si>
    <t>29(2)</t>
  </si>
  <si>
    <t>Apply BAT 29(2): Compaction, consolidation and deposition of extractive waste; Wet or dry filter cake deposition (or dry stacking); BREF chapter 5.3.2.1.3.b (p. 534)</t>
  </si>
  <si>
    <t>29(4)</t>
  </si>
  <si>
    <t>Apply BAT 29(4): Compaction, consolidation and deposition of extractive waste; Mud farming; BREF chapter 5.3.2.1.3.d (p. 535)</t>
  </si>
  <si>
    <t>29(5)</t>
  </si>
  <si>
    <t>Apply BAT 29(5): Compaction, consolidation and deposition of extractive waste; Co-disposal of fine and coarse fractions of extractive waste; BREF chapter 5.3.2.1.3.e (p. 536)</t>
  </si>
  <si>
    <t>Prevention or minimisation of pollutant leaching</t>
  </si>
  <si>
    <t>Apply BAT 30(1): Prevention or minimisation of pollutant leaching; Progressive rehabilitation; BREF chapter 5.3.2.2.1.c (p. 537)</t>
  </si>
  <si>
    <t>Apply BAT 30(2): Prevention or minimisation of pollutant leaching; Temporary covers; BREF chapter 5.3.2.2.1.d (p. 537)</t>
  </si>
  <si>
    <t>30(3)</t>
  </si>
  <si>
    <t>Apply BAT 30(3): Prevention or minimisation of pollutant leaching; Reduction of extractive waste alkalinity; BREF chapter 5.3.2.2.1.a (p. 536)</t>
  </si>
  <si>
    <t>30(4)</t>
  </si>
  <si>
    <t>Apply BAT 30(4): Prevention or minimisation of pollutant leaching; Compaction, consolidation and deposition of extractive waste; BREF chapter 5.3.2.2.1.b (p. 537)</t>
  </si>
  <si>
    <t>Prevention or minimisation of Acid Rock Drainage (ARD)</t>
  </si>
  <si>
    <t>Apply BAT 31(1): Prevention or minimisation of Acid Rock Drainage (ARD); Progressive rehabilitation; BREF chapter 5.3.2.2.2.g (p. 538)</t>
  </si>
  <si>
    <t>31(2)</t>
  </si>
  <si>
    <t>Apply BAT 31(2): Prevention or minimisation of Acid Rock Drainage (ARD); Impermeable natural soil basal structure; BREF chapter 5.3.2.2.2.e (p. 538)</t>
  </si>
  <si>
    <t>31(3)</t>
  </si>
  <si>
    <t>Apply BAT 31(3): Prevention or minimisation of Acid Rock Drainage (ARD); Impermeable artificial basal structure; BREF chapter 5.3.2.2.2.f (p. 538)</t>
  </si>
  <si>
    <t>31(4)</t>
  </si>
  <si>
    <t>Apply BAT 31(4): Prevention or minimisation of Acid Rock Drainage (ARD); Temporary covers; BREF chapter 5.3.2.2.2.h (p. 538)</t>
  </si>
  <si>
    <t>31(5)</t>
  </si>
  <si>
    <t>Apply BAT 31(5): Prevention or minimisation of Acid Rock Drainage (ARD); Impermeable and low-flux dry covers; BREF chapter 5.3.2.2.2.i (p. 538)</t>
  </si>
  <si>
    <t>31(6)</t>
  </si>
  <si>
    <t>Apply BAT 31(6): Prevention or minimisation of Acid Rock Drainage (ARD); Oxygen consuming dry covers; BREF chapter 5.3.2.2.2.j (p. 538)</t>
  </si>
  <si>
    <t>31(7)</t>
  </si>
  <si>
    <t>Apply BAT 31(7): Prevention or minimisation of Acid Rock Drainage (ARD); Free water covers; BREF chapter 5.3.2.2.2.k (p. 538)</t>
  </si>
  <si>
    <t>31(8)</t>
  </si>
  <si>
    <t>Apply BAT 31(8): Prevention or minimisation of Acid Rock Drainage (ARD); Wet covers; BREF chapter 5.3.2.2.2.l (p. 538)</t>
  </si>
  <si>
    <t>31(9)</t>
  </si>
  <si>
    <t>Apply BAT 31(9): Prevention or minimisation of Acid Rock Drainage (ARD); ARD management system; BREF chapter 5.3.2.2.2.a (p. 537)</t>
  </si>
  <si>
    <t>31(10)</t>
  </si>
  <si>
    <t>Apply BAT 31(10): Prevention or minimisation of Acid Rock Drainage (ARD); Desulphurization; BREF chapter 5.3.2.2.2.c (p. 537)</t>
  </si>
  <si>
    <t>31(11)</t>
  </si>
  <si>
    <t>Apply BAT 31(11): Prevention or minimisation of Acid Rock Drainage (ARD); Segregation of PAG and NAG extractive waste by sorting and selective handling/deposition; BREF chapter 5.3.2.2.2.b (p. 537)</t>
  </si>
  <si>
    <t>31(12)</t>
  </si>
  <si>
    <t>Apply BAT 31(12): Prevention or minimisation of Acid Rock Drainage (ARD); Blending with buffering materials; BREF chapter 5.3.2.2.2.d (p. 538)</t>
  </si>
  <si>
    <t>33(1)</t>
  </si>
  <si>
    <t>Reduction of the cyanide concentration in ponds</t>
  </si>
  <si>
    <t>Apply BAT 33(1): Reduction of the cyanide concentration in ponds; Application of safety measures for cyanide destruction; BREF chapter 5.3.2.3.1.c (p. 539)</t>
  </si>
  <si>
    <t>33(2)</t>
  </si>
  <si>
    <t>Apply BAT 33(2): Reduction of the cyanide concentration in ponds; Cyanide destruction using SO2/air; BREF chapter 5.3.2.3.1.a (p. 539)</t>
  </si>
  <si>
    <t>33(3)</t>
  </si>
  <si>
    <t>Apply BAT 33(3): Reduction of the cyanide concentration in ponds; Cyanide destruction using hydrogen peroxide; BREF chapter 5.3.2.3.1.b (p. 539)</t>
  </si>
  <si>
    <t>Basal structures and physical barriers</t>
  </si>
  <si>
    <t>Apply BAT 35(1): Basal structures and physical barriers; Impermeable natural soil basal structure; BREF chapter 5.4.1.1.a (p. 542)</t>
  </si>
  <si>
    <t>Apply BAT 35(2): Basal structures and physical barriers; Impermeable artificial basal structure; BREF chapter 5.4.1.1.b (p. 542)</t>
  </si>
  <si>
    <t>Apply BAT 35(3): Basal structures and physical barriers; Seepage barriers; BREF chapter 5.4.1.1.c (p. 543)</t>
  </si>
  <si>
    <t>Water streams management</t>
  </si>
  <si>
    <t>Apply BAT 37(1): Water streams management; Landscaping and geomorphic reclamation; BREF chapter 5.4.1.2.d (p. 544)</t>
  </si>
  <si>
    <t>Apply BAT 37(2): Water streams management; Diversion of water run-off systems; BREF chapter 5.4.1.2.a (p. 544)</t>
  </si>
  <si>
    <t>Apply BAT 37(4): Water streams management; Drainage systems for ponds and dams; BREF chapter 5.4.1.2.b (p. 544)</t>
  </si>
  <si>
    <t>Covering</t>
  </si>
  <si>
    <t>Apply BAT 38(1): Covering; Progressive rehabilitation; BREF chapter 5.4.1.3.a (p. 545)</t>
  </si>
  <si>
    <t>38(2)</t>
  </si>
  <si>
    <t>Apply BAT 38(2): Covering; Temporary covers; BREF chapter 5.4.1.3.b (p. 545)</t>
  </si>
  <si>
    <t>38(3)</t>
  </si>
  <si>
    <t>Apply BAT 38(3): Covering; Vegetative covers; BREF chapter 5.4.1.3.c (p. 546)</t>
  </si>
  <si>
    <t>38(4)</t>
  </si>
  <si>
    <t>Apply BAT 38(4): Covering; Permeable dry covers; BREF chapter 5.4.1.3.d (p. 546)</t>
  </si>
  <si>
    <t>38(5)</t>
  </si>
  <si>
    <t>Apply BAT 38(5): Covering; Impermeable and low-flux dry covers; BREF chapter 5.4.1.3.e (p. 547)</t>
  </si>
  <si>
    <t>38(6)</t>
  </si>
  <si>
    <t>Apply BAT 38(6): Covering; Oxygen consuming dry covers; BREF chapter 5.4.1.3.f (p. 548)</t>
  </si>
  <si>
    <t>38(7)</t>
  </si>
  <si>
    <t>Apply BAT 38(7): Covering; Free water covers; BREF chapter 5.4.1.3.g (p. 548)</t>
  </si>
  <si>
    <t>38(8)</t>
  </si>
  <si>
    <t>Apply BAT 38(8): Covering; Wet covers; BREF chapter 5.4.1.3.h (p. 549)</t>
  </si>
  <si>
    <t>39(1)</t>
  </si>
  <si>
    <t>Groundwater and soil pollution remediation</t>
  </si>
  <si>
    <t>Apply BAT 39(1): Groundwater and soil pollution remediation; Phyto technologies; BREF chapter 5.4.1.4.b (p. 551)</t>
  </si>
  <si>
    <t>39(2)</t>
  </si>
  <si>
    <t>Apply BAT 39(2): Groundwater and soil pollution remediation; Permeable Reactive Barriers (PRBs); BREF chapter 5.4.1.4.a (p. 550)</t>
  </si>
  <si>
    <t>Monitoring of emissions to soil and groundwater</t>
  </si>
  <si>
    <t>Apply BAT 40: Monitoring of emissions to soil and groundwater; Monitoring of emissions to soil and groundwater; BREF chapter 5.4.1.5 (p. 552)</t>
  </si>
  <si>
    <t>Apply BAT 41(1): Monitoring of emissions to soil and groundwater; Control wells; BREF chapter 5.4.1.5.c (p. 554)</t>
  </si>
  <si>
    <t>41(2)</t>
  </si>
  <si>
    <t>Apply BAT 41(2): Monitoring of emissions to soil and groundwater; Leakage detection systems underneath an impermeable basal structure; BREF chapter 5.4.1.5.a (p. 553)</t>
  </si>
  <si>
    <t>Apply BAT 41(3): Monitoring of emissions to soil and groundwater; Seepage detection systems underneath permeable basal structures; BREF chapter 5.4.1.5.b (p. 553)</t>
  </si>
  <si>
    <t>Prevention or minimisation of EWIW generation</t>
  </si>
  <si>
    <t>Apply BAT 42(1): Prevention or minimisation of EWIW generation; Landscaping and geomorphic reclamation; BREF chapter 5.4.2.1.d (p. 556)</t>
  </si>
  <si>
    <t>42(2)</t>
  </si>
  <si>
    <t>Apply BAT 42(2): Prevention or minimisation of EWIW generation; To use reagents or chemicals with a low environmental impact; BREF chapter 5.4.2.1.e (p. 557)</t>
  </si>
  <si>
    <t>42(3)</t>
  </si>
  <si>
    <t>Apply BAT 42(3): Prevention or minimisation of EWIW generation; Covering; BREF chapter 5.4.2.1.c (p. 556)</t>
  </si>
  <si>
    <t>Apply BAT 42(4): Prevention or minimisation of EWIW generation; Re-use or recycle the excess water in the extraction, mineral processing and/or extractive waste management; BREF chapter 5.4.2.1.a (p. 555)</t>
  </si>
  <si>
    <t>Apply BAT 42(1): Prevention or minimisation of EWIW generation; Diversion of water run-off systems during operation; BREF chapter 5.4.2.1.b (p. 556)</t>
  </si>
  <si>
    <t>Drainage of EWIW</t>
  </si>
  <si>
    <t>Apply BAT 43: Drainage of EWIW; Drained EWIW collection and handling; BREF chapter 5.4.2.2.1 (p. 557)</t>
  </si>
  <si>
    <t>Apply BAT 44: Drainage of EWIW; Collection and off-site treatment of EWIW; BREF chapter 5.4.2.2.1 (p. 558)</t>
  </si>
  <si>
    <t>45(1)</t>
  </si>
  <si>
    <t>Removal of suspended solids or suspended liquid particles</t>
  </si>
  <si>
    <t>Apply BAT 45(1): Removal of suspended solids or suspended liquid particles; Gravity separation in settling ponds; BREF chapter 5.4.2.2.2.a (p. 558)</t>
  </si>
  <si>
    <t>45(2)</t>
  </si>
  <si>
    <t>Apply BAT 45(2): Removal of suspended solids or suspended liquid particles; Clarification in tanks; BREF chapter 5.4.2.2.2.b (p. 559)</t>
  </si>
  <si>
    <t>45(3)</t>
  </si>
  <si>
    <t>Apply BAT 45(3): Removal of suspended solids or suspended liquid particles; Coagulation and flocculation; BREF chapter 5.4.2.2.2.c (p. 559)</t>
  </si>
  <si>
    <t>45(4)</t>
  </si>
  <si>
    <t>Apply BAT 45(4): Removal of suspended solids or suspended liquid particles; Air flotation; BREF chapter 5.4.2.2.2.d (p. 560)</t>
  </si>
  <si>
    <t>45(5)</t>
  </si>
  <si>
    <t>Apply BAT 45(5): Removal of suspended solids or suspended liquid particles; Media filtration; BREF chapter 5.4.2.2.2.e (p. 560)</t>
  </si>
  <si>
    <t>45(6)</t>
  </si>
  <si>
    <t>Apply BAT 45(6): Removal of suspended solids or suspended liquid particles; Membrane filtration for suspended particles; BREF chapter 5.4.2.2.2.f (p. 561)</t>
  </si>
  <si>
    <t>45(7)</t>
  </si>
  <si>
    <t>Apply BAT 45(7): Removal of suspended solids or suspended liquid particles; Hydrocycloning; BREF chapter 5.4.2.2.2.g (p. 561)</t>
  </si>
  <si>
    <t>46(1)</t>
  </si>
  <si>
    <t>Removal of dissolved substances; Co-precipitation</t>
  </si>
  <si>
    <t>Apply BAT 46(1): Removal of dissolved substances; Co-precipitation; Adsorption; BREF chapter 5.4.2.2.3.i (p. 568)</t>
  </si>
  <si>
    <t>46(2)</t>
  </si>
  <si>
    <t>Apply BAT 46(2): Removal of dissolved substances; filtration of dissolved substances; nanofiltration; BREF chapter 5.4.2.2.3.k (p. 570)</t>
  </si>
  <si>
    <t>46(3)</t>
  </si>
  <si>
    <t>Apply BAT 46(3): Removal of dissolved substances; filtration of dissolved substances; Reverse osmosis; BREF chapter 5.4.2.2.3.l (p. 570)</t>
  </si>
  <si>
    <t>46(4)</t>
  </si>
  <si>
    <t>Apply BAT 46(4): Removal of dissolved substances; ion exchange; Ion exchange; BREF chapter 5.4.2.2.3.j (p. 569)</t>
  </si>
  <si>
    <t>46(5)</t>
  </si>
  <si>
    <t>Apply BAT 46(5): Removal of dissolved substances; Oxidation-based systems; Aeration and active chemical oxidation; BREF chapter 5.4.2.2.3.a (p. 562)</t>
  </si>
  <si>
    <t>46(6)</t>
  </si>
  <si>
    <t>Apply BAT 46(6): Removal of dissolved substances; Oxidation-based systems; Active aerobic biological oxidation; BREF chapter 5.4.2.2.3.b (p. 562)</t>
  </si>
  <si>
    <t>46(7)</t>
  </si>
  <si>
    <t>Apply BAT 46(7): Removal of dissolved substances; Oxidation-based systems; Aerobic wetlands; BREF chapter 5.4.2.2.3.c (p. 563)</t>
  </si>
  <si>
    <t>46(9)</t>
  </si>
  <si>
    <t>Apply BAT 46(9): Removal of dissolved substances; Reduction-based systems; Anaerobic wetlands; BREF chapter 5.4.2.2.3.d (p. 564)</t>
  </si>
  <si>
    <t>46(10)</t>
  </si>
  <si>
    <t>Apply BAT 46(10): Removal of dissolved substances; Reduction-based systems; Anoxic BioChemical Reactors (BCRs); BREF chapter 5.4.2.2.3.e (p. 565)</t>
  </si>
  <si>
    <t>46(11)</t>
  </si>
  <si>
    <t>Apply BAT 46(11): Removal of dissolved substances; Reduction-based systems; Hydroxide and carbonate precipitation; BREF chapter 5.4.2.2.3.f (p. 566)</t>
  </si>
  <si>
    <t>46(12)</t>
  </si>
  <si>
    <t>Apply BAT 46(12): Removal of dissolved substances; Reduction-based systems; Sulphide precipitation; BREF chapter 5.4.2.2.3.g (p. 567)</t>
  </si>
  <si>
    <t>Neutralisation of EWIW prior to discharge: active treatment</t>
  </si>
  <si>
    <t>Apply BAT 47(1): Neutralisation of EWIW prior to discharge: active treatment; Active neutralisation; BREF chapter 5.4.2.2.4.a (p. 571)</t>
  </si>
  <si>
    <t>47(2)</t>
  </si>
  <si>
    <t>Apply BAT 47(2): Neutralisation of EWIW prior to discharge: passive treatment; Oxic Limestone Drains (OLDs)/Open Limestone Channels (OLCs); BREF chapter 5.4.2.2.4.b (p. 572)</t>
  </si>
  <si>
    <t>47(3)</t>
  </si>
  <si>
    <t>Apply BAT 47(3): Neutralisation of EWIW prior to discharge: passive treatment; Anoxic Limestone Drains (ALDs); BREF chapter 5.4.2.2.4.c (p. 573)</t>
  </si>
  <si>
    <t>47(4)</t>
  </si>
  <si>
    <t>Apply BAT 47(4): Neutralisation of EWIW prior to discharge: passive treatment; Successive Alkalinity Producing Systems (SAPS); BREF chapter 5.4.2.2.4.d (p. 574)</t>
  </si>
  <si>
    <t>47(5)</t>
  </si>
  <si>
    <t>Apply BAT 47(5): Neutralisation of EWIW prior to discharge: passive treatment; Anaerobic wetlands; BREF chapter 5.4.2.2.4.e (p. 575)</t>
  </si>
  <si>
    <t>Monitoring of emissions to surface water</t>
  </si>
  <si>
    <t>Apply BAT 48: Monitoring of emissions to surface water; Monitoring of emissions to surface water; BREF chapter 5.4.2.2.5 (p. 575)</t>
  </si>
  <si>
    <t>Prevention or minimisation of dusting from exposed surfaces of extractive waste</t>
  </si>
  <si>
    <t>Apply BAT 49(1): Prevention or minimisation of dusting from exposed surfaces of extractive waste; Landscaping and geomorphic reclamation; BREF chapter 5.4.3.1.c (p. 577)</t>
  </si>
  <si>
    <t>49(2)</t>
  </si>
  <si>
    <t>Apply BAT 49(2): Prevention or minimisation of dusting from exposed surfaces of extractive waste; Progressive rehabilitation; BREF chapter 5.4.3.1.d (p. 577)</t>
  </si>
  <si>
    <t>49(3)</t>
  </si>
  <si>
    <t>Apply BAT 49(3): Prevention or minimisation of dusting from exposed surfaces of extractive waste; Water or water-based solutions spraying; BREF chapter 5.4.3.1.a (p. 576)</t>
  </si>
  <si>
    <t>49(4)</t>
  </si>
  <si>
    <t>Apply BAT 49(4): Prevention or minimisation of dusting from exposed surfaces of extractive waste; Wind protection systems; BREF chapter 5.4.3.1.b (p. 577)</t>
  </si>
  <si>
    <t>49(5)</t>
  </si>
  <si>
    <t>Apply BAT 49(5): Prevention or minimisation of dusting from exposed surfaces of extractive waste; Temporary covers; BREF chapter 5.4.3.1.e (p. 577)</t>
  </si>
  <si>
    <t>Apply BAT 49(6): Prevention or minimisation of dusting from exposed surfaces of extractive waste; Vegetative covers; BREF chapter 5.4.3.1.f (p. 577)</t>
  </si>
  <si>
    <t>50(1)</t>
  </si>
  <si>
    <t>Apply BAT 50(1): Prevention or minimisation of dusting from extractive waste handling and transport; Water or water-based solutions spraying; BREF chapter 5.4.3.2.c (p. 578)</t>
  </si>
  <si>
    <t>50(2)</t>
  </si>
  <si>
    <t>Apply BAT 50(2): Prevention or minimisation of dusting from extractive waste handling and transport; Continuous working systems; BREF chapter 5.4.3.2.a (p. 578)</t>
  </si>
  <si>
    <t>50(3)</t>
  </si>
  <si>
    <t>Apply BAT 50(3): Prevention or minimisation of dusting from extractive waste handling and transport; Organisational techniques; BREF chapter 5.4.3.2.b (p. 578)</t>
  </si>
  <si>
    <t>Monitoring of emissions to air</t>
  </si>
  <si>
    <t>Apply BAT 52: Monitoring of emissions to air; Monitoring of emissions to air; BREF chapter 5.4.3.4 (p. 580)</t>
  </si>
  <si>
    <r>
      <t>12E.   Prepa</t>
    </r>
    <r>
      <rPr>
        <sz val="10"/>
        <rFont val="Arial"/>
        <family val="2"/>
      </rPr>
      <t xml:space="preserve">re the TMF into </t>
    </r>
    <r>
      <rPr>
        <sz val="10"/>
        <color indexed="8"/>
        <rFont val="Arial"/>
        <family val="2"/>
      </rPr>
      <t>operation according to international or national regulatory requirements</t>
    </r>
  </si>
  <si>
    <t>33A. Develop a long-term strategy and action plan for rehabilitation of the TMF site</t>
  </si>
  <si>
    <t>Monitoring environmental elements</t>
  </si>
  <si>
    <t>Template for assessing TMF safety level using checklists</t>
  </si>
  <si>
    <t>Group 1 questions ("Detailed Visual Inspection")</t>
  </si>
  <si>
    <t>Group 1</t>
  </si>
  <si>
    <t>Group 1 questions ("Detailed Visual Inspection") with explanations</t>
  </si>
  <si>
    <t>Group 2 questions ("Detailed Document Check")</t>
  </si>
  <si>
    <t>Group 2</t>
  </si>
  <si>
    <t>Group 2 questions ("Detailed Visual Inspection")</t>
  </si>
  <si>
    <t>All questions (full investigation)</t>
  </si>
  <si>
    <t>All questions</t>
  </si>
  <si>
    <t>Evaluation Matrix for Group 1 and Group 2</t>
  </si>
  <si>
    <t>Delete the example answers provided in the template.</t>
  </si>
  <si>
    <t>Answer the questions  ("not aplicable", "yes", "mostly yes", "mostly no" or "no") by entering "1" in the appropriate cell.</t>
  </si>
  <si>
    <t>Only one answer is possible for each question, in case you put "1" to more cells in a row, the cells will be marked in yellow and the check field in the first column will show an ERROR message.</t>
  </si>
  <si>
    <t>If you do not answer a question, the question number will be marked in red and the check field in the first column will show an ERROR message.</t>
  </si>
  <si>
    <t>The TMF Checklist template is an easy to use tool allowing simple assessment based on series of questions and automatic evaluation of the answers.</t>
  </si>
  <si>
    <t>The template is an updated version of a previous assessment tool developed by the German Environment Agency.</t>
  </si>
  <si>
    <t>You can only enter the number "1" to the answer cells marked in white.</t>
  </si>
  <si>
    <t>Each non-positive answer ("mostly yes", "mostly no" or "no") refers to a certain non-compliance with the requirements of the TMF safety. Appropriate measures are listed in the Measure Catalogue for identified non-compliances. To select the measures for improving the safety level of the TMF, the user has to click on the hyperlink(s) in the column "Prescribed measures". The appropriate measures in the tab "Measure Catalogue" will be automatically shown.</t>
  </si>
  <si>
    <t>Select the question group(s) of interest (Group 1: visual inspection, Group 2: document check). Questions of each group are listed in separate tabs.</t>
  </si>
  <si>
    <t>When all questions are answered or in case you revise some answers, the white Pivot-table has to be refreshed in the tab "Evaluation" to update the evaluation (right mouse click over the table and select "Refresh").</t>
  </si>
  <si>
    <t>The score of the answers are automatically calculated by multiplying the answer value (yes = 4, mostly yes = 3, mostly no = 2, no = 1, not applicable = 0) and the question weight (normal = 1, critical = 2).</t>
  </si>
  <si>
    <t>As a result of the above steps the user will automatically get the calculated TMF safety level numerically and visualized by charts in the tab "Evaluation" and "Graphs". Separated evaluation is provided for Group 1 and  Group 2 questions as well as for all questions. Moreover, the entire lists and question categories are also evaluated.</t>
  </si>
  <si>
    <t>Refresh the table above to get updated results!</t>
  </si>
  <si>
    <t>Is the zone of TMF impact (downstream or beyond the TMF protective zone) free from evidences of soil and rock erosion which might happen as a result of uncontrolled drainage? (If applicable)</t>
  </si>
  <si>
    <t>Is the surrounding area of the TMF free from evidence of impacts to the environment caused by the disposed tailings or materials used for construction?</t>
  </si>
  <si>
    <t>Is there a controlling system in operable condition that terminates tailings material delivery and deposition at the TMF in case of emergency?</t>
  </si>
  <si>
    <t>Does the dam have drainage facilities and/ or emergency spillways that allow discharge the excess water if the normal retaining (working) level in the TMF is exceeded?</t>
  </si>
  <si>
    <t>Are there facilities functioning for collecting, control and appropriate treatment of drainage water before discharge to surface watercourses? (if applicable)</t>
  </si>
  <si>
    <t>Is the site meteorological data recorded on a daily regular basis, applying at least pluviometers, thermometers, wind speed monitoring devices?</t>
  </si>
  <si>
    <t>Are there evidences of internal emergency preparedness (existence and condition of an alarm system, communication equipments, availability of emergency protocols at the site and intervention capabilities in case of an accident)?</t>
  </si>
  <si>
    <t>Is TMF equipped with necessary fire extinguishing facilities including intervention for accidents (if applicable)?</t>
  </si>
  <si>
    <r>
      <t xml:space="preserve">The answer is given based on visual inspection and takes into account the availability and conditions of fire extinguishing facilities </t>
    </r>
    <r>
      <rPr>
        <sz val="10"/>
        <color rgb="FF00B050"/>
        <rFont val="Arial"/>
        <family val="2"/>
        <charset val="238"/>
      </rPr>
      <t>and preparadness</t>
    </r>
    <r>
      <rPr>
        <sz val="10"/>
        <rFont val="Arial"/>
        <family val="2"/>
      </rPr>
      <t>.
The answer "Yes": firefighting equipment is fully and technically sound.
The answer “mostly yes”: firefighting equipment is insufficient but technically sound.
The answer “mostly no”: firefighting equipment is insufficient and partially technically faulty.
The answer "No": firefighting equipment is missing or technically faulty, or the TMF operator unreasonably refuses to provide the inspector for information and/or to visit the TMF.</t>
    </r>
  </si>
  <si>
    <t>TMF safety level based on "killing questions"</t>
  </si>
  <si>
    <t>TMF safety level based on MSR and Credibility rank</t>
  </si>
  <si>
    <t>No. Of questions in the category</t>
  </si>
  <si>
    <t>This tool was developed in the frame of the project “Capacity development to improve safety conditions of tailings management facilities in the Danube River Basin – Phase I: North-Eastern Danube countries” (Reference number: Z6 - 90 213-51/79, Project number: 118221). and updated during the project "Improving the safety of tailings management facilities in Kyrgyzstan" (Project-Nr 154973)  The projecs were funded by the German Federal Environment Ministry’s Advisory Assistance Programme (AAP) for environmental protection in the countries of Central and Eastern Europe, the Caucasus and Central Asia and other countries neighbouring the European Union. It was supervised by the German Environment Agency (UBA).</t>
  </si>
  <si>
    <t>The answer is given based on the monitoring plan of the TMF and access to local meteorological data.
The answer "Yes": all relevant meteorological data are recorded on a daily regular basis and it can be verified in the archive of the operator.
The answer “Mostly yes”: most of the relevant meteorological data are recorded on a daily regular basis and others recorded weekly, it can be verified in the archive of the operator.
The answer “Mostly no”: only a few parameters are recorded on a daily regular basis, there are missing periods of archived data. 
The answer "no": meteorological data is not recorded on a daily basis or it can not be verified in the archive, or the TMF operator unreasonably denies the inspector to access to the archive.</t>
  </si>
  <si>
    <t>The answer is given based on visual inspection and verification of project documentation and takes into account an availability and conditions of the facilities for collecting, control and treatment of acid or base waters. 
The answer “Yes”: the facilities function in accordance with the design, the equipment is in a technically sound condition.
The answer “mostly yes”: there are minor deviations from the working condition of the facilities, which will not affect TMF safety.
The answer “mostly  no”: identified deviations from the working condition of the facilities may contribute to the development of an emergency, but will not lead to it in itself.
The answer "No": the system for collecting, controlling and neutralizing acidic waters is not included in the design but is necessary; or the system for collecting, control and neutralizing of acid/base waters is designed but does not function, or the relevant facilities are in emergency condition; or the TMF operator unjustifiably refuses to provide the inspector for information and/or inspection of the TMF.</t>
  </si>
  <si>
    <t>The answer is given based on the inspection of the TMF impact area for soil or rock erosion signs originated from possible drainages.
The answer “Yes”: no signs of soil erosion in the zone potentially affected by the TMF were identified. 
The answer “mostly yes”: there are some minor manifestations of soil erosion in the zone potentially affected by the TMF. As the distance from the TMF increases, soil erosion decreases dramatically. 
The answer “mostly not”: there are focal manifestations of soil erosion in the zone potentially affected by the TMF. As the distance from the TMF increases, the degree of erosion decreases slightly.
The answer “No”: the widespread erosion of soils in the zone affected by the TMF was revealed. As the distance from the TMF increases, the degree of erosion does not practically change; or the TMF operator unjustifiably refuses the inspector to visit the areas potentially subject to erosion.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</si>
</sst>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46" x14ac:knownFonts="1">
    <font>
      <sz val="11"/>
      <color theme="1"/>
      <name val="Calibri"/>
      <family val="2"/>
      <scheme val="minor"/>
    </font>
    <font>
      <sz val="11"/>
      <color indexed="8"/>
      <name val="Calibri"/>
      <family val="2"/>
    </font>
    <font>
      <sz val="11"/>
      <color indexed="8"/>
      <name val="Arial"/>
      <family val="2"/>
      <charset val="204"/>
    </font>
    <font>
      <sz val="10"/>
      <color indexed="8"/>
      <name val="Arial"/>
      <family val="2"/>
      <charset val="204"/>
    </font>
    <font>
      <b/>
      <sz val="10"/>
      <color indexed="8"/>
      <name val="Arial"/>
      <family val="2"/>
      <charset val="204"/>
    </font>
    <font>
      <sz val="8"/>
      <name val="Calibri"/>
      <family val="2"/>
    </font>
    <font>
      <sz val="10"/>
      <name val="Arial"/>
      <family val="2"/>
    </font>
    <font>
      <sz val="11"/>
      <color indexed="8"/>
      <name val="Arial"/>
      <family val="2"/>
      <charset val="204"/>
    </font>
    <font>
      <sz val="12"/>
      <color indexed="8"/>
      <name val="Arial"/>
      <family val="2"/>
      <charset val="204"/>
    </font>
    <font>
      <sz val="10"/>
      <name val="Arial"/>
      <family val="2"/>
      <charset val="204"/>
    </font>
    <font>
      <sz val="11"/>
      <color theme="1"/>
      <name val="Calibri"/>
      <family val="2"/>
      <scheme val="minor"/>
    </font>
    <font>
      <sz val="11"/>
      <color theme="0"/>
      <name val="Calibri"/>
      <family val="2"/>
      <scheme val="minor"/>
    </font>
    <font>
      <sz val="10"/>
      <color theme="10"/>
      <name val="Arial"/>
      <family val="2"/>
    </font>
    <font>
      <sz val="10"/>
      <color rgb="FF000000"/>
      <name val="Arial"/>
      <family val="2"/>
      <charset val="204"/>
    </font>
    <font>
      <sz val="10"/>
      <color theme="1"/>
      <name val="Arial"/>
      <family val="2"/>
      <charset val="204"/>
    </font>
    <font>
      <b/>
      <sz val="10"/>
      <color theme="1"/>
      <name val="Arial"/>
      <family val="2"/>
      <charset val="204"/>
    </font>
    <font>
      <b/>
      <sz val="10"/>
      <color rgb="FF000000"/>
      <name val="Arial"/>
      <family val="2"/>
      <charset val="204"/>
    </font>
    <font>
      <b/>
      <sz val="12"/>
      <color theme="1"/>
      <name val="Arial"/>
      <family val="2"/>
      <charset val="204"/>
    </font>
    <font>
      <sz val="12"/>
      <color theme="1"/>
      <name val="Arial"/>
      <family val="2"/>
      <charset val="204"/>
    </font>
    <font>
      <sz val="10"/>
      <name val="Arial"/>
      <family val="2"/>
      <charset val="238"/>
    </font>
    <font>
      <sz val="10"/>
      <color rgb="FF00B050"/>
      <name val="Arial"/>
      <family val="2"/>
      <charset val="238"/>
    </font>
    <font>
      <b/>
      <sz val="10"/>
      <name val="Arial"/>
      <family val="2"/>
      <charset val="204"/>
    </font>
    <font>
      <sz val="10"/>
      <color rgb="FF000000"/>
      <name val="Arial"/>
      <family val="2"/>
      <charset val="238"/>
    </font>
    <font>
      <b/>
      <sz val="10"/>
      <color indexed="8"/>
      <name val="Arial"/>
      <family val="2"/>
    </font>
    <font>
      <sz val="10"/>
      <color indexed="8"/>
      <name val="Arial"/>
      <family val="2"/>
    </font>
    <font>
      <b/>
      <sz val="10"/>
      <color theme="1"/>
      <name val="Arial"/>
      <family val="2"/>
    </font>
    <font>
      <b/>
      <sz val="14"/>
      <color indexed="8"/>
      <name val="Arial"/>
      <family val="2"/>
      <charset val="204"/>
    </font>
    <font>
      <b/>
      <sz val="14"/>
      <color theme="1"/>
      <name val="Arial"/>
      <family val="2"/>
      <charset val="204"/>
    </font>
    <font>
      <b/>
      <sz val="11"/>
      <color theme="1"/>
      <name val="Calibri"/>
      <family val="2"/>
      <scheme val="minor"/>
    </font>
    <font>
      <b/>
      <sz val="10"/>
      <name val="Arial"/>
      <family val="2"/>
    </font>
    <font>
      <b/>
      <sz val="14"/>
      <color rgb="FF000000"/>
      <name val="Arial"/>
      <family val="2"/>
      <charset val="204"/>
    </font>
    <font>
      <sz val="12"/>
      <color indexed="8"/>
      <name val="Arial"/>
      <family val="2"/>
    </font>
    <font>
      <b/>
      <sz val="12"/>
      <color rgb="FF000000"/>
      <name val="Arial"/>
      <family val="2"/>
    </font>
    <font>
      <b/>
      <sz val="10"/>
      <color theme="0"/>
      <name val="Arial"/>
      <family val="2"/>
    </font>
    <font>
      <b/>
      <sz val="9"/>
      <color theme="0"/>
      <name val="Arial"/>
      <family val="2"/>
    </font>
    <font>
      <sz val="11"/>
      <color theme="0" tint="-4.9989318521683403E-2"/>
      <name val="Calibri"/>
      <family val="2"/>
      <scheme val="minor"/>
    </font>
    <font>
      <b/>
      <sz val="12"/>
      <name val="Arial"/>
      <family val="2"/>
    </font>
    <font>
      <b/>
      <sz val="12"/>
      <color theme="1"/>
      <name val="Arial"/>
      <family val="2"/>
    </font>
    <font>
      <sz val="10"/>
      <color theme="1"/>
      <name val="Arial"/>
      <family val="2"/>
    </font>
    <font>
      <b/>
      <sz val="16"/>
      <name val="Arial"/>
      <family val="2"/>
      <charset val="204"/>
    </font>
    <font>
      <b/>
      <sz val="14"/>
      <color theme="1"/>
      <name val="Arial"/>
      <family val="2"/>
    </font>
    <font>
      <sz val="9"/>
      <color theme="1"/>
      <name val="Arial"/>
      <family val="2"/>
    </font>
    <font>
      <b/>
      <sz val="11"/>
      <color theme="0"/>
      <name val="Calibri"/>
      <family val="2"/>
      <charset val="238"/>
      <scheme val="minor"/>
    </font>
    <font>
      <b/>
      <sz val="10"/>
      <color rgb="FF000000"/>
      <name val="Arial"/>
      <family val="2"/>
      <charset val="238"/>
    </font>
    <font>
      <b/>
      <sz val="10"/>
      <color theme="1"/>
      <name val="Arial"/>
      <family val="2"/>
      <charset val="238"/>
    </font>
    <font>
      <sz val="11"/>
      <name val="Calibri"/>
      <family val="2"/>
      <scheme val="minor"/>
    </font>
  </fonts>
  <fills count="19">
    <fill>
      <patternFill patternType="none"/>
    </fill>
    <fill>
      <patternFill patternType="gray125"/>
    </fill>
    <fill>
      <patternFill patternType="solid">
        <fgColor theme="4" tint="0.79998168889431442"/>
        <bgColor indexed="65"/>
      </patternFill>
    </fill>
    <fill>
      <patternFill patternType="solid">
        <fgColor theme="4"/>
      </patternFill>
    </fill>
    <fill>
      <patternFill patternType="solid">
        <fgColor theme="3" tint="0.59999389629810485"/>
        <bgColor indexed="64"/>
      </patternFill>
    </fill>
    <fill>
      <patternFill patternType="solid">
        <fgColor theme="0"/>
        <bgColor indexed="64"/>
      </patternFill>
    </fill>
    <fill>
      <patternFill patternType="solid">
        <fgColor rgb="FFFFC0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4" tint="0.79998168889431442"/>
        <bgColor indexed="64"/>
      </patternFill>
    </fill>
    <fill>
      <patternFill patternType="solid">
        <fgColor theme="2" tint="-0.74999237037263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5" tint="0.39997558519241921"/>
        <bgColor indexed="64"/>
      </patternFill>
    </fill>
  </fills>
  <borders count="41">
    <border>
      <left/>
      <right/>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0" fillId="2" borderId="0" applyNumberFormat="0" applyBorder="0" applyAlignment="0" applyProtection="0"/>
    <xf numFmtId="0" fontId="11" fillId="3" borderId="0" applyNumberFormat="0" applyBorder="0" applyAlignment="0" applyProtection="0"/>
    <xf numFmtId="0" fontId="12" fillId="0" borderId="0" applyNumberFormat="0" applyFill="0" applyBorder="0" applyAlignment="0" applyProtection="0">
      <alignment vertical="top"/>
      <protection locked="0"/>
    </xf>
    <xf numFmtId="9" fontId="1" fillId="0" borderId="0" applyFont="0" applyFill="0" applyBorder="0" applyAlignment="0" applyProtection="0"/>
  </cellStyleXfs>
  <cellXfs count="294">
    <xf numFmtId="0" fontId="0" fillId="0" borderId="0" xfId="0"/>
    <xf numFmtId="0" fontId="2" fillId="0" borderId="0" xfId="0" applyFont="1" applyAlignment="1">
      <alignment wrapText="1"/>
    </xf>
    <xf numFmtId="0" fontId="3" fillId="0" borderId="0" xfId="0" applyFont="1" applyAlignment="1">
      <alignment wrapText="1"/>
    </xf>
    <xf numFmtId="49" fontId="4" fillId="0" borderId="0" xfId="0" applyNumberFormat="1" applyFont="1" applyAlignment="1">
      <alignment horizontal="center" vertical="top" wrapText="1"/>
    </xf>
    <xf numFmtId="0" fontId="2" fillId="0" borderId="0" xfId="0" applyFont="1" applyAlignment="1"/>
    <xf numFmtId="0" fontId="4" fillId="0" borderId="0" xfId="0" applyFont="1" applyAlignment="1">
      <alignment horizontal="center" vertical="center"/>
    </xf>
    <xf numFmtId="0" fontId="3" fillId="0" borderId="0" xfId="0" applyFont="1"/>
    <xf numFmtId="0" fontId="3" fillId="0" borderId="0" xfId="0" applyFont="1" applyAlignment="1">
      <alignment horizontal="center" vertical="center"/>
    </xf>
    <xf numFmtId="0" fontId="13" fillId="0" borderId="0" xfId="0" applyFont="1" applyBorder="1" applyAlignment="1">
      <alignment horizontal="center" vertical="center"/>
    </xf>
    <xf numFmtId="0" fontId="14" fillId="0" borderId="0" xfId="0" applyFont="1" applyBorder="1" applyAlignment="1">
      <alignment vertical="center" wrapText="1"/>
    </xf>
    <xf numFmtId="0" fontId="3" fillId="0" borderId="0" xfId="0" applyFont="1" applyAlignment="1">
      <alignment horizontal="justify" vertical="top"/>
    </xf>
    <xf numFmtId="0" fontId="3" fillId="0" borderId="0" xfId="0" applyFont="1" applyAlignment="1">
      <alignment horizontal="center" vertical="center" wrapText="1"/>
    </xf>
    <xf numFmtId="0" fontId="7" fillId="0" borderId="0" xfId="0" applyFont="1" applyAlignment="1">
      <alignment wrapText="1"/>
    </xf>
    <xf numFmtId="0" fontId="14" fillId="0" borderId="0" xfId="0" applyFont="1" applyBorder="1" applyAlignment="1">
      <alignment horizontal="center" vertical="center" wrapText="1"/>
    </xf>
    <xf numFmtId="0" fontId="17" fillId="0" borderId="0" xfId="0" applyFont="1"/>
    <xf numFmtId="0" fontId="15" fillId="0" borderId="0" xfId="0" applyFont="1" applyFill="1" applyBorder="1" applyAlignment="1">
      <alignment horizontal="center" vertical="center" wrapText="1"/>
    </xf>
    <xf numFmtId="0" fontId="8" fillId="0" borderId="0" xfId="0" applyFont="1" applyAlignment="1">
      <alignment vertical="center"/>
    </xf>
    <xf numFmtId="0" fontId="0" fillId="0" borderId="0" xfId="0" applyAlignment="1">
      <alignment vertical="center" wrapText="1"/>
    </xf>
    <xf numFmtId="0" fontId="18" fillId="0" borderId="0" xfId="0" applyFont="1" applyAlignment="1"/>
    <xf numFmtId="0" fontId="3" fillId="0" borderId="0" xfId="0" applyFont="1" applyAlignment="1">
      <alignment vertical="top"/>
    </xf>
    <xf numFmtId="0" fontId="3" fillId="0" borderId="0" xfId="0" applyFont="1" applyAlignment="1">
      <alignment vertical="top" wrapText="1"/>
    </xf>
    <xf numFmtId="0" fontId="4" fillId="0" borderId="0" xfId="0" applyFont="1" applyAlignment="1">
      <alignment vertical="top"/>
    </xf>
    <xf numFmtId="9" fontId="10" fillId="0" borderId="0" xfId="4" applyFont="1" applyAlignment="1">
      <alignment vertical="top" wrapText="1"/>
    </xf>
    <xf numFmtId="0" fontId="4" fillId="0" borderId="0" xfId="0" applyFont="1" applyAlignment="1">
      <alignment vertical="top" wrapText="1"/>
    </xf>
    <xf numFmtId="166" fontId="3" fillId="0" borderId="0" xfId="0" applyNumberFormat="1" applyFont="1"/>
    <xf numFmtId="0" fontId="0" fillId="0" borderId="0" xfId="0" applyAlignment="1">
      <alignment horizontal="center" vertical="center" wrapText="1"/>
    </xf>
    <xf numFmtId="0" fontId="9" fillId="0" borderId="0" xfId="0" applyFont="1" applyBorder="1" applyAlignment="1">
      <alignment horizontal="center" vertical="center" wrapText="1"/>
    </xf>
    <xf numFmtId="0" fontId="21" fillId="0" borderId="0" xfId="0" applyFont="1" applyAlignment="1">
      <alignment horizontal="center" vertical="center"/>
    </xf>
    <xf numFmtId="0" fontId="4" fillId="0" borderId="0" xfId="0" applyFont="1" applyFill="1" applyBorder="1" applyAlignment="1">
      <alignment horizontal="center" vertical="center"/>
    </xf>
    <xf numFmtId="0" fontId="3" fillId="0" borderId="0" xfId="0" applyFont="1" applyFill="1"/>
    <xf numFmtId="0" fontId="4" fillId="0" borderId="0" xfId="0" applyFont="1" applyFill="1" applyAlignment="1">
      <alignment vertical="top"/>
    </xf>
    <xf numFmtId="0" fontId="3" fillId="0" borderId="0" xfId="0" applyFont="1" applyFill="1" applyAlignment="1">
      <alignment vertical="top"/>
    </xf>
    <xf numFmtId="165" fontId="3" fillId="0" borderId="0" xfId="0" applyNumberFormat="1" applyFont="1" applyFill="1" applyAlignment="1">
      <alignment vertical="top"/>
    </xf>
    <xf numFmtId="164" fontId="3" fillId="0" borderId="0" xfId="0" applyNumberFormat="1" applyFont="1" applyFill="1" applyAlignment="1">
      <alignment vertical="top"/>
    </xf>
    <xf numFmtId="0" fontId="0" fillId="0" borderId="0" xfId="0" applyFill="1"/>
    <xf numFmtId="0" fontId="15" fillId="0" borderId="0" xfId="0" applyFont="1" applyBorder="1" applyAlignment="1">
      <alignment vertical="center" wrapText="1"/>
    </xf>
    <xf numFmtId="0" fontId="3" fillId="0" borderId="0" xfId="0" applyFont="1" applyBorder="1"/>
    <xf numFmtId="0" fontId="0" fillId="0" borderId="0" xfId="0" pivotButton="1"/>
    <xf numFmtId="0" fontId="0" fillId="0" borderId="0" xfId="0" applyAlignment="1">
      <alignment horizontal="left"/>
    </xf>
    <xf numFmtId="0" fontId="0" fillId="0" borderId="0" xfId="0" applyNumberFormat="1"/>
    <xf numFmtId="0" fontId="20" fillId="0" borderId="0" xfId="0" applyFont="1" applyFill="1" applyBorder="1" applyAlignment="1">
      <alignment vertical="center" wrapText="1"/>
    </xf>
    <xf numFmtId="0" fontId="14" fillId="0" borderId="0" xfId="0" applyFont="1" applyFill="1" applyBorder="1" applyAlignment="1" applyProtection="1">
      <alignment horizontal="center" vertical="center" wrapText="1"/>
      <protection locked="0"/>
    </xf>
    <xf numFmtId="1" fontId="14"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3" fillId="0" borderId="0" xfId="0" applyFont="1" applyFill="1" applyBorder="1"/>
    <xf numFmtId="0" fontId="22"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0" fillId="0" borderId="0" xfId="0" applyNumberFormat="1" applyFill="1"/>
    <xf numFmtId="166" fontId="13" fillId="7" borderId="6" xfId="0" applyNumberFormat="1" applyFont="1" applyFill="1" applyBorder="1" applyAlignment="1">
      <alignment horizontal="left" vertical="center" wrapText="1"/>
    </xf>
    <xf numFmtId="0" fontId="16" fillId="7" borderId="6"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0" fillId="0" borderId="4" xfId="0" applyBorder="1" applyAlignment="1">
      <alignment vertical="center" wrapText="1"/>
    </xf>
    <xf numFmtId="0" fontId="0" fillId="0" borderId="0" xfId="0" applyBorder="1" applyAlignment="1">
      <alignment vertical="center" wrapText="1"/>
    </xf>
    <xf numFmtId="166" fontId="16" fillId="7" borderId="6" xfId="0" applyNumberFormat="1" applyFont="1" applyFill="1" applyBorder="1" applyAlignment="1">
      <alignment horizontal="center" vertical="center"/>
    </xf>
    <xf numFmtId="0" fontId="13" fillId="5" borderId="6" xfId="0" applyFont="1" applyFill="1" applyBorder="1" applyAlignment="1" applyProtection="1">
      <alignment horizontal="center" vertical="center" wrapText="1"/>
    </xf>
    <xf numFmtId="0" fontId="14" fillId="7" borderId="6" xfId="0" applyFont="1" applyFill="1" applyBorder="1" applyAlignment="1">
      <alignment horizontal="center" vertical="center" wrapText="1"/>
    </xf>
    <xf numFmtId="166" fontId="16" fillId="7" borderId="6" xfId="0" applyNumberFormat="1" applyFont="1" applyFill="1" applyBorder="1" applyAlignment="1">
      <alignment horizontal="center" vertical="center" wrapText="1"/>
    </xf>
    <xf numFmtId="0" fontId="15" fillId="7" borderId="6" xfId="0" applyFont="1" applyFill="1" applyBorder="1" applyAlignment="1">
      <alignment horizontal="center" vertical="center" wrapText="1"/>
    </xf>
    <xf numFmtId="166" fontId="13" fillId="7" borderId="6" xfId="0" applyNumberFormat="1" applyFont="1" applyFill="1" applyBorder="1" applyAlignment="1">
      <alignment horizontal="center" vertical="center" wrapText="1"/>
    </xf>
    <xf numFmtId="0" fontId="13" fillId="7" borderId="6" xfId="0" applyFont="1" applyFill="1" applyBorder="1" applyAlignment="1">
      <alignment horizontal="center" vertical="center" wrapText="1"/>
    </xf>
    <xf numFmtId="0" fontId="31" fillId="0" borderId="0" xfId="0" applyFont="1"/>
    <xf numFmtId="0" fontId="3" fillId="9" borderId="24" xfId="0" applyFont="1" applyFill="1" applyBorder="1" applyAlignment="1">
      <alignment horizontal="center" vertical="center"/>
    </xf>
    <xf numFmtId="0" fontId="13" fillId="9" borderId="15" xfId="0" applyFont="1" applyFill="1" applyBorder="1" applyAlignment="1">
      <alignment horizontal="center" vertical="center" wrapText="1"/>
    </xf>
    <xf numFmtId="0" fontId="13" fillId="9" borderId="6" xfId="0" applyFont="1" applyFill="1" applyBorder="1" applyAlignment="1">
      <alignment vertical="center" wrapText="1"/>
    </xf>
    <xf numFmtId="0" fontId="14" fillId="9" borderId="6" xfId="0" applyFont="1" applyFill="1" applyBorder="1" applyAlignment="1">
      <alignment vertical="center" wrapText="1"/>
    </xf>
    <xf numFmtId="0" fontId="19" fillId="9" borderId="6" xfId="0" applyFont="1" applyFill="1" applyBorder="1" applyAlignment="1">
      <alignment vertical="center" wrapText="1"/>
    </xf>
    <xf numFmtId="0" fontId="3" fillId="9" borderId="25" xfId="0" applyFont="1" applyFill="1" applyBorder="1" applyAlignment="1">
      <alignment horizontal="center" vertical="center"/>
    </xf>
    <xf numFmtId="0" fontId="13" fillId="9" borderId="17" xfId="0" applyFont="1" applyFill="1" applyBorder="1" applyAlignment="1">
      <alignment horizontal="center" vertical="center" wrapText="1"/>
    </xf>
    <xf numFmtId="0" fontId="19" fillId="9" borderId="18" xfId="0" applyFont="1" applyFill="1" applyBorder="1" applyAlignment="1">
      <alignment vertical="center" wrapText="1"/>
    </xf>
    <xf numFmtId="1" fontId="14" fillId="9" borderId="6" xfId="0" applyNumberFormat="1" applyFont="1" applyFill="1" applyBorder="1" applyAlignment="1">
      <alignment horizontal="center" vertical="center" wrapText="1"/>
    </xf>
    <xf numFmtId="0" fontId="14" fillId="9" borderId="6" xfId="0" applyFont="1" applyFill="1" applyBorder="1" applyAlignment="1">
      <alignment horizontal="center" vertical="center" wrapText="1"/>
    </xf>
    <xf numFmtId="0" fontId="13" fillId="9" borderId="6"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6" fillId="9" borderId="6" xfId="0" applyFont="1" applyFill="1" applyBorder="1" applyAlignment="1">
      <alignment horizontal="center" vertical="center" wrapText="1"/>
    </xf>
    <xf numFmtId="1" fontId="14" fillId="9" borderId="18" xfId="0" applyNumberFormat="1" applyFont="1" applyFill="1" applyBorder="1" applyAlignment="1">
      <alignment horizontal="center" vertical="center" wrapText="1"/>
    </xf>
    <xf numFmtId="0" fontId="14" fillId="9" borderId="18"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14" fillId="9" borderId="19" xfId="0" applyFont="1" applyFill="1" applyBorder="1" applyAlignment="1">
      <alignment horizontal="center" vertical="center" wrapText="1"/>
    </xf>
    <xf numFmtId="0" fontId="13" fillId="5" borderId="6" xfId="0" applyFont="1" applyFill="1" applyBorder="1" applyAlignment="1" applyProtection="1">
      <alignment horizontal="center" vertical="center" wrapText="1"/>
      <protection locked="0"/>
    </xf>
    <xf numFmtId="0" fontId="14" fillId="5" borderId="6"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protection locked="0"/>
    </xf>
    <xf numFmtId="0" fontId="14" fillId="5" borderId="18" xfId="0" applyFont="1" applyFill="1" applyBorder="1" applyAlignment="1" applyProtection="1">
      <alignment horizontal="center" vertical="center" wrapText="1"/>
      <protection locked="0"/>
    </xf>
    <xf numFmtId="1" fontId="14" fillId="10" borderId="6" xfId="0" applyNumberFormat="1" applyFont="1" applyFill="1" applyBorder="1" applyAlignment="1">
      <alignment horizontal="center" vertical="center" wrapText="1"/>
    </xf>
    <xf numFmtId="0" fontId="14" fillId="10" borderId="6" xfId="0" applyFont="1" applyFill="1" applyBorder="1" applyAlignment="1">
      <alignment horizontal="center" vertical="center" wrapText="1"/>
    </xf>
    <xf numFmtId="1" fontId="14" fillId="10" borderId="18" xfId="0" applyNumberFormat="1"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23" fillId="10" borderId="15" xfId="0" applyFont="1" applyFill="1" applyBorder="1" applyAlignment="1">
      <alignment horizontal="center" vertical="center"/>
    </xf>
    <xf numFmtId="164" fontId="25" fillId="10" borderId="16" xfId="0" applyNumberFormat="1" applyFont="1" applyFill="1" applyBorder="1" applyAlignment="1">
      <alignment horizontal="center" vertical="center" wrapText="1"/>
    </xf>
    <xf numFmtId="0" fontId="3" fillId="10" borderId="20" xfId="0" applyFont="1" applyFill="1" applyBorder="1" applyAlignment="1">
      <alignment vertical="top"/>
    </xf>
    <xf numFmtId="0" fontId="3" fillId="10" borderId="15" xfId="0" applyFont="1" applyFill="1" applyBorder="1" applyAlignment="1">
      <alignment vertical="top"/>
    </xf>
    <xf numFmtId="0" fontId="3" fillId="10" borderId="17" xfId="0" applyFont="1" applyFill="1" applyBorder="1" applyAlignment="1">
      <alignment vertical="top"/>
    </xf>
    <xf numFmtId="0" fontId="23" fillId="11" borderId="12" xfId="0" applyFont="1" applyFill="1" applyBorder="1" applyAlignment="1">
      <alignment horizontal="center" vertical="center"/>
    </xf>
    <xf numFmtId="0" fontId="23" fillId="11" borderId="14" xfId="0" applyFont="1" applyFill="1" applyBorder="1" applyAlignment="1">
      <alignment horizontal="center" vertical="center"/>
    </xf>
    <xf numFmtId="0" fontId="0" fillId="5" borderId="0" xfId="0" applyFill="1" applyAlignment="1" applyProtection="1">
      <alignment horizontal="left"/>
      <protection locked="0"/>
    </xf>
    <xf numFmtId="0" fontId="0" fillId="5" borderId="0" xfId="0" applyNumberFormat="1" applyFill="1" applyProtection="1">
      <protection locked="0"/>
    </xf>
    <xf numFmtId="0" fontId="0" fillId="13" borderId="0" xfId="0" applyFill="1" applyProtection="1">
      <protection locked="0"/>
    </xf>
    <xf numFmtId="0" fontId="0" fillId="13" borderId="0" xfId="0" applyFill="1" applyAlignment="1" applyProtection="1">
      <alignment horizontal="left"/>
      <protection locked="0"/>
    </xf>
    <xf numFmtId="0" fontId="0" fillId="13" borderId="0" xfId="0" applyNumberFormat="1" applyFill="1" applyProtection="1">
      <protection locked="0"/>
    </xf>
    <xf numFmtId="0" fontId="0" fillId="9" borderId="0" xfId="0" applyFill="1"/>
    <xf numFmtId="0" fontId="9" fillId="9" borderId="0" xfId="0" applyFont="1" applyFill="1" applyBorder="1" applyAlignment="1">
      <alignment horizontal="center" vertical="center" wrapText="1"/>
    </xf>
    <xf numFmtId="0" fontId="3" fillId="9" borderId="0" xfId="0" applyFont="1" applyFill="1" applyAlignment="1">
      <alignment vertical="top"/>
    </xf>
    <xf numFmtId="0" fontId="3" fillId="9" borderId="0" xfId="0" applyFont="1" applyFill="1"/>
    <xf numFmtId="0" fontId="25" fillId="9" borderId="0" xfId="0" applyFont="1" applyFill="1" applyBorder="1" applyAlignment="1" applyProtection="1">
      <alignment vertical="center"/>
      <protection locked="0"/>
    </xf>
    <xf numFmtId="0" fontId="27" fillId="9" borderId="0" xfId="0" applyFont="1" applyFill="1" applyBorder="1" applyAlignment="1">
      <alignment horizontal="center" vertical="center"/>
    </xf>
    <xf numFmtId="0" fontId="3" fillId="10" borderId="15" xfId="0" applyFont="1" applyFill="1" applyBorder="1"/>
    <xf numFmtId="0" fontId="3" fillId="10" borderId="6" xfId="0" applyFont="1" applyFill="1" applyBorder="1"/>
    <xf numFmtId="0" fontId="3" fillId="10" borderId="16" xfId="0" applyFont="1" applyFill="1" applyBorder="1"/>
    <xf numFmtId="0" fontId="3" fillId="10" borderId="17" xfId="0" applyFont="1" applyFill="1" applyBorder="1"/>
    <xf numFmtId="0" fontId="3" fillId="10" borderId="18" xfId="0" applyFont="1" applyFill="1" applyBorder="1"/>
    <xf numFmtId="0" fontId="3" fillId="10" borderId="19" xfId="0" applyFont="1" applyFill="1" applyBorder="1"/>
    <xf numFmtId="0" fontId="23" fillId="11" borderId="12" xfId="0" applyFont="1" applyFill="1" applyBorder="1" applyAlignment="1">
      <alignment horizontal="center"/>
    </xf>
    <xf numFmtId="0" fontId="23" fillId="11" borderId="13" xfId="0" applyFont="1" applyFill="1" applyBorder="1" applyAlignment="1">
      <alignment horizontal="center"/>
    </xf>
    <xf numFmtId="0" fontId="23" fillId="11" borderId="14" xfId="0" applyFont="1" applyFill="1" applyBorder="1" applyAlignment="1">
      <alignment horizontal="center"/>
    </xf>
    <xf numFmtId="0" fontId="23" fillId="11" borderId="20" xfId="0" applyFont="1" applyFill="1" applyBorder="1" applyAlignment="1">
      <alignment horizontal="center"/>
    </xf>
    <xf numFmtId="0" fontId="23" fillId="11" borderId="10" xfId="0" applyFont="1" applyFill="1" applyBorder="1" applyAlignment="1">
      <alignment horizontal="center"/>
    </xf>
    <xf numFmtId="0" fontId="23" fillId="11" borderId="21" xfId="0" applyFont="1" applyFill="1" applyBorder="1" applyAlignment="1">
      <alignment horizontal="center"/>
    </xf>
    <xf numFmtId="0" fontId="33" fillId="12" borderId="15" xfId="0" applyFont="1" applyFill="1" applyBorder="1" applyAlignment="1">
      <alignment horizontal="center" vertical="center"/>
    </xf>
    <xf numFmtId="164" fontId="33" fillId="12" borderId="16" xfId="0" applyNumberFormat="1" applyFont="1" applyFill="1" applyBorder="1" applyAlignment="1">
      <alignment horizontal="center" vertical="center"/>
    </xf>
    <xf numFmtId="164" fontId="34" fillId="12" borderId="21" xfId="0" applyNumberFormat="1" applyFont="1" applyFill="1" applyBorder="1" applyAlignment="1">
      <alignment horizontal="center" vertical="center" wrapText="1"/>
    </xf>
    <xf numFmtId="164" fontId="34" fillId="12" borderId="19" xfId="0" applyNumberFormat="1" applyFont="1" applyFill="1" applyBorder="1" applyAlignment="1">
      <alignment horizontal="center" vertical="center" wrapText="1"/>
    </xf>
    <xf numFmtId="0" fontId="35" fillId="9" borderId="0" xfId="0" applyFont="1" applyFill="1"/>
    <xf numFmtId="0" fontId="15" fillId="9" borderId="0" xfId="0" applyFont="1" applyFill="1" applyBorder="1" applyAlignment="1">
      <alignment vertical="center"/>
    </xf>
    <xf numFmtId="0" fontId="4" fillId="9" borderId="0" xfId="0" applyFont="1" applyFill="1" applyAlignment="1">
      <alignment horizontal="center" vertical="center"/>
    </xf>
    <xf numFmtId="0" fontId="15" fillId="9" borderId="0" xfId="0" applyFont="1" applyFill="1" applyBorder="1" applyAlignment="1">
      <alignment vertical="center" wrapText="1"/>
    </xf>
    <xf numFmtId="0" fontId="25" fillId="9" borderId="0" xfId="0" applyFont="1" applyFill="1" applyBorder="1" applyAlignment="1">
      <alignment vertical="center"/>
    </xf>
    <xf numFmtId="0" fontId="4" fillId="9" borderId="0" xfId="0" applyFont="1" applyFill="1" applyAlignment="1">
      <alignment vertical="top" wrapText="1"/>
    </xf>
    <xf numFmtId="0" fontId="9" fillId="9" borderId="0" xfId="0" applyFont="1" applyFill="1" applyAlignment="1">
      <alignment horizontal="center" vertical="center"/>
    </xf>
    <xf numFmtId="0" fontId="29" fillId="11" borderId="12" xfId="0" applyFont="1" applyFill="1" applyBorder="1" applyAlignment="1">
      <alignment horizontal="center" vertical="top" wrapText="1"/>
    </xf>
    <xf numFmtId="0" fontId="29" fillId="11" borderId="13" xfId="0" applyFont="1" applyFill="1" applyBorder="1" applyAlignment="1">
      <alignment horizontal="center" vertical="top"/>
    </xf>
    <xf numFmtId="0" fontId="29" fillId="11" borderId="14" xfId="0" applyFont="1" applyFill="1" applyBorder="1" applyAlignment="1">
      <alignment horizontal="center" vertical="center" wrapText="1"/>
    </xf>
    <xf numFmtId="0" fontId="33" fillId="12" borderId="10" xfId="0" applyFont="1" applyFill="1" applyBorder="1" applyAlignment="1">
      <alignment horizontal="center" vertical="top" wrapText="1"/>
    </xf>
    <xf numFmtId="0" fontId="33" fillId="12" borderId="6" xfId="0" applyFont="1" applyFill="1" applyBorder="1" applyAlignment="1">
      <alignment horizontal="center" vertical="top" wrapText="1"/>
    </xf>
    <xf numFmtId="0" fontId="33" fillId="12" borderId="18" xfId="0" applyFont="1" applyFill="1" applyBorder="1" applyAlignment="1">
      <alignment horizontal="center" vertical="top" wrapText="1"/>
    </xf>
    <xf numFmtId="0" fontId="9" fillId="9" borderId="15" xfId="0" applyFont="1" applyFill="1" applyBorder="1" applyAlignment="1">
      <alignment horizontal="center" vertical="center"/>
    </xf>
    <xf numFmtId="0" fontId="9" fillId="9" borderId="6" xfId="0" applyFont="1" applyFill="1" applyBorder="1" applyAlignment="1">
      <alignment horizontal="center" vertical="center" wrapText="1"/>
    </xf>
    <xf numFmtId="0" fontId="9" fillId="9" borderId="6" xfId="0" applyFont="1" applyFill="1" applyBorder="1" applyAlignment="1">
      <alignment vertical="center" wrapText="1"/>
    </xf>
    <xf numFmtId="0" fontId="9" fillId="9" borderId="6" xfId="0" applyFont="1" applyFill="1" applyBorder="1" applyAlignment="1">
      <alignment horizontal="justify" vertical="center" wrapText="1"/>
    </xf>
    <xf numFmtId="0" fontId="14" fillId="9" borderId="6" xfId="0" applyFont="1" applyFill="1" applyBorder="1" applyAlignment="1" applyProtection="1">
      <alignment horizontal="center" vertical="center" wrapText="1"/>
    </xf>
    <xf numFmtId="0" fontId="9" fillId="9" borderId="6" xfId="3" applyFont="1" applyFill="1" applyBorder="1" applyAlignment="1" applyProtection="1">
      <alignment horizontal="center" vertical="center" wrapText="1"/>
    </xf>
    <xf numFmtId="0" fontId="9" fillId="9" borderId="16" xfId="0" applyFont="1" applyFill="1" applyBorder="1" applyAlignment="1">
      <alignment horizontal="center" vertical="center" wrapText="1"/>
    </xf>
    <xf numFmtId="0" fontId="9" fillId="9" borderId="6" xfId="0" applyFont="1" applyFill="1" applyBorder="1"/>
    <xf numFmtId="0" fontId="9" fillId="9" borderId="18" xfId="0" applyFont="1" applyFill="1" applyBorder="1" applyAlignment="1">
      <alignment horizontal="center" vertical="center" wrapText="1"/>
    </xf>
    <xf numFmtId="0" fontId="9" fillId="9" borderId="19" xfId="0" applyFont="1" applyFill="1" applyBorder="1" applyAlignment="1">
      <alignment horizontal="center" vertical="center" wrapText="1"/>
    </xf>
    <xf numFmtId="0" fontId="14" fillId="0" borderId="6" xfId="0" applyFont="1" applyFill="1" applyBorder="1" applyAlignment="1" applyProtection="1">
      <alignment horizontal="center" vertical="center" wrapText="1"/>
      <protection locked="0"/>
    </xf>
    <xf numFmtId="0" fontId="9" fillId="9" borderId="17" xfId="0" applyFont="1" applyFill="1" applyBorder="1" applyAlignment="1">
      <alignment horizontal="center" vertical="center"/>
    </xf>
    <xf numFmtId="0" fontId="9" fillId="9" borderId="18" xfId="0" applyFont="1" applyFill="1" applyBorder="1" applyAlignment="1">
      <alignment vertical="center" wrapText="1"/>
    </xf>
    <xf numFmtId="0" fontId="13" fillId="5" borderId="18" xfId="0" applyFont="1" applyFill="1" applyBorder="1" applyAlignment="1" applyProtection="1">
      <alignment horizontal="center" vertical="center" wrapText="1"/>
    </xf>
    <xf numFmtId="0" fontId="14" fillId="9" borderId="0" xfId="0" applyFont="1" applyFill="1" applyBorder="1" applyAlignment="1">
      <alignment vertical="center" wrapText="1"/>
    </xf>
    <xf numFmtId="0" fontId="28" fillId="9" borderId="0" xfId="0" applyFont="1" applyFill="1"/>
    <xf numFmtId="0" fontId="9" fillId="9" borderId="0" xfId="0" applyFont="1" applyFill="1" applyBorder="1" applyAlignment="1" applyProtection="1">
      <alignment horizontal="center" vertical="center" wrapText="1"/>
      <protection locked="0"/>
    </xf>
    <xf numFmtId="164" fontId="34" fillId="12" borderId="16" xfId="0" applyNumberFormat="1" applyFont="1" applyFill="1" applyBorder="1" applyAlignment="1">
      <alignment horizontal="center" vertical="center" wrapText="1"/>
    </xf>
    <xf numFmtId="49" fontId="4" fillId="0" borderId="0" xfId="0" applyNumberFormat="1" applyFont="1" applyAlignment="1">
      <alignment horizontal="left" vertical="top" wrapText="1"/>
    </xf>
    <xf numFmtId="0" fontId="4" fillId="0" borderId="0" xfId="1" applyFont="1" applyFill="1" applyAlignment="1">
      <alignment wrapText="1"/>
    </xf>
    <xf numFmtId="0" fontId="2" fillId="0" borderId="0" xfId="0" applyFont="1" applyFill="1" applyAlignment="1">
      <alignment wrapText="1"/>
    </xf>
    <xf numFmtId="0" fontId="4" fillId="0" borderId="0" xfId="1" applyFont="1" applyFill="1" applyAlignment="1"/>
    <xf numFmtId="0" fontId="37" fillId="7" borderId="6" xfId="2" applyFont="1" applyFill="1" applyBorder="1" applyAlignment="1">
      <alignment horizontal="center" wrapText="1"/>
    </xf>
    <xf numFmtId="0" fontId="37" fillId="7" borderId="16" xfId="2" applyFont="1" applyFill="1" applyBorder="1" applyAlignment="1">
      <alignment horizontal="center" vertical="center" wrapText="1"/>
    </xf>
    <xf numFmtId="0" fontId="37" fillId="7" borderId="15" xfId="2" applyFont="1" applyFill="1" applyBorder="1" applyAlignment="1">
      <alignment horizontal="center" wrapText="1"/>
    </xf>
    <xf numFmtId="0" fontId="33" fillId="12" borderId="33" xfId="0" applyFont="1" applyFill="1" applyBorder="1" applyAlignment="1">
      <alignment horizontal="center" vertical="top" wrapText="1"/>
    </xf>
    <xf numFmtId="0" fontId="39" fillId="15" borderId="0" xfId="0" applyFont="1" applyFill="1" applyBorder="1" applyAlignment="1">
      <alignment horizontal="left" vertical="center"/>
    </xf>
    <xf numFmtId="0" fontId="23" fillId="11" borderId="13" xfId="0" applyFont="1" applyFill="1" applyBorder="1" applyAlignment="1">
      <alignment horizontal="center" vertical="center"/>
    </xf>
    <xf numFmtId="0" fontId="24" fillId="10" borderId="6" xfId="0" applyFont="1" applyFill="1" applyBorder="1" applyAlignment="1">
      <alignment horizontal="center" vertical="center"/>
    </xf>
    <xf numFmtId="0" fontId="24" fillId="10" borderId="16" xfId="0" applyFont="1" applyFill="1" applyBorder="1" applyAlignment="1">
      <alignment horizontal="center" vertical="center"/>
    </xf>
    <xf numFmtId="0" fontId="23" fillId="11" borderId="17" xfId="0" applyFont="1" applyFill="1" applyBorder="1" applyAlignment="1">
      <alignment horizontal="center" vertical="center"/>
    </xf>
    <xf numFmtId="0" fontId="23" fillId="11" borderId="18" xfId="0" applyFont="1" applyFill="1" applyBorder="1" applyAlignment="1">
      <alignment horizontal="center" vertical="center"/>
    </xf>
    <xf numFmtId="0" fontId="23" fillId="11" borderId="19" xfId="0" applyFont="1" applyFill="1" applyBorder="1" applyAlignment="1">
      <alignment horizontal="center" vertical="center"/>
    </xf>
    <xf numFmtId="0" fontId="25" fillId="9" borderId="0" xfId="0" applyFont="1" applyFill="1" applyAlignment="1">
      <alignment horizontal="left" vertical="center" wrapText="1"/>
    </xf>
    <xf numFmtId="0" fontId="25" fillId="17" borderId="0" xfId="0" applyFont="1" applyFill="1" applyAlignment="1">
      <alignment horizontal="left" vertical="center" wrapText="1"/>
    </xf>
    <xf numFmtId="9" fontId="38" fillId="9" borderId="0" xfId="4" applyFont="1" applyFill="1" applyAlignment="1" applyProtection="1">
      <alignment vertical="top" wrapText="1"/>
    </xf>
    <xf numFmtId="0" fontId="38" fillId="9" borderId="0" xfId="0" applyFont="1" applyFill="1"/>
    <xf numFmtId="0" fontId="38" fillId="9" borderId="0" xfId="0" applyFont="1" applyFill="1" applyAlignment="1">
      <alignment horizontal="left" vertical="center" wrapText="1"/>
    </xf>
    <xf numFmtId="0" fontId="6" fillId="9" borderId="15" xfId="0" applyFont="1" applyFill="1" applyBorder="1" applyAlignment="1">
      <alignment horizontal="center" vertical="center" wrapText="1"/>
    </xf>
    <xf numFmtId="0" fontId="6" fillId="9" borderId="6" xfId="0" applyFont="1" applyFill="1" applyBorder="1" applyAlignment="1">
      <alignment vertical="center" wrapText="1"/>
    </xf>
    <xf numFmtId="0" fontId="6" fillId="9" borderId="8" xfId="0" applyFont="1" applyFill="1" applyBorder="1" applyAlignment="1">
      <alignment vertical="center" wrapText="1"/>
    </xf>
    <xf numFmtId="0" fontId="6" fillId="9" borderId="16" xfId="0" applyFont="1" applyFill="1" applyBorder="1" applyAlignment="1">
      <alignment horizontal="center" vertical="center" wrapText="1"/>
    </xf>
    <xf numFmtId="0" fontId="6" fillId="9" borderId="17" xfId="0" applyFont="1" applyFill="1" applyBorder="1" applyAlignment="1">
      <alignment horizontal="center" vertical="center" wrapText="1"/>
    </xf>
    <xf numFmtId="0" fontId="6" fillId="9" borderId="18" xfId="0" applyFont="1" applyFill="1" applyBorder="1" applyAlignment="1">
      <alignment vertical="center" wrapText="1"/>
    </xf>
    <xf numFmtId="0" fontId="6" fillId="9" borderId="29" xfId="0" applyFont="1" applyFill="1" applyBorder="1" applyAlignment="1">
      <alignment vertical="center" wrapText="1"/>
    </xf>
    <xf numFmtId="0" fontId="6" fillId="9" borderId="19" xfId="0" applyFont="1" applyFill="1" applyBorder="1" applyAlignment="1">
      <alignment horizontal="center" vertical="center" wrapText="1"/>
    </xf>
    <xf numFmtId="0" fontId="24" fillId="9" borderId="6" xfId="0" applyFont="1" applyFill="1" applyBorder="1" applyAlignment="1">
      <alignment horizontal="left" vertical="center"/>
    </xf>
    <xf numFmtId="0" fontId="24" fillId="9" borderId="16" xfId="0" applyFont="1" applyFill="1" applyBorder="1" applyAlignment="1">
      <alignment horizontal="center" vertical="center"/>
    </xf>
    <xf numFmtId="0" fontId="6" fillId="9" borderId="6" xfId="0" applyFont="1" applyFill="1" applyBorder="1" applyAlignment="1">
      <alignment horizontal="left" vertical="center"/>
    </xf>
    <xf numFmtId="0" fontId="38" fillId="9" borderId="6" xfId="0" applyFont="1" applyFill="1" applyBorder="1"/>
    <xf numFmtId="0" fontId="38" fillId="9" borderId="16" xfId="0" applyFont="1" applyFill="1" applyBorder="1" applyAlignment="1">
      <alignment horizontal="center"/>
    </xf>
    <xf numFmtId="0" fontId="24" fillId="9" borderId="15" xfId="0" applyFont="1" applyFill="1" applyBorder="1" applyAlignment="1">
      <alignment horizontal="center" vertical="center" wrapText="1"/>
    </xf>
    <xf numFmtId="0" fontId="24" fillId="9" borderId="6" xfId="0" applyFont="1" applyFill="1" applyBorder="1" applyAlignment="1">
      <alignment horizontal="left" vertical="center" wrapText="1"/>
    </xf>
    <xf numFmtId="0" fontId="24" fillId="9" borderId="18" xfId="0" applyFont="1" applyFill="1" applyBorder="1" applyAlignment="1">
      <alignment horizontal="left" vertical="center"/>
    </xf>
    <xf numFmtId="0" fontId="24" fillId="9" borderId="19" xfId="0" applyFont="1" applyFill="1" applyBorder="1" applyAlignment="1">
      <alignment horizontal="center" vertical="center"/>
    </xf>
    <xf numFmtId="0" fontId="24" fillId="9" borderId="20" xfId="0" applyFont="1" applyFill="1" applyBorder="1" applyAlignment="1">
      <alignment horizontal="center" vertical="center" wrapText="1"/>
    </xf>
    <xf numFmtId="0" fontId="38" fillId="9" borderId="10" xfId="0" applyFont="1" applyFill="1" applyBorder="1"/>
    <xf numFmtId="0" fontId="24" fillId="9" borderId="21" xfId="0" applyFont="1" applyFill="1" applyBorder="1" applyAlignment="1">
      <alignment horizontal="center" vertical="center" wrapText="1"/>
    </xf>
    <xf numFmtId="0" fontId="24" fillId="9" borderId="16" xfId="0" applyFont="1" applyFill="1" applyBorder="1" applyAlignment="1">
      <alignment horizontal="center" vertical="center" wrapText="1"/>
    </xf>
    <xf numFmtId="0" fontId="38" fillId="9" borderId="6" xfId="0" applyFont="1" applyFill="1" applyBorder="1" applyAlignment="1">
      <alignment horizontal="left" vertical="center"/>
    </xf>
    <xf numFmtId="0" fontId="24" fillId="9" borderId="15" xfId="0" applyFont="1" applyFill="1" applyBorder="1" applyAlignment="1">
      <alignment horizontal="center" wrapText="1"/>
    </xf>
    <xf numFmtId="0" fontId="24" fillId="9" borderId="17" xfId="0" applyFont="1" applyFill="1" applyBorder="1" applyAlignment="1">
      <alignment horizontal="center" wrapText="1"/>
    </xf>
    <xf numFmtId="0" fontId="38" fillId="9" borderId="18" xfId="0" applyFont="1" applyFill="1" applyBorder="1" applyAlignment="1">
      <alignment horizontal="left" vertical="center"/>
    </xf>
    <xf numFmtId="0" fontId="38" fillId="9" borderId="18" xfId="0" applyFont="1" applyFill="1" applyBorder="1"/>
    <xf numFmtId="0" fontId="24" fillId="9" borderId="19" xfId="0" applyFont="1" applyFill="1" applyBorder="1" applyAlignment="1">
      <alignment horizontal="center" vertical="center" wrapText="1"/>
    </xf>
    <xf numFmtId="0" fontId="40" fillId="16" borderId="0" xfId="0" applyFont="1" applyFill="1" applyAlignment="1">
      <alignment horizontal="left" wrapText="1"/>
    </xf>
    <xf numFmtId="0" fontId="0" fillId="15" borderId="0" xfId="0" applyFill="1"/>
    <xf numFmtId="0" fontId="14" fillId="9" borderId="0" xfId="0" applyFont="1" applyFill="1" applyAlignment="1">
      <alignment wrapText="1"/>
    </xf>
    <xf numFmtId="0" fontId="41" fillId="9" borderId="0" xfId="0" applyFont="1" applyFill="1" applyAlignment="1">
      <alignment wrapText="1"/>
    </xf>
    <xf numFmtId="0" fontId="43" fillId="18" borderId="6" xfId="0" applyFont="1" applyFill="1" applyBorder="1" applyAlignment="1">
      <alignment vertical="center" wrapText="1"/>
    </xf>
    <xf numFmtId="0" fontId="44" fillId="18" borderId="6" xfId="0" applyFont="1" applyFill="1" applyBorder="1" applyAlignment="1">
      <alignment vertical="center" wrapText="1"/>
    </xf>
    <xf numFmtId="0" fontId="3" fillId="18" borderId="15" xfId="0" applyFont="1" applyFill="1" applyBorder="1"/>
    <xf numFmtId="0" fontId="3" fillId="18" borderId="6" xfId="0" applyFont="1" applyFill="1" applyBorder="1"/>
    <xf numFmtId="0" fontId="3" fillId="18" borderId="16" xfId="0" applyFont="1" applyFill="1" applyBorder="1"/>
    <xf numFmtId="0" fontId="42" fillId="14" borderId="0" xfId="0" applyFont="1" applyFill="1" applyAlignment="1">
      <alignment horizontal="center"/>
    </xf>
    <xf numFmtId="164" fontId="33" fillId="12" borderId="40" xfId="0" applyNumberFormat="1" applyFont="1" applyFill="1" applyBorder="1" applyAlignment="1">
      <alignment horizontal="center" vertical="center"/>
    </xf>
    <xf numFmtId="0" fontId="33" fillId="14" borderId="6" xfId="0" applyFont="1" applyFill="1" applyBorder="1" applyAlignment="1">
      <alignment horizontal="center" vertical="center"/>
    </xf>
    <xf numFmtId="0" fontId="23" fillId="11" borderId="13" xfId="0" applyFont="1" applyFill="1" applyBorder="1" applyAlignment="1">
      <alignment horizontal="center" vertical="center" wrapText="1"/>
    </xf>
    <xf numFmtId="0" fontId="9" fillId="9" borderId="0" xfId="0" applyFont="1" applyFill="1" applyBorder="1" applyAlignment="1">
      <alignment horizontal="left" vertical="center"/>
    </xf>
    <xf numFmtId="0" fontId="45" fillId="9" borderId="0" xfId="0" applyFont="1" applyFill="1" applyAlignment="1">
      <alignment horizontal="left"/>
    </xf>
    <xf numFmtId="0" fontId="45" fillId="9" borderId="0" xfId="0" applyFont="1" applyFill="1"/>
    <xf numFmtId="0" fontId="0" fillId="9" borderId="0" xfId="0" applyFill="1" applyAlignment="1" applyProtection="1">
      <alignment horizontal="left"/>
      <protection locked="0"/>
    </xf>
    <xf numFmtId="0" fontId="32" fillId="4" borderId="22" xfId="0" applyFont="1" applyFill="1" applyBorder="1" applyAlignment="1">
      <alignment horizontal="center" vertical="center"/>
    </xf>
    <xf numFmtId="0" fontId="32" fillId="4" borderId="7" xfId="0" applyFont="1" applyFill="1" applyBorder="1" applyAlignment="1">
      <alignment horizontal="center" vertical="center"/>
    </xf>
    <xf numFmtId="0" fontId="32" fillId="4" borderId="23" xfId="0" applyFont="1" applyFill="1" applyBorder="1" applyAlignment="1">
      <alignment horizontal="center" vertical="center"/>
    </xf>
    <xf numFmtId="0" fontId="14" fillId="7" borderId="36"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5" fillId="7" borderId="34" xfId="0" applyFont="1" applyFill="1" applyBorder="1" applyAlignment="1">
      <alignment horizontal="center" vertical="center" wrapText="1"/>
    </xf>
    <xf numFmtId="0" fontId="15" fillId="7" borderId="35" xfId="0" applyFont="1" applyFill="1" applyBorder="1" applyAlignment="1">
      <alignment horizontal="center" vertical="center" wrapText="1"/>
    </xf>
    <xf numFmtId="0" fontId="15" fillId="7" borderId="38" xfId="0" applyFont="1" applyFill="1" applyBorder="1" applyAlignment="1">
      <alignment horizontal="center" vertical="center" wrapText="1"/>
    </xf>
    <xf numFmtId="0" fontId="32" fillId="4" borderId="5" xfId="0" applyFont="1" applyFill="1" applyBorder="1" applyAlignment="1">
      <alignment horizontal="center" vertical="center"/>
    </xf>
    <xf numFmtId="0" fontId="32" fillId="4" borderId="0" xfId="0" applyFont="1" applyFill="1" applyBorder="1" applyAlignment="1">
      <alignment horizontal="center" vertical="center"/>
    </xf>
    <xf numFmtId="0" fontId="32" fillId="4" borderId="37" xfId="0" applyFont="1" applyFill="1" applyBorder="1" applyAlignment="1">
      <alignment horizontal="center" vertical="center"/>
    </xf>
    <xf numFmtId="0" fontId="26" fillId="15" borderId="3" xfId="0" applyFont="1" applyFill="1" applyBorder="1" applyAlignment="1">
      <alignment horizontal="center" vertical="center"/>
    </xf>
    <xf numFmtId="0" fontId="26" fillId="15" borderId="4" xfId="0" applyFont="1" applyFill="1" applyBorder="1" applyAlignment="1">
      <alignment horizontal="center" vertical="center"/>
    </xf>
    <xf numFmtId="0" fontId="26" fillId="15" borderId="1" xfId="0" applyFont="1" applyFill="1" applyBorder="1" applyAlignment="1">
      <alignment horizontal="center" vertical="center"/>
    </xf>
    <xf numFmtId="0" fontId="27" fillId="15" borderId="5" xfId="0" applyFont="1" applyFill="1" applyBorder="1" applyAlignment="1">
      <alignment horizontal="center" vertical="center"/>
    </xf>
    <xf numFmtId="0" fontId="27" fillId="15" borderId="0" xfId="0" applyFont="1" applyFill="1" applyBorder="1" applyAlignment="1">
      <alignment horizontal="center" vertical="center"/>
    </xf>
    <xf numFmtId="0" fontId="27" fillId="15" borderId="37" xfId="0" applyFont="1" applyFill="1" applyBorder="1" applyAlignment="1">
      <alignment horizontal="center" vertical="center"/>
    </xf>
    <xf numFmtId="0" fontId="16" fillId="7" borderId="6" xfId="0" applyFont="1" applyFill="1" applyBorder="1" applyAlignment="1">
      <alignment horizontal="center" vertical="center"/>
    </xf>
    <xf numFmtId="166" fontId="16" fillId="7" borderId="6" xfId="0" applyNumberFormat="1" applyFont="1" applyFill="1" applyBorder="1" applyAlignment="1">
      <alignment horizontal="center" vertical="center" wrapText="1"/>
    </xf>
    <xf numFmtId="0" fontId="16" fillId="7" borderId="8" xfId="0" applyFont="1" applyFill="1" applyBorder="1" applyAlignment="1">
      <alignment horizontal="center" vertical="center"/>
    </xf>
    <xf numFmtId="0" fontId="14" fillId="7" borderId="6" xfId="0" applyFont="1" applyFill="1" applyBorder="1" applyAlignment="1">
      <alignment horizontal="center" vertical="center" wrapText="1"/>
    </xf>
    <xf numFmtId="0" fontId="26" fillId="15" borderId="5" xfId="0" applyFont="1" applyFill="1" applyBorder="1" applyAlignment="1">
      <alignment horizontal="center" vertical="center"/>
    </xf>
    <xf numFmtId="0" fontId="26" fillId="15" borderId="0" xfId="0" applyFont="1" applyFill="1" applyBorder="1" applyAlignment="1">
      <alignment horizontal="center" vertical="center"/>
    </xf>
    <xf numFmtId="0" fontId="28" fillId="5" borderId="0" xfId="0" applyFont="1" applyFill="1" applyAlignment="1">
      <alignment horizontal="center"/>
    </xf>
    <xf numFmtId="0" fontId="33" fillId="14" borderId="6" xfId="0" applyFont="1" applyFill="1" applyBorder="1" applyAlignment="1">
      <alignment horizontal="center" vertical="center" wrapText="1"/>
    </xf>
    <xf numFmtId="0" fontId="33" fillId="14" borderId="6" xfId="0" applyFont="1" applyFill="1" applyBorder="1" applyAlignment="1">
      <alignment horizontal="center" vertical="center"/>
    </xf>
    <xf numFmtId="0" fontId="26" fillId="8" borderId="3" xfId="0" applyFont="1" applyFill="1" applyBorder="1" applyAlignment="1">
      <alignment horizontal="center" vertical="center"/>
    </xf>
    <xf numFmtId="0" fontId="26" fillId="8" borderId="4" xfId="0" applyFont="1" applyFill="1" applyBorder="1" applyAlignment="1">
      <alignment horizontal="center" vertical="center"/>
    </xf>
    <xf numFmtId="0" fontId="26" fillId="8" borderId="1" xfId="0" applyFont="1" applyFill="1" applyBorder="1" applyAlignment="1">
      <alignment horizontal="center" vertical="center"/>
    </xf>
    <xf numFmtId="0" fontId="27" fillId="8" borderId="27" xfId="0" applyFont="1" applyFill="1" applyBorder="1" applyAlignment="1">
      <alignment horizontal="center" vertical="center"/>
    </xf>
    <xf numFmtId="0" fontId="27" fillId="8" borderId="2" xfId="0" applyFont="1" applyFill="1" applyBorder="1" applyAlignment="1">
      <alignment horizontal="center" vertical="center"/>
    </xf>
    <xf numFmtId="0" fontId="27" fillId="8" borderId="28" xfId="0" applyFont="1" applyFill="1" applyBorder="1" applyAlignment="1">
      <alignment horizontal="center" vertical="center"/>
    </xf>
    <xf numFmtId="0" fontId="29" fillId="7" borderId="26" xfId="0" applyFont="1" applyFill="1" applyBorder="1" applyAlignment="1">
      <alignment horizontal="center" vertical="center" wrapText="1"/>
    </xf>
    <xf numFmtId="0" fontId="29" fillId="7" borderId="8" xfId="0" applyFont="1" applyFill="1" applyBorder="1" applyAlignment="1">
      <alignment horizontal="center" vertical="center" wrapText="1"/>
    </xf>
    <xf numFmtId="0" fontId="29" fillId="7" borderId="10" xfId="0" applyFont="1" applyFill="1" applyBorder="1" applyAlignment="1">
      <alignment horizontal="center" vertical="center" wrapText="1"/>
    </xf>
    <xf numFmtId="0" fontId="29" fillId="7" borderId="21" xfId="0" applyFont="1" applyFill="1" applyBorder="1" applyAlignment="1">
      <alignment horizontal="center" vertical="center" wrapText="1"/>
    </xf>
    <xf numFmtId="0" fontId="29" fillId="7" borderId="5" xfId="0" applyFont="1" applyFill="1" applyBorder="1" applyAlignment="1">
      <alignment horizontal="center" vertical="center" wrapText="1"/>
    </xf>
    <xf numFmtId="0" fontId="29" fillId="7" borderId="27" xfId="0" applyFont="1" applyFill="1" applyBorder="1" applyAlignment="1">
      <alignment horizontal="center" vertical="center" wrapText="1"/>
    </xf>
    <xf numFmtId="0" fontId="29" fillId="7" borderId="9" xfId="0" applyFont="1" applyFill="1" applyBorder="1" applyAlignment="1">
      <alignment horizontal="center" vertical="center" wrapText="1"/>
    </xf>
    <xf numFmtId="0" fontId="29" fillId="7" borderId="30" xfId="0" applyFont="1" applyFill="1" applyBorder="1" applyAlignment="1">
      <alignment horizontal="center" vertical="center" wrapText="1"/>
    </xf>
    <xf numFmtId="0" fontId="36" fillId="4" borderId="39" xfId="0" applyFont="1" applyFill="1" applyBorder="1" applyAlignment="1">
      <alignment horizontal="center" vertical="center"/>
    </xf>
    <xf numFmtId="0" fontId="36" fillId="4" borderId="35" xfId="0" applyFont="1" applyFill="1" applyBorder="1" applyAlignment="1">
      <alignment horizontal="center" vertical="center"/>
    </xf>
    <xf numFmtId="0" fontId="36" fillId="4" borderId="38" xfId="0" applyFont="1" applyFill="1" applyBorder="1" applyAlignment="1">
      <alignment horizontal="center" vertical="center"/>
    </xf>
    <xf numFmtId="0" fontId="36" fillId="6" borderId="39" xfId="0" applyFont="1" applyFill="1" applyBorder="1" applyAlignment="1">
      <alignment horizontal="center" vertical="center"/>
    </xf>
    <xf numFmtId="0" fontId="36" fillId="6" borderId="35" xfId="0" applyFont="1" applyFill="1" applyBorder="1" applyAlignment="1">
      <alignment horizontal="center" vertical="center"/>
    </xf>
    <xf numFmtId="0" fontId="36" fillId="6" borderId="38" xfId="0" applyFont="1" applyFill="1" applyBorder="1" applyAlignment="1">
      <alignment horizontal="center" vertical="center"/>
    </xf>
    <xf numFmtId="0" fontId="26" fillId="15" borderId="37" xfId="0" applyFont="1" applyFill="1" applyBorder="1" applyAlignment="1">
      <alignment horizontal="center" vertical="center"/>
    </xf>
    <xf numFmtId="0" fontId="15" fillId="7" borderId="36"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16" fillId="7" borderId="15" xfId="0" applyFont="1" applyFill="1" applyBorder="1" applyAlignment="1">
      <alignment horizontal="center" vertical="center"/>
    </xf>
    <xf numFmtId="0" fontId="14" fillId="7" borderId="8" xfId="0" applyFont="1" applyFill="1" applyBorder="1" applyAlignment="1">
      <alignment horizontal="center" vertical="center" wrapText="1"/>
    </xf>
    <xf numFmtId="0" fontId="33" fillId="14" borderId="35" xfId="0" applyFont="1" applyFill="1" applyBorder="1" applyAlignment="1">
      <alignment horizontal="center" vertical="center" wrapText="1"/>
    </xf>
    <xf numFmtId="0" fontId="33" fillId="14" borderId="0" xfId="0" applyFont="1" applyFill="1" applyBorder="1" applyAlignment="1">
      <alignment horizontal="center" vertical="center" wrapText="1"/>
    </xf>
    <xf numFmtId="0" fontId="38" fillId="9" borderId="6" xfId="0" applyFont="1" applyFill="1" applyBorder="1" applyAlignment="1">
      <alignment horizontal="left" vertical="center"/>
    </xf>
    <xf numFmtId="0" fontId="30" fillId="8" borderId="12" xfId="0" applyFont="1" applyFill="1" applyBorder="1" applyAlignment="1">
      <alignment horizontal="center" vertical="center" wrapText="1"/>
    </xf>
    <xf numFmtId="0" fontId="30" fillId="8" borderId="13" xfId="0" applyFont="1" applyFill="1" applyBorder="1" applyAlignment="1">
      <alignment horizontal="center" vertical="center" wrapText="1"/>
    </xf>
    <xf numFmtId="0" fontId="30" fillId="8" borderId="14" xfId="0" applyFont="1" applyFill="1" applyBorder="1" applyAlignment="1">
      <alignment horizontal="center" vertical="center" wrapText="1"/>
    </xf>
    <xf numFmtId="0" fontId="38" fillId="9" borderId="10" xfId="0" applyFont="1" applyFill="1" applyBorder="1" applyAlignment="1">
      <alignment horizontal="left" vertical="center"/>
    </xf>
    <xf numFmtId="0" fontId="24" fillId="9" borderId="15" xfId="0" applyFont="1" applyFill="1" applyBorder="1" applyAlignment="1">
      <alignment horizontal="center" vertical="center" wrapText="1"/>
    </xf>
    <xf numFmtId="0" fontId="6" fillId="9" borderId="6" xfId="0" applyFont="1" applyFill="1" applyBorder="1" applyAlignment="1">
      <alignment horizontal="left" vertical="center" wrapText="1"/>
    </xf>
    <xf numFmtId="0" fontId="24" fillId="9" borderId="6" xfId="0" applyFont="1" applyFill="1" applyBorder="1" applyAlignment="1">
      <alignment horizontal="left" vertical="center" wrapText="1"/>
    </xf>
    <xf numFmtId="0" fontId="24" fillId="9" borderId="17" xfId="0" applyFont="1" applyFill="1" applyBorder="1" applyAlignment="1">
      <alignment horizontal="center" vertical="center" wrapText="1"/>
    </xf>
    <xf numFmtId="0" fontId="24" fillId="9" borderId="18" xfId="0" applyFont="1" applyFill="1" applyBorder="1" applyAlignment="1">
      <alignment horizontal="left" vertical="center" wrapText="1"/>
    </xf>
    <xf numFmtId="49" fontId="24" fillId="9" borderId="15" xfId="0" applyNumberFormat="1" applyFont="1" applyFill="1" applyBorder="1" applyAlignment="1">
      <alignment horizontal="center" vertical="center" wrapText="1"/>
    </xf>
    <xf numFmtId="49" fontId="24" fillId="9" borderId="6" xfId="0" applyNumberFormat="1" applyFont="1" applyFill="1" applyBorder="1" applyAlignment="1">
      <alignment horizontal="left" vertical="center" wrapText="1"/>
    </xf>
    <xf numFmtId="0" fontId="24" fillId="9" borderId="16" xfId="0" applyFont="1" applyFill="1" applyBorder="1" applyAlignment="1">
      <alignment horizontal="center" vertical="center"/>
    </xf>
    <xf numFmtId="0" fontId="26" fillId="15" borderId="31" xfId="0" applyFont="1" applyFill="1" applyBorder="1" applyAlignment="1">
      <alignment horizontal="center" vertical="center" wrapText="1"/>
    </xf>
    <xf numFmtId="0" fontId="26" fillId="15" borderId="11" xfId="0" applyFont="1" applyFill="1" applyBorder="1" applyAlignment="1">
      <alignment horizontal="center" vertical="center" wrapText="1"/>
    </xf>
    <xf numFmtId="0" fontId="26" fillId="15" borderId="32" xfId="0" applyFont="1" applyFill="1" applyBorder="1" applyAlignment="1">
      <alignment horizontal="center" vertical="center" wrapText="1"/>
    </xf>
    <xf numFmtId="0" fontId="30" fillId="15" borderId="20" xfId="0" applyFont="1" applyFill="1" applyBorder="1" applyAlignment="1">
      <alignment horizontal="center" vertical="center" wrapText="1"/>
    </xf>
    <xf numFmtId="0" fontId="30" fillId="15" borderId="10" xfId="0" applyFont="1" applyFill="1" applyBorder="1" applyAlignment="1">
      <alignment horizontal="center" vertical="center" wrapText="1"/>
    </xf>
    <xf numFmtId="0" fontId="30" fillId="15" borderId="21" xfId="0" applyFont="1" applyFill="1" applyBorder="1" applyAlignment="1">
      <alignment horizontal="center" vertical="center" wrapText="1"/>
    </xf>
    <xf numFmtId="0" fontId="38" fillId="9" borderId="6" xfId="0" applyFont="1" applyFill="1" applyBorder="1" applyAlignment="1">
      <alignment vertical="center" wrapText="1"/>
    </xf>
  </cellXfs>
  <cellStyles count="5">
    <cellStyle name="20% - Accent1" xfId="1" builtinId="30"/>
    <cellStyle name="Accent1" xfId="2" builtinId="29"/>
    <cellStyle name="Hyperlink" xfId="3" builtinId="8"/>
    <cellStyle name="Normal" xfId="0" builtinId="0"/>
    <cellStyle name="Percent" xfId="4" builtinId="5"/>
  </cellStyles>
  <dxfs count="629">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protection locked="0"/>
    </dxf>
    <dxf>
      <protection locked="0"/>
    </dxf>
    <dxf>
      <protection locked="0"/>
    </dxf>
    <dxf>
      <protection locked="0"/>
    </dxf>
    <dxf>
      <protection locked="0"/>
    </dxf>
    <dxf>
      <protection locked="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ill>
        <patternFill>
          <bgColor rgb="FFFF0000"/>
        </patternFill>
      </fill>
    </dxf>
    <dxf>
      <font>
        <color rgb="FF9C0006"/>
      </font>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ont>
        <color rgb="FF9C0006"/>
      </font>
      <fill>
        <patternFill>
          <bgColor rgb="FFFFFF00"/>
        </patternFill>
      </fill>
    </dxf>
    <dxf>
      <font>
        <color rgb="FF9C0006"/>
      </font>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Relationship Id="rId8" Type="http://schemas.openxmlformats.org/officeDocument/2006/relationships/worksheet" Target="worksheets/sheet8.xml"></Relationship><Relationship Id="rId13" Type="http://schemas.openxmlformats.org/officeDocument/2006/relationships/pivotCacheDefinition" Target="pivotCache/pivotCacheDefinition2.xml"></Relationship><Relationship Id="rId3" Type="http://schemas.openxmlformats.org/officeDocument/2006/relationships/worksheet" Target="worksheets/sheet3.xml"></Relationship><Relationship Id="rId7" Type="http://schemas.openxmlformats.org/officeDocument/2006/relationships/worksheet" Target="worksheets/sheet7.xml"></Relationship><Relationship Id="rId12" Type="http://schemas.openxmlformats.org/officeDocument/2006/relationships/pivotCacheDefinition" Target="pivotCache/pivotCacheDefinition1.xml"></Relationship><Relationship Id="rId17" Type="http://schemas.openxmlformats.org/officeDocument/2006/relationships/calcChain" Target="calcChain.xml"></Relationship><Relationship Id="rId2" Type="http://schemas.openxmlformats.org/officeDocument/2006/relationships/worksheet" Target="worksheets/sheet2.xml"></Relationship><Relationship Id="rId16" Type="http://schemas.openxmlformats.org/officeDocument/2006/relationships/sharedStrings" Target="sharedStrings.xml"></Relationship><Relationship Id="rId1" Type="http://schemas.openxmlformats.org/officeDocument/2006/relationships/worksheet" Target="worksheets/sheet1.xml"></Relationship><Relationship Id="rId6" Type="http://schemas.openxmlformats.org/officeDocument/2006/relationships/worksheet" Target="worksheets/sheet6.xml"></Relationship><Relationship Id="rId11" Type="http://schemas.openxmlformats.org/officeDocument/2006/relationships/worksheet" Target="worksheets/sheet11.xml"></Relationship><Relationship Id="rId5" Type="http://schemas.openxmlformats.org/officeDocument/2006/relationships/worksheet" Target="worksheets/sheet5.xml"></Relationship><Relationship Id="rId15" Type="http://schemas.openxmlformats.org/officeDocument/2006/relationships/styles" Target="styles.xml"></Relationship><Relationship Id="rId10" Type="http://schemas.openxmlformats.org/officeDocument/2006/relationships/worksheet" Target="worksheets/sheet10.xml"></Relationship><Relationship Id="rId4" Type="http://schemas.openxmlformats.org/officeDocument/2006/relationships/worksheet" Target="worksheets/sheet4.xml"></Relationship><Relationship Id="rId9" Type="http://schemas.openxmlformats.org/officeDocument/2006/relationships/worksheet" Target="worksheets/sheet9.xml"></Relationship><Relationship Id="rId14" Type="http://schemas.openxmlformats.org/officeDocument/2006/relationships/theme" Target="theme/theme1.xml"></Relationship><Relationship Id="rId18" Type="http://schemas.openxmlformats.org/officeDocument/2006/relationships/customXml" Target="../customXml/item1.xml"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image" Target="../media/image5.jpg"/><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image" Target="../media/image5.jpg"/><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image" Target="../media/image5.jpg"/><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en-GB" sz="1200"/>
              <a:t>Proportion</a:t>
            </a:r>
            <a:r>
              <a:rPr lang="en-GB" sz="1200" baseline="0"/>
              <a:t> </a:t>
            </a:r>
            <a:r>
              <a:rPr lang="hu-HU" sz="1200"/>
              <a:t>of the answers </a:t>
            </a:r>
            <a:r>
              <a:rPr lang="en-GB" sz="1200"/>
              <a:t>given</a:t>
            </a:r>
            <a:r>
              <a:rPr lang="en-GB" sz="1200" baseline="0"/>
              <a:t> to </a:t>
            </a:r>
            <a:r>
              <a:rPr lang="hu-HU" sz="1200"/>
              <a:t>Group </a:t>
            </a:r>
            <a:r>
              <a:rPr lang="en-GB" sz="1200"/>
              <a:t>1 questions</a:t>
            </a:r>
            <a:endParaRPr lang="hu-HU" sz="1200"/>
          </a:p>
        </c:rich>
      </c:tx>
      <c:layout>
        <c:manualLayout>
          <c:xMode val="edge"/>
          <c:yMode val="edge"/>
          <c:x val="1.7302467676528883E-2"/>
          <c:y val="3.2074673005419552E-2"/>
        </c:manualLayout>
      </c:layout>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title>
    <c:autoTitleDeleted val="0"/>
    <c:view3D>
      <c:rotX val="34"/>
      <c:rotY val="0"/>
      <c:rAngAx val="0"/>
      <c:perspective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306795657471222"/>
          <c:y val="0.19467088812629232"/>
          <c:w val="0.71346890944622698"/>
          <c:h val="0.70846743884072438"/>
        </c:manualLayout>
      </c:layout>
      <c:pie3DChart>
        <c:varyColors val="1"/>
        <c:ser>
          <c:idx val="0"/>
          <c:order val="0"/>
          <c:tx>
            <c:v>B1</c:v>
          </c:tx>
          <c:dPt>
            <c:idx val="0"/>
            <c:bubble3D val="0"/>
            <c:spPr>
              <a:solidFill>
                <a:schemeClr val="accent6"/>
              </a:solidFill>
              <a:ln>
                <a:noFill/>
              </a:ln>
              <a:effectLst/>
              <a:sp3d/>
            </c:spPr>
            <c:extLst>
              <c:ext xmlns:c16="http://schemas.microsoft.com/office/drawing/2014/chart" uri="{C3380CC4-5D6E-409C-BE32-E72D297353CC}">
                <c16:uniqueId val="{00000001-7C93-43B0-AA87-755FA6A492DB}"/>
              </c:ext>
            </c:extLst>
          </c:dPt>
          <c:dPt>
            <c:idx val="1"/>
            <c:bubble3D val="0"/>
            <c:spPr>
              <a:solidFill>
                <a:schemeClr val="accent5"/>
              </a:solidFill>
              <a:ln>
                <a:noFill/>
              </a:ln>
              <a:effectLst/>
              <a:sp3d/>
            </c:spPr>
            <c:extLst>
              <c:ext xmlns:c16="http://schemas.microsoft.com/office/drawing/2014/chart" uri="{C3380CC4-5D6E-409C-BE32-E72D297353CC}">
                <c16:uniqueId val="{00000003-7C93-43B0-AA87-755FA6A492DB}"/>
              </c:ext>
            </c:extLst>
          </c:dPt>
          <c:dPt>
            <c:idx val="2"/>
            <c:bubble3D val="0"/>
            <c:spPr>
              <a:solidFill>
                <a:schemeClr val="accent4"/>
              </a:solidFill>
              <a:ln>
                <a:noFill/>
              </a:ln>
              <a:effectLst/>
              <a:sp3d/>
            </c:spPr>
            <c:extLst>
              <c:ext xmlns:c16="http://schemas.microsoft.com/office/drawing/2014/chart" uri="{C3380CC4-5D6E-409C-BE32-E72D297353CC}">
                <c16:uniqueId val="{00000005-7C93-43B0-AA87-755FA6A492DB}"/>
              </c:ext>
            </c:extLst>
          </c:dPt>
          <c:dPt>
            <c:idx val="3"/>
            <c:bubble3D val="0"/>
            <c:spPr>
              <a:solidFill>
                <a:schemeClr val="accent6">
                  <a:lumMod val="60000"/>
                </a:schemeClr>
              </a:solidFill>
              <a:ln>
                <a:noFill/>
              </a:ln>
              <a:effectLst/>
              <a:sp3d/>
            </c:spPr>
            <c:extLst>
              <c:ext xmlns:c16="http://schemas.microsoft.com/office/drawing/2014/chart" uri="{C3380CC4-5D6E-409C-BE32-E72D297353CC}">
                <c16:uniqueId val="{00000007-7C93-43B0-AA87-755FA6A492DB}"/>
              </c:ext>
            </c:extLst>
          </c:dPt>
          <c:dPt>
            <c:idx val="4"/>
            <c:bubble3D val="0"/>
            <c:spPr>
              <a:solidFill>
                <a:schemeClr val="accent5">
                  <a:lumMod val="60000"/>
                </a:schemeClr>
              </a:solidFill>
              <a:ln>
                <a:noFill/>
              </a:ln>
              <a:effectLst/>
              <a:sp3d/>
            </c:spPr>
            <c:extLst>
              <c:ext xmlns:c16="http://schemas.microsoft.com/office/drawing/2014/chart" uri="{C3380CC4-5D6E-409C-BE32-E72D297353CC}">
                <c16:uniqueId val="{00000009-7C93-43B0-AA87-755FA6A492DB}"/>
              </c:ext>
            </c:extLst>
          </c:dPt>
          <c:dLbls>
            <c:dLbl>
              <c:idx val="2"/>
              <c:layout>
                <c:manualLayout>
                  <c:x val="0.20771653543307078"/>
                  <c:y val="-1.2581750887103279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C93-43B0-AA87-755FA6A492DB}"/>
                </c:ext>
              </c:extLst>
            </c:dLbl>
            <c:dLbl>
              <c:idx val="3"/>
              <c:layout>
                <c:manualLayout>
                  <c:x val="-2.1523450899420829E-2"/>
                  <c:y val="2.126654143408829E-2"/>
                </c:manualLayout>
              </c:layout>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C93-43B0-AA87-755FA6A492DB}"/>
                </c:ext>
              </c:extLst>
            </c:dLbl>
            <c:spPr>
              <a:noFill/>
              <a:ln w="25400">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0000"/>
                    </a:solidFill>
                    <a:latin typeface="Arial"/>
                    <a:ea typeface="Arial"/>
                    <a:cs typeface="Arial"/>
                  </a:defRPr>
                </a:pPr>
                <a:endParaRPr lang="de-DE"/>
              </a:p>
            </c:tx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'Group 1 Evaluation'!$A$5:$A$9</c:f>
              <c:strCache>
                <c:ptCount val="5"/>
                <c:pt idx="0">
                  <c:v>n/a, %</c:v>
                </c:pt>
                <c:pt idx="1">
                  <c:v>yes, %</c:v>
                </c:pt>
                <c:pt idx="2">
                  <c:v>mostly yes, %</c:v>
                </c:pt>
                <c:pt idx="3">
                  <c:v>mostly no, %</c:v>
                </c:pt>
                <c:pt idx="4">
                  <c:v>no, %</c:v>
                </c:pt>
              </c:strCache>
            </c:strRef>
          </c:cat>
          <c:val>
            <c:numRef>
              <c:f>'Group 1 Evaluation'!$B$5:$B$9</c:f>
              <c:numCache>
                <c:formatCode>0.0</c:formatCode>
                <c:ptCount val="5"/>
                <c:pt idx="0">
                  <c:v>13.157894736842104</c:v>
                </c:pt>
                <c:pt idx="1">
                  <c:v>68.421052631578945</c:v>
                </c:pt>
                <c:pt idx="2">
                  <c:v>18.421052631578945</c:v>
                </c:pt>
                <c:pt idx="3">
                  <c:v>0</c:v>
                </c:pt>
                <c:pt idx="4">
                  <c:v>0</c:v>
                </c:pt>
              </c:numCache>
            </c:numRef>
          </c:val>
          <c:extLst>
            <c:ext xmlns:c16="http://schemas.microsoft.com/office/drawing/2014/chart" uri="{C3380CC4-5D6E-409C-BE32-E72D297353CC}">
              <c16:uniqueId val="{0000000A-7C93-43B0-AA87-755FA6A492DB}"/>
            </c:ext>
          </c:extLst>
        </c:ser>
        <c:dLbls>
          <c:showLegendKey val="0"/>
          <c:showVal val="0"/>
          <c:showCatName val="0"/>
          <c:showSerName val="0"/>
          <c:showPercent val="0"/>
          <c:showBubbleSize val="0"/>
          <c:showLeaderLines val="0"/>
        </c:dLbls>
      </c:pie3DChart>
      <c:spPr>
        <a:no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000" b="0" i="0" u="none" strike="noStrike" baseline="0">
          <a:solidFill>
            <a:srgbClr val="000000"/>
          </a:solidFill>
          <a:latin typeface="Calibri"/>
          <a:ea typeface="Calibri"/>
          <a:cs typeface="Calibri"/>
        </a:defRPr>
      </a:pPr>
      <a:endParaRPr lang="de-DE"/>
    </a:p>
  </c:txPr>
  <c:printSettings>
    <c:headerFooter alignWithMargins="0"/>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hu-HU"/>
              <a:t>Graphical interpretation of TMF safety level evaluation by Group </a:t>
            </a:r>
            <a:r>
              <a:rPr lang="en-GB"/>
              <a:t>1 questions</a:t>
            </a:r>
            <a:endParaRPr lang="hu-HU"/>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title>
    <c:autoTitleDeleted val="0"/>
    <c:plotArea>
      <c:layout>
        <c:manualLayout>
          <c:layoutTarget val="inner"/>
          <c:xMode val="edge"/>
          <c:yMode val="edge"/>
          <c:x val="0.16790466168795942"/>
          <c:y val="0.19041094099580841"/>
          <c:w val="0.75843578354772978"/>
          <c:h val="0.61729255714219267"/>
        </c:manualLayout>
      </c:layout>
      <c:scatterChart>
        <c:scatterStyle val="lineMarker"/>
        <c:varyColors val="0"/>
        <c:ser>
          <c:idx val="0"/>
          <c:order val="0"/>
          <c:tx>
            <c:v>B1</c:v>
          </c:tx>
          <c:spPr>
            <a:ln w="28575" cap="rnd" cmpd="sng" algn="ctr">
              <a:noFill/>
              <a:prstDash val="solid"/>
              <a:round/>
            </a:ln>
            <a:effectLst/>
          </c:spPr>
          <c:marker>
            <c:symbol val="triangle"/>
            <c:size val="10"/>
            <c:spPr>
              <a:solidFill>
                <a:schemeClr val="accent1"/>
              </a:solidFill>
              <a:ln w="9525" cap="flat" cmpd="sng" algn="ctr">
                <a:solidFill>
                  <a:schemeClr val="accent1">
                    <a:shade val="95000"/>
                    <a:satMod val="105000"/>
                  </a:schemeClr>
                </a:solidFill>
                <a:prstDash val="solid"/>
                <a:round/>
              </a:ln>
              <a:effectLst/>
            </c:spPr>
          </c:marker>
          <c:dPt>
            <c:idx val="0"/>
            <c:bubble3D val="0"/>
            <c:extLst>
              <c:ext xmlns:c16="http://schemas.microsoft.com/office/drawing/2014/chart" uri="{C3380CC4-5D6E-409C-BE32-E72D297353CC}">
                <c16:uniqueId val="{00000000-65D0-4484-9D9F-641711474BF3}"/>
              </c:ext>
            </c:extLst>
          </c:dPt>
          <c:dLbls>
            <c:dLbl>
              <c:idx val="0"/>
              <c:layout>
                <c:manualLayout>
                  <c:x val="1.8792729150286916E-2"/>
                  <c:y val="1.5448516890982594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D0-4484-9D9F-641711474BF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0000"/>
                    </a:solidFill>
                    <a:latin typeface="Arial"/>
                    <a:ea typeface="Arial"/>
                    <a:cs typeface="Arial"/>
                  </a:defRPr>
                </a:pPr>
                <a:endParaRPr lang="de-DE"/>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xVal>
            <c:numRef>
              <c:f>'Group 1 Evaluation'!$B$11</c:f>
              <c:numCache>
                <c:formatCode>0.0</c:formatCode>
                <c:ptCount val="1"/>
                <c:pt idx="0">
                  <c:v>78.787878787878782</c:v>
                </c:pt>
              </c:numCache>
            </c:numRef>
          </c:xVal>
          <c:yVal>
            <c:numRef>
              <c:f>'Group 1 Evaluation'!$B$10</c:f>
              <c:numCache>
                <c:formatCode>0.0</c:formatCode>
                <c:ptCount val="1"/>
                <c:pt idx="0">
                  <c:v>96.276595744680847</c:v>
                </c:pt>
              </c:numCache>
            </c:numRef>
          </c:yVal>
          <c:smooth val="0"/>
          <c:extLst>
            <c:ext xmlns:c16="http://schemas.microsoft.com/office/drawing/2014/chart" uri="{C3380CC4-5D6E-409C-BE32-E72D297353CC}">
              <c16:uniqueId val="{00000001-65D0-4484-9D9F-641711474BF3}"/>
            </c:ext>
          </c:extLst>
        </c:ser>
        <c:dLbls>
          <c:showLegendKey val="0"/>
          <c:showVal val="0"/>
          <c:showCatName val="0"/>
          <c:showSerName val="0"/>
          <c:showPercent val="0"/>
          <c:showBubbleSize val="0"/>
        </c:dLbls>
        <c:axId val="322177200"/>
        <c:axId val="1"/>
      </c:scatterChart>
      <c:valAx>
        <c:axId val="322177200"/>
        <c:scaling>
          <c:orientation val="minMax"/>
          <c:max val="100"/>
          <c:min val="0"/>
        </c:scaling>
        <c:delete val="0"/>
        <c:axPos val="b"/>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vert="horz" wrap="square" anchor="ctr" anchorCtr="1"/>
              <a:lstStyle/>
              <a:p>
                <a:pPr>
                  <a:defRPr sz="1200" b="1" i="0" u="none" strike="noStrike" kern="1200" baseline="0">
                    <a:solidFill>
                      <a:srgbClr val="000000"/>
                    </a:solidFill>
                    <a:latin typeface="Arial" panose="020B0604020202020204" pitchFamily="34" charset="0"/>
                    <a:ea typeface="Calibri"/>
                    <a:cs typeface="Arial" panose="020B0604020202020204" pitchFamily="34" charset="0"/>
                  </a:defRPr>
                </a:pPr>
                <a:r>
                  <a:rPr lang="hu-HU">
                    <a:latin typeface="Arial" panose="020B0604020202020204" pitchFamily="34" charset="0"/>
                    <a:cs typeface="Arial" panose="020B0604020202020204" pitchFamily="34" charset="0"/>
                  </a:rPr>
                  <a:t>Credibility, %</a:t>
                </a:r>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panose="020B0604020202020204" pitchFamily="34" charset="0"/>
                  <a:ea typeface="Calibri"/>
                  <a:cs typeface="Arial" panose="020B0604020202020204" pitchFamily="34" charset="0"/>
                </a:defRPr>
              </a:pPr>
              <a:endParaRPr lang="de-DE"/>
            </a:p>
          </c:txPr>
        </c:title>
        <c:numFmt formatCode="0" sourceLinked="0"/>
        <c:majorTickMark val="none"/>
        <c:minorTickMark val="none"/>
        <c:tickLblPos val="nextTo"/>
        <c:spPr>
          <a:noFill/>
          <a:ln w="12700" cap="flat" cmpd="sng" algn="ctr">
            <a:solidFill>
              <a:srgbClr val="808080"/>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de-DE"/>
          </a:p>
        </c:txPr>
        <c:crossAx val="1"/>
        <c:crosses val="autoZero"/>
        <c:crossBetween val="midCat"/>
        <c:majorUnit val="25"/>
        <c:minorUnit val="25"/>
      </c:valAx>
      <c:valAx>
        <c:axId val="1"/>
        <c:scaling>
          <c:orientation val="minMax"/>
          <c:max val="100"/>
          <c:min val="0"/>
        </c:scaling>
        <c:delete val="0"/>
        <c:axPos val="l"/>
        <c:majorGridlines>
          <c:spPr>
            <a:ln w="3175" cap="flat" cmpd="sng" algn="ctr">
              <a:solidFill>
                <a:srgbClr val="000000"/>
              </a:solidFill>
              <a:prstDash val="sysDash"/>
              <a:round/>
            </a:ln>
            <a:effectLst/>
          </c:spPr>
        </c:majorGridlines>
        <c:title>
          <c:tx>
            <c:rich>
              <a:bodyPr rot="-540000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hu-HU"/>
                  <a:t>MSR, %</a:t>
                </a:r>
              </a:p>
            </c:rich>
          </c:tx>
          <c:overlay val="0"/>
          <c:spPr>
            <a:noFill/>
            <a:ln w="25400">
              <a:noFill/>
            </a:ln>
            <a:effectLst/>
          </c:spPr>
          <c:txPr>
            <a:bodyPr rot="-540000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title>
        <c:numFmt formatCode="0" sourceLinked="0"/>
        <c:majorTickMark val="none"/>
        <c:minorTickMark val="none"/>
        <c:tickLblPos val="nextTo"/>
        <c:spPr>
          <a:noFill/>
          <a:ln w="12700" cap="flat" cmpd="sng" algn="ctr">
            <a:solidFill>
              <a:srgbClr val="808080"/>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de-DE"/>
          </a:p>
        </c:txPr>
        <c:crossAx val="322177200"/>
        <c:crosses val="autoZero"/>
        <c:crossBetween val="midCat"/>
        <c:majorUnit val="25"/>
      </c:valAx>
      <c:spPr>
        <a:blipFill>
          <a:blip xmlns:r="http://schemas.openxmlformats.org/officeDocument/2006/relationships" r:embed="rId3"/>
          <a:stretch>
            <a:fillRect/>
          </a:stretch>
        </a:blip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200" b="1" i="0" u="none" strike="noStrike" baseline="0">
          <a:solidFill>
            <a:srgbClr val="000000"/>
          </a:solidFill>
          <a:latin typeface="Arial"/>
          <a:ea typeface="Arial"/>
          <a:cs typeface="Arial"/>
        </a:defRPr>
      </a:pPr>
      <a:endParaRPr lang="de-DE"/>
    </a:p>
  </c:txPr>
  <c:printSettings>
    <c:headerFooter alignWithMargins="0"/>
    <c:pageMargins b="0.75000000000000111" l="0.70000000000000107" r="0.70000000000000107" t="0.750000000000001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hu-HU" sz="1200"/>
              <a:t>Spider diagram of categorial evaluation for </a:t>
            </a:r>
            <a:r>
              <a:rPr lang="en-GB" sz="1200"/>
              <a:t>G</a:t>
            </a:r>
            <a:r>
              <a:rPr lang="hu-HU" sz="1200"/>
              <a:t>roup 1</a:t>
            </a:r>
            <a:r>
              <a:rPr lang="en-GB" sz="1200"/>
              <a:t> questions</a:t>
            </a:r>
            <a:endParaRPr lang="hu-HU" sz="1200"/>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title>
    <c:autoTitleDeleted val="0"/>
    <c:plotArea>
      <c:layout>
        <c:manualLayout>
          <c:layoutTarget val="inner"/>
          <c:xMode val="edge"/>
          <c:yMode val="edge"/>
          <c:x val="0.33527989037877082"/>
          <c:y val="0.18160002557001942"/>
          <c:w val="0.3268280351933181"/>
          <c:h val="0.73076126224837268"/>
        </c:manualLayout>
      </c:layout>
      <c:radarChart>
        <c:radarStyle val="marker"/>
        <c:varyColors val="0"/>
        <c:ser>
          <c:idx val="1"/>
          <c:order val="0"/>
          <c:tx>
            <c:v>B1</c:v>
          </c:tx>
          <c:spPr>
            <a:ln w="28575" cap="rnd" cmpd="sng" algn="ctr">
              <a:solidFill>
                <a:schemeClr val="accent1">
                  <a:shade val="76000"/>
                  <a:shade val="95000"/>
                  <a:satMod val="105000"/>
                </a:schemeClr>
              </a:solidFill>
              <a:prstDash val="solid"/>
              <a:round/>
            </a:ln>
            <a:effectLst/>
          </c:spPr>
          <c:marker>
            <c:symbol val="triangle"/>
            <c:size val="5"/>
            <c:spPr>
              <a:solidFill>
                <a:schemeClr val="accent1">
                  <a:shade val="76000"/>
                </a:schemeClr>
              </a:solidFill>
              <a:ln w="9525" cap="flat" cmpd="sng" algn="ctr">
                <a:solidFill>
                  <a:schemeClr val="accent1">
                    <a:shade val="76000"/>
                    <a:shade val="95000"/>
                    <a:satMod val="105000"/>
                  </a:schemeClr>
                </a:solidFill>
                <a:prstDash val="solid"/>
                <a:round/>
              </a:ln>
              <a:effectLst/>
            </c:spPr>
          </c:marker>
          <c:cat>
            <c:strRef>
              <c:f>'Group 1 Evaluation'!$B$16:$B$23</c:f>
              <c:strCache>
                <c:ptCount val="8"/>
                <c:pt idx="0">
                  <c:v>EIA-LUP</c:v>
                </c:pt>
                <c:pt idx="1">
                  <c:v>DDP</c:v>
                </c:pt>
                <c:pt idx="2">
                  <c:v>TRI</c:v>
                </c:pt>
                <c:pt idx="3">
                  <c:v>WTM</c:v>
                </c:pt>
                <c:pt idx="4">
                  <c:v>DRO</c:v>
                </c:pt>
                <c:pt idx="5">
                  <c:v>MIP</c:v>
                </c:pt>
                <c:pt idx="6">
                  <c:v>MEE</c:v>
                </c:pt>
                <c:pt idx="7">
                  <c:v>EMP</c:v>
                </c:pt>
              </c:strCache>
            </c:strRef>
          </c:cat>
          <c:val>
            <c:numRef>
              <c:f>'Group 1 Evaluation'!$C$16:$C$23</c:f>
              <c:numCache>
                <c:formatCode>0.0</c:formatCode>
                <c:ptCount val="8"/>
                <c:pt idx="0">
                  <c:v>83.333333333333343</c:v>
                </c:pt>
                <c:pt idx="1">
                  <c:v>100</c:v>
                </c:pt>
                <c:pt idx="2">
                  <c:v>96.875</c:v>
                </c:pt>
                <c:pt idx="3">
                  <c:v>100</c:v>
                </c:pt>
                <c:pt idx="4">
                  <c:v>100</c:v>
                </c:pt>
                <c:pt idx="5">
                  <c:v>91.666666666666657</c:v>
                </c:pt>
                <c:pt idx="6">
                  <c:v>87.5</c:v>
                </c:pt>
                <c:pt idx="7">
                  <c:v>91.666666666666657</c:v>
                </c:pt>
              </c:numCache>
            </c:numRef>
          </c:val>
          <c:extLst>
            <c:ext xmlns:c16="http://schemas.microsoft.com/office/drawing/2014/chart" uri="{C3380CC4-5D6E-409C-BE32-E72D297353CC}">
              <c16:uniqueId val="{00000000-3147-40A2-BF08-A6B414AF039A}"/>
            </c:ext>
          </c:extLst>
        </c:ser>
        <c:dLbls>
          <c:showLegendKey val="0"/>
          <c:showVal val="0"/>
          <c:showCatName val="0"/>
          <c:showSerName val="0"/>
          <c:showPercent val="0"/>
          <c:showBubbleSize val="0"/>
        </c:dLbls>
        <c:axId val="421329520"/>
        <c:axId val="1"/>
      </c:radarChart>
      <c:catAx>
        <c:axId val="421329520"/>
        <c:scaling>
          <c:orientation val="minMax"/>
        </c:scaling>
        <c:delete val="0"/>
        <c:axPos val="b"/>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de-DE"/>
          </a:p>
        </c:txPr>
        <c:crossAx val="1"/>
        <c:crosses val="autoZero"/>
        <c:auto val="0"/>
        <c:lblAlgn val="ctr"/>
        <c:lblOffset val="100"/>
        <c:noMultiLvlLbl val="0"/>
      </c:catAx>
      <c:valAx>
        <c:axId val="1"/>
        <c:scaling>
          <c:orientation val="minMax"/>
          <c:max val="100"/>
          <c:min val="1.0000000000000008E-14"/>
        </c:scaling>
        <c:delete val="0"/>
        <c:axPos val="l"/>
        <c:majorGridlines>
          <c:spPr>
            <a:ln w="12700" cap="flat" cmpd="sng" algn="ctr">
              <a:solidFill>
                <a:srgbClr val="666699"/>
              </a:solidFill>
              <a:prstDash val="solid"/>
              <a:round/>
            </a:ln>
            <a:effectLst/>
          </c:spPr>
        </c:majorGridlines>
        <c:numFmt formatCode="0.0" sourceLinked="1"/>
        <c:majorTickMark val="none"/>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de-DE"/>
          </a:p>
        </c:txPr>
        <c:crossAx val="421329520"/>
        <c:crosses val="autoZero"/>
        <c:crossBetween val="between"/>
        <c:majorUnit val="25"/>
      </c:valAx>
      <c:spPr>
        <a:no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100" b="0" i="0" u="none" strike="noStrike" baseline="0">
          <a:solidFill>
            <a:srgbClr val="000000"/>
          </a:solidFill>
          <a:latin typeface="Arial"/>
          <a:ea typeface="Arial"/>
          <a:cs typeface="Arial"/>
        </a:defRPr>
      </a:pPr>
      <a:endParaRPr lang="de-DE"/>
    </a:p>
  </c:txPr>
  <c:printSettings>
    <c:headerFooter alignWithMargins="0"/>
    <c:pageMargins b="1" l="0.75000000000000011" r="0.75000000000000011"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en-GB" sz="1200"/>
              <a:t>Proportion</a:t>
            </a:r>
            <a:r>
              <a:rPr lang="en-GB" sz="1200" baseline="0"/>
              <a:t> </a:t>
            </a:r>
            <a:r>
              <a:rPr lang="hu-HU" sz="1200"/>
              <a:t>of the answers </a:t>
            </a:r>
            <a:r>
              <a:rPr lang="en-GB" sz="1200"/>
              <a:t>given</a:t>
            </a:r>
            <a:r>
              <a:rPr lang="en-GB" sz="1200" baseline="0"/>
              <a:t> to </a:t>
            </a:r>
            <a:r>
              <a:rPr lang="hu-HU" sz="1200"/>
              <a:t>Group </a:t>
            </a:r>
            <a:r>
              <a:rPr lang="en-GB" sz="1200"/>
              <a:t>2 questions</a:t>
            </a:r>
            <a:endParaRPr lang="hu-HU" sz="1200"/>
          </a:p>
        </c:rich>
      </c:tx>
      <c:layout>
        <c:manualLayout>
          <c:xMode val="edge"/>
          <c:yMode val="edge"/>
          <c:x val="1.7302467676528883E-2"/>
          <c:y val="3.2074673005419552E-2"/>
        </c:manualLayout>
      </c:layout>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title>
    <c:autoTitleDeleted val="0"/>
    <c:view3D>
      <c:rotX val="34"/>
      <c:rotY val="0"/>
      <c:rAngAx val="0"/>
      <c:perspective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306792787917008"/>
          <c:y val="0.22798446151063831"/>
          <c:w val="0.71346890944622698"/>
          <c:h val="0.70846743884072438"/>
        </c:manualLayout>
      </c:layout>
      <c:pie3DChart>
        <c:varyColors val="1"/>
        <c:ser>
          <c:idx val="0"/>
          <c:order val="0"/>
          <c:tx>
            <c:v>B2</c:v>
          </c:tx>
          <c:dPt>
            <c:idx val="0"/>
            <c:bubble3D val="0"/>
            <c:spPr>
              <a:solidFill>
                <a:schemeClr val="accent6"/>
              </a:solidFill>
              <a:ln>
                <a:noFill/>
              </a:ln>
              <a:effectLst/>
              <a:sp3d/>
            </c:spPr>
            <c:extLst>
              <c:ext xmlns:c16="http://schemas.microsoft.com/office/drawing/2014/chart" uri="{C3380CC4-5D6E-409C-BE32-E72D297353CC}">
                <c16:uniqueId val="{00000001-CAA2-4105-BD07-2EF6B751FC6C}"/>
              </c:ext>
            </c:extLst>
          </c:dPt>
          <c:dPt>
            <c:idx val="1"/>
            <c:bubble3D val="0"/>
            <c:spPr>
              <a:solidFill>
                <a:schemeClr val="accent5"/>
              </a:solidFill>
              <a:ln>
                <a:noFill/>
              </a:ln>
              <a:effectLst/>
              <a:sp3d/>
            </c:spPr>
            <c:extLst>
              <c:ext xmlns:c16="http://schemas.microsoft.com/office/drawing/2014/chart" uri="{C3380CC4-5D6E-409C-BE32-E72D297353CC}">
                <c16:uniqueId val="{00000003-CAA2-4105-BD07-2EF6B751FC6C}"/>
              </c:ext>
            </c:extLst>
          </c:dPt>
          <c:dPt>
            <c:idx val="2"/>
            <c:bubble3D val="0"/>
            <c:spPr>
              <a:solidFill>
                <a:schemeClr val="accent4"/>
              </a:solidFill>
              <a:ln>
                <a:noFill/>
              </a:ln>
              <a:effectLst/>
              <a:sp3d/>
            </c:spPr>
            <c:extLst>
              <c:ext xmlns:c16="http://schemas.microsoft.com/office/drawing/2014/chart" uri="{C3380CC4-5D6E-409C-BE32-E72D297353CC}">
                <c16:uniqueId val="{00000005-CAA2-4105-BD07-2EF6B751FC6C}"/>
              </c:ext>
            </c:extLst>
          </c:dPt>
          <c:dPt>
            <c:idx val="3"/>
            <c:bubble3D val="0"/>
            <c:spPr>
              <a:solidFill>
                <a:schemeClr val="accent6">
                  <a:lumMod val="60000"/>
                </a:schemeClr>
              </a:solidFill>
              <a:ln>
                <a:noFill/>
              </a:ln>
              <a:effectLst/>
              <a:sp3d/>
            </c:spPr>
            <c:extLst>
              <c:ext xmlns:c16="http://schemas.microsoft.com/office/drawing/2014/chart" uri="{C3380CC4-5D6E-409C-BE32-E72D297353CC}">
                <c16:uniqueId val="{00000007-CAA2-4105-BD07-2EF6B751FC6C}"/>
              </c:ext>
            </c:extLst>
          </c:dPt>
          <c:dPt>
            <c:idx val="4"/>
            <c:bubble3D val="0"/>
            <c:spPr>
              <a:solidFill>
                <a:schemeClr val="accent5">
                  <a:lumMod val="60000"/>
                </a:schemeClr>
              </a:solidFill>
              <a:ln>
                <a:noFill/>
              </a:ln>
              <a:effectLst/>
              <a:sp3d/>
            </c:spPr>
            <c:extLst>
              <c:ext xmlns:c16="http://schemas.microsoft.com/office/drawing/2014/chart" uri="{C3380CC4-5D6E-409C-BE32-E72D297353CC}">
                <c16:uniqueId val="{00000009-CAA2-4105-BD07-2EF6B751FC6C}"/>
              </c:ext>
            </c:extLst>
          </c:dPt>
          <c:dLbls>
            <c:dLbl>
              <c:idx val="2"/>
              <c:layout>
                <c:manualLayout>
                  <c:x val="-4.7545962066520026E-3"/>
                  <c:y val="2.590042649549855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AA2-4105-BD07-2EF6B751FC6C}"/>
                </c:ext>
              </c:extLst>
            </c:dLbl>
            <c:dLbl>
              <c:idx val="3"/>
              <c:layout>
                <c:manualLayout>
                  <c:x val="2.2356385590369312E-2"/>
                  <c:y val="-1.3195107275116393E-2"/>
                </c:manualLayout>
              </c:layout>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AA2-4105-BD07-2EF6B751FC6C}"/>
                </c:ext>
              </c:extLst>
            </c:dLbl>
            <c:dLbl>
              <c:idx val="4"/>
              <c:layout>
                <c:manualLayout>
                  <c:x val="6.2355658198614321E-2"/>
                  <c:y val="-2.5846156350929749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AA2-4105-BD07-2EF6B751FC6C}"/>
                </c:ext>
              </c:extLst>
            </c:dLbl>
            <c:spPr>
              <a:noFill/>
              <a:ln w="25400">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0000"/>
                    </a:solidFill>
                    <a:latin typeface="Arial"/>
                    <a:ea typeface="Arial"/>
                    <a:cs typeface="Arial"/>
                  </a:defRPr>
                </a:pPr>
                <a:endParaRPr lang="de-DE"/>
              </a:p>
            </c:tx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'Group 2 Evaluation'!$A$5:$A$9</c:f>
              <c:strCache>
                <c:ptCount val="5"/>
                <c:pt idx="0">
                  <c:v>n/a, %</c:v>
                </c:pt>
                <c:pt idx="1">
                  <c:v>yes, %</c:v>
                </c:pt>
                <c:pt idx="2">
                  <c:v>mostly yes, %</c:v>
                </c:pt>
                <c:pt idx="3">
                  <c:v>mostly no, %</c:v>
                </c:pt>
                <c:pt idx="4">
                  <c:v>no, %</c:v>
                </c:pt>
              </c:strCache>
            </c:strRef>
          </c:cat>
          <c:val>
            <c:numRef>
              <c:f>'Group 2 Evaluation'!$B$5:$B$9</c:f>
              <c:numCache>
                <c:formatCode>0.0</c:formatCode>
                <c:ptCount val="5"/>
                <c:pt idx="0">
                  <c:v>15.695067264573993</c:v>
                </c:pt>
                <c:pt idx="1">
                  <c:v>57.399103139013455</c:v>
                </c:pt>
                <c:pt idx="2">
                  <c:v>9.8654708520179373</c:v>
                </c:pt>
                <c:pt idx="3">
                  <c:v>8.071748878923767</c:v>
                </c:pt>
                <c:pt idx="4">
                  <c:v>8.9686098654708513</c:v>
                </c:pt>
              </c:numCache>
            </c:numRef>
          </c:val>
          <c:extLst>
            <c:ext xmlns:c16="http://schemas.microsoft.com/office/drawing/2014/chart" uri="{C3380CC4-5D6E-409C-BE32-E72D297353CC}">
              <c16:uniqueId val="{0000000A-CAA2-4105-BD07-2EF6B751FC6C}"/>
            </c:ext>
          </c:extLst>
        </c:ser>
        <c:dLbls>
          <c:showLegendKey val="0"/>
          <c:showVal val="0"/>
          <c:showCatName val="0"/>
          <c:showSerName val="0"/>
          <c:showPercent val="0"/>
          <c:showBubbleSize val="0"/>
          <c:showLeaderLines val="0"/>
        </c:dLbls>
      </c:pie3DChart>
      <c:spPr>
        <a:no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000" b="0" i="0" u="none" strike="noStrike" baseline="0">
          <a:solidFill>
            <a:srgbClr val="000000"/>
          </a:solidFill>
          <a:latin typeface="Calibri"/>
          <a:ea typeface="Calibri"/>
          <a:cs typeface="Calibri"/>
        </a:defRPr>
      </a:pPr>
      <a:endParaRPr lang="de-DE"/>
    </a:p>
  </c:txPr>
  <c:printSettings>
    <c:headerFooter alignWithMargins="0"/>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hu-HU"/>
              <a:t>Graphical interpretation of TMF safety level evaluation by Group </a:t>
            </a:r>
            <a:r>
              <a:rPr lang="en-GB"/>
              <a:t>2 questions</a:t>
            </a:r>
            <a:endParaRPr lang="hu-HU"/>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title>
    <c:autoTitleDeleted val="0"/>
    <c:plotArea>
      <c:layout>
        <c:manualLayout>
          <c:layoutTarget val="inner"/>
          <c:xMode val="edge"/>
          <c:yMode val="edge"/>
          <c:x val="0.16790466168795942"/>
          <c:y val="0.19041094099580841"/>
          <c:w val="0.75843578354772978"/>
          <c:h val="0.61729255714219267"/>
        </c:manualLayout>
      </c:layout>
      <c:scatterChart>
        <c:scatterStyle val="lineMarker"/>
        <c:varyColors val="0"/>
        <c:ser>
          <c:idx val="0"/>
          <c:order val="0"/>
          <c:tx>
            <c:v>B2</c:v>
          </c:tx>
          <c:spPr>
            <a:ln w="28575" cap="rnd" cmpd="sng" algn="ctr">
              <a:noFill/>
              <a:prstDash val="solid"/>
              <a:round/>
            </a:ln>
            <a:effectLst/>
          </c:spPr>
          <c:marker>
            <c:symbol val="triangle"/>
            <c:size val="10"/>
            <c:spPr>
              <a:solidFill>
                <a:schemeClr val="accent1"/>
              </a:solidFill>
              <a:ln w="9525" cap="flat" cmpd="sng" algn="ctr">
                <a:solidFill>
                  <a:schemeClr val="accent1">
                    <a:shade val="95000"/>
                    <a:satMod val="105000"/>
                  </a:schemeClr>
                </a:solidFill>
                <a:prstDash val="solid"/>
                <a:round/>
              </a:ln>
              <a:effectLst/>
            </c:spPr>
          </c:marker>
          <c:dPt>
            <c:idx val="0"/>
            <c:bubble3D val="0"/>
            <c:extLst>
              <c:ext xmlns:c16="http://schemas.microsoft.com/office/drawing/2014/chart" uri="{C3380CC4-5D6E-409C-BE32-E72D297353CC}">
                <c16:uniqueId val="{00000000-5418-4116-846F-C9BFDE6604F0}"/>
              </c:ext>
            </c:extLst>
          </c:dPt>
          <c:dLbls>
            <c:dLbl>
              <c:idx val="0"/>
              <c:layout>
                <c:manualLayout>
                  <c:x val="1.8792729150286916E-2"/>
                  <c:y val="1.5448516890982594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18-4116-846F-C9BFDE6604F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0000"/>
                    </a:solidFill>
                    <a:latin typeface="Arial"/>
                    <a:ea typeface="Arial"/>
                    <a:cs typeface="Arial"/>
                  </a:defRPr>
                </a:pPr>
                <a:endParaRPr lang="de-DE"/>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xVal>
            <c:numRef>
              <c:f>'Group 2 Evaluation'!$B$11</c:f>
              <c:numCache>
                <c:formatCode>0.0</c:formatCode>
                <c:ptCount val="1"/>
                <c:pt idx="0">
                  <c:v>78.723404255319153</c:v>
                </c:pt>
              </c:numCache>
            </c:numRef>
          </c:xVal>
          <c:yVal>
            <c:numRef>
              <c:f>'Group 2 Evaluation'!$B$10</c:f>
              <c:numCache>
                <c:formatCode>0.0</c:formatCode>
                <c:ptCount val="1"/>
                <c:pt idx="0">
                  <c:v>83.761682242990659</c:v>
                </c:pt>
              </c:numCache>
            </c:numRef>
          </c:yVal>
          <c:smooth val="0"/>
          <c:extLst>
            <c:ext xmlns:c16="http://schemas.microsoft.com/office/drawing/2014/chart" uri="{C3380CC4-5D6E-409C-BE32-E72D297353CC}">
              <c16:uniqueId val="{00000001-5418-4116-846F-C9BFDE6604F0}"/>
            </c:ext>
          </c:extLst>
        </c:ser>
        <c:dLbls>
          <c:showLegendKey val="0"/>
          <c:showVal val="0"/>
          <c:showCatName val="0"/>
          <c:showSerName val="0"/>
          <c:showPercent val="0"/>
          <c:showBubbleSize val="0"/>
        </c:dLbls>
        <c:axId val="322177200"/>
        <c:axId val="1"/>
      </c:scatterChart>
      <c:valAx>
        <c:axId val="322177200"/>
        <c:scaling>
          <c:orientation val="minMax"/>
          <c:max val="100"/>
          <c:min val="0"/>
        </c:scaling>
        <c:delete val="0"/>
        <c:axPos val="b"/>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vert="horz" wrap="square" anchor="ctr" anchorCtr="1"/>
              <a:lstStyle/>
              <a:p>
                <a:pPr>
                  <a:defRPr sz="1200" b="1" i="0" u="none" strike="noStrike" kern="1200" baseline="0">
                    <a:solidFill>
                      <a:srgbClr val="000000"/>
                    </a:solidFill>
                    <a:latin typeface="Arial" panose="020B0604020202020204" pitchFamily="34" charset="0"/>
                    <a:ea typeface="Calibri"/>
                    <a:cs typeface="Arial" panose="020B0604020202020204" pitchFamily="34" charset="0"/>
                  </a:defRPr>
                </a:pPr>
                <a:r>
                  <a:rPr lang="hu-HU">
                    <a:latin typeface="Arial" panose="020B0604020202020204" pitchFamily="34" charset="0"/>
                    <a:cs typeface="Arial" panose="020B0604020202020204" pitchFamily="34" charset="0"/>
                  </a:rPr>
                  <a:t>Credibility, %</a:t>
                </a:r>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panose="020B0604020202020204" pitchFamily="34" charset="0"/>
                  <a:ea typeface="Calibri"/>
                  <a:cs typeface="Arial" panose="020B0604020202020204" pitchFamily="34" charset="0"/>
                </a:defRPr>
              </a:pPr>
              <a:endParaRPr lang="de-DE"/>
            </a:p>
          </c:txPr>
        </c:title>
        <c:numFmt formatCode="0" sourceLinked="0"/>
        <c:majorTickMark val="none"/>
        <c:minorTickMark val="none"/>
        <c:tickLblPos val="nextTo"/>
        <c:spPr>
          <a:noFill/>
          <a:ln w="12700" cap="flat" cmpd="sng" algn="ctr">
            <a:solidFill>
              <a:srgbClr val="808080"/>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de-DE"/>
          </a:p>
        </c:txPr>
        <c:crossAx val="1"/>
        <c:crosses val="autoZero"/>
        <c:crossBetween val="midCat"/>
        <c:majorUnit val="25"/>
        <c:minorUnit val="25"/>
      </c:valAx>
      <c:valAx>
        <c:axId val="1"/>
        <c:scaling>
          <c:orientation val="minMax"/>
          <c:max val="100"/>
          <c:min val="0"/>
        </c:scaling>
        <c:delete val="0"/>
        <c:axPos val="l"/>
        <c:majorGridlines>
          <c:spPr>
            <a:ln w="3175" cap="flat" cmpd="sng" algn="ctr">
              <a:solidFill>
                <a:srgbClr val="000000"/>
              </a:solidFill>
              <a:prstDash val="sysDash"/>
              <a:round/>
            </a:ln>
            <a:effectLst/>
          </c:spPr>
        </c:majorGridlines>
        <c:title>
          <c:tx>
            <c:rich>
              <a:bodyPr rot="-540000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hu-HU"/>
                  <a:t>MSR, %</a:t>
                </a:r>
              </a:p>
            </c:rich>
          </c:tx>
          <c:overlay val="0"/>
          <c:spPr>
            <a:noFill/>
            <a:ln w="25400">
              <a:noFill/>
            </a:ln>
            <a:effectLst/>
          </c:spPr>
          <c:txPr>
            <a:bodyPr rot="-540000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title>
        <c:numFmt formatCode="0" sourceLinked="0"/>
        <c:majorTickMark val="none"/>
        <c:minorTickMark val="none"/>
        <c:tickLblPos val="nextTo"/>
        <c:spPr>
          <a:noFill/>
          <a:ln w="12700" cap="flat" cmpd="sng" algn="ctr">
            <a:solidFill>
              <a:srgbClr val="808080"/>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de-DE"/>
          </a:p>
        </c:txPr>
        <c:crossAx val="322177200"/>
        <c:crosses val="autoZero"/>
        <c:crossBetween val="midCat"/>
        <c:majorUnit val="25"/>
      </c:valAx>
      <c:spPr>
        <a:blipFill>
          <a:blip xmlns:r="http://schemas.openxmlformats.org/officeDocument/2006/relationships" r:embed="rId3"/>
          <a:stretch>
            <a:fillRect/>
          </a:stretch>
        </a:blip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200" b="1" i="0" u="none" strike="noStrike" baseline="0">
          <a:solidFill>
            <a:srgbClr val="000000"/>
          </a:solidFill>
          <a:latin typeface="Arial"/>
          <a:ea typeface="Arial"/>
          <a:cs typeface="Arial"/>
        </a:defRPr>
      </a:pPr>
      <a:endParaRPr lang="de-DE"/>
    </a:p>
  </c:txPr>
  <c:printSettings>
    <c:headerFooter alignWithMargins="0"/>
    <c:pageMargins b="0.75000000000000111" l="0.70000000000000107" r="0.70000000000000107" t="0.750000000000001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hu-HU" sz="1200"/>
              <a:t>Spider diagram of categorial evaluation for </a:t>
            </a:r>
            <a:r>
              <a:rPr lang="en-GB" sz="1200"/>
              <a:t>G</a:t>
            </a:r>
            <a:r>
              <a:rPr lang="hu-HU" sz="1200"/>
              <a:t>roup </a:t>
            </a:r>
            <a:r>
              <a:rPr lang="en-GB" sz="1200"/>
              <a:t>2 questions</a:t>
            </a:r>
            <a:endParaRPr lang="hu-HU" sz="1200"/>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title>
    <c:autoTitleDeleted val="0"/>
    <c:plotArea>
      <c:layout>
        <c:manualLayout>
          <c:layoutTarget val="inner"/>
          <c:xMode val="edge"/>
          <c:yMode val="edge"/>
          <c:x val="0.33527989037877082"/>
          <c:y val="0.18160002557001942"/>
          <c:w val="0.3268280351933181"/>
          <c:h val="0.73076126224837268"/>
        </c:manualLayout>
      </c:layout>
      <c:radarChart>
        <c:radarStyle val="marker"/>
        <c:varyColors val="0"/>
        <c:ser>
          <c:idx val="1"/>
          <c:order val="0"/>
          <c:tx>
            <c:v>B2</c:v>
          </c:tx>
          <c:spPr>
            <a:ln w="28575" cap="rnd" cmpd="sng" algn="ctr">
              <a:solidFill>
                <a:schemeClr val="accent1">
                  <a:shade val="76000"/>
                  <a:shade val="95000"/>
                  <a:satMod val="105000"/>
                </a:schemeClr>
              </a:solidFill>
              <a:prstDash val="solid"/>
              <a:round/>
            </a:ln>
            <a:effectLst/>
          </c:spPr>
          <c:marker>
            <c:symbol val="triangle"/>
            <c:size val="5"/>
            <c:spPr>
              <a:solidFill>
                <a:schemeClr val="accent1">
                  <a:shade val="76000"/>
                </a:schemeClr>
              </a:solidFill>
              <a:ln w="9525" cap="flat" cmpd="sng" algn="ctr">
                <a:solidFill>
                  <a:schemeClr val="accent1">
                    <a:shade val="76000"/>
                    <a:shade val="95000"/>
                    <a:satMod val="105000"/>
                  </a:schemeClr>
                </a:solidFill>
                <a:prstDash val="solid"/>
                <a:round/>
              </a:ln>
              <a:effectLst/>
            </c:spPr>
          </c:marker>
          <c:cat>
            <c:strRef>
              <c:f>'Group 2 Evaluation'!$B$16:$B$27</c:f>
              <c:strCache>
                <c:ptCount val="12"/>
                <c:pt idx="0">
                  <c:v>HRA</c:v>
                </c:pt>
                <c:pt idx="1">
                  <c:v>EIA-LUP</c:v>
                </c:pt>
                <c:pt idx="2">
                  <c:v>EMP</c:v>
                </c:pt>
                <c:pt idx="3">
                  <c:v>DDP</c:v>
                </c:pt>
                <c:pt idx="4">
                  <c:v>OCM</c:v>
                </c:pt>
                <c:pt idx="5">
                  <c:v>DRO</c:v>
                </c:pt>
                <c:pt idx="6">
                  <c:v>WMM</c:v>
                </c:pt>
                <c:pt idx="7">
                  <c:v>TRI</c:v>
                </c:pt>
                <c:pt idx="8">
                  <c:v>TP</c:v>
                </c:pt>
                <c:pt idx="9">
                  <c:v>MIP</c:v>
                </c:pt>
                <c:pt idx="10">
                  <c:v>MEE</c:v>
                </c:pt>
                <c:pt idx="11">
                  <c:v>CRP</c:v>
                </c:pt>
              </c:strCache>
            </c:strRef>
          </c:cat>
          <c:val>
            <c:numRef>
              <c:f>'Group 2 Evaluation'!$C$16:$C$27</c:f>
              <c:numCache>
                <c:formatCode>0.0</c:formatCode>
                <c:ptCount val="12"/>
                <c:pt idx="0">
                  <c:v>83.620689655172413</c:v>
                </c:pt>
                <c:pt idx="1">
                  <c:v>78</c:v>
                </c:pt>
                <c:pt idx="2">
                  <c:v>97.65625</c:v>
                </c:pt>
                <c:pt idx="3">
                  <c:v>72.794117647058826</c:v>
                </c:pt>
                <c:pt idx="4">
                  <c:v>82.5</c:v>
                </c:pt>
                <c:pt idx="5">
                  <c:v>65</c:v>
                </c:pt>
                <c:pt idx="6">
                  <c:v>87.5</c:v>
                </c:pt>
                <c:pt idx="7">
                  <c:v>54.166666666666664</c:v>
                </c:pt>
                <c:pt idx="8">
                  <c:v>100</c:v>
                </c:pt>
                <c:pt idx="9">
                  <c:v>84.615384615384613</c:v>
                </c:pt>
                <c:pt idx="10">
                  <c:v>86.36363636363636</c:v>
                </c:pt>
                <c:pt idx="11">
                  <c:v>100</c:v>
                </c:pt>
              </c:numCache>
            </c:numRef>
          </c:val>
          <c:extLst>
            <c:ext xmlns:c16="http://schemas.microsoft.com/office/drawing/2014/chart" uri="{C3380CC4-5D6E-409C-BE32-E72D297353CC}">
              <c16:uniqueId val="{00000000-E50D-44EA-B03B-9D0431CD325D}"/>
            </c:ext>
          </c:extLst>
        </c:ser>
        <c:dLbls>
          <c:showLegendKey val="0"/>
          <c:showVal val="0"/>
          <c:showCatName val="0"/>
          <c:showSerName val="0"/>
          <c:showPercent val="0"/>
          <c:showBubbleSize val="0"/>
        </c:dLbls>
        <c:axId val="421329520"/>
        <c:axId val="1"/>
      </c:radarChart>
      <c:catAx>
        <c:axId val="421329520"/>
        <c:scaling>
          <c:orientation val="minMax"/>
        </c:scaling>
        <c:delete val="0"/>
        <c:axPos val="b"/>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de-DE"/>
          </a:p>
        </c:txPr>
        <c:crossAx val="1"/>
        <c:crosses val="autoZero"/>
        <c:auto val="0"/>
        <c:lblAlgn val="ctr"/>
        <c:lblOffset val="100"/>
        <c:noMultiLvlLbl val="0"/>
      </c:catAx>
      <c:valAx>
        <c:axId val="1"/>
        <c:scaling>
          <c:orientation val="minMax"/>
          <c:max val="100"/>
        </c:scaling>
        <c:delete val="0"/>
        <c:axPos val="l"/>
        <c:majorGridlines>
          <c:spPr>
            <a:ln w="12700" cap="flat" cmpd="sng" algn="ctr">
              <a:solidFill>
                <a:srgbClr val="666699"/>
              </a:solidFill>
              <a:prstDash val="solid"/>
              <a:round/>
            </a:ln>
            <a:effectLst/>
          </c:spPr>
        </c:majorGridlines>
        <c:numFmt formatCode="0.0" sourceLinked="1"/>
        <c:majorTickMark val="none"/>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de-DE"/>
          </a:p>
        </c:txPr>
        <c:crossAx val="421329520"/>
        <c:crosses val="autoZero"/>
        <c:crossBetween val="between"/>
        <c:majorUnit val="25"/>
      </c:valAx>
      <c:spPr>
        <a:no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100" b="0" i="0" u="none" strike="noStrike" baseline="0">
          <a:solidFill>
            <a:srgbClr val="000000"/>
          </a:solidFill>
          <a:latin typeface="Arial"/>
          <a:ea typeface="Arial"/>
          <a:cs typeface="Arial"/>
        </a:defRPr>
      </a:pPr>
      <a:endParaRPr lang="de-DE"/>
    </a:p>
  </c:txPr>
  <c:printSettings>
    <c:headerFooter alignWithMargins="0"/>
    <c:pageMargins b="1" l="0.75000000000000011" r="0.75000000000000011"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en-GB" sz="1200"/>
              <a:t>Proportion</a:t>
            </a:r>
            <a:r>
              <a:rPr lang="en-GB" sz="1200" baseline="0"/>
              <a:t> </a:t>
            </a:r>
            <a:r>
              <a:rPr lang="hu-HU" sz="1200"/>
              <a:t>of the answers </a:t>
            </a:r>
            <a:r>
              <a:rPr lang="en-GB" sz="1200"/>
              <a:t>given</a:t>
            </a:r>
            <a:r>
              <a:rPr lang="en-GB" sz="1200" baseline="0"/>
              <a:t> to all</a:t>
            </a:r>
            <a:r>
              <a:rPr lang="en-GB" sz="1200"/>
              <a:t> questions</a:t>
            </a:r>
            <a:endParaRPr lang="hu-HU" sz="1200"/>
          </a:p>
        </c:rich>
      </c:tx>
      <c:layout>
        <c:manualLayout>
          <c:xMode val="edge"/>
          <c:yMode val="edge"/>
          <c:x val="1.7302467676528883E-2"/>
          <c:y val="3.2074673005419552E-2"/>
        </c:manualLayout>
      </c:layout>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title>
    <c:autoTitleDeleted val="0"/>
    <c:view3D>
      <c:rotX val="34"/>
      <c:rotY val="0"/>
      <c:rAngAx val="0"/>
      <c:perspective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306792787917008"/>
          <c:y val="0.22798446151063831"/>
          <c:w val="0.71346890944622698"/>
          <c:h val="0.70846743884072438"/>
        </c:manualLayout>
      </c:layout>
      <c:pie3DChart>
        <c:varyColors val="1"/>
        <c:ser>
          <c:idx val="0"/>
          <c:order val="0"/>
          <c:tx>
            <c:v>B</c:v>
          </c:tx>
          <c:dPt>
            <c:idx val="0"/>
            <c:bubble3D val="0"/>
            <c:spPr>
              <a:solidFill>
                <a:schemeClr val="accent6"/>
              </a:solidFill>
              <a:ln>
                <a:noFill/>
              </a:ln>
              <a:effectLst/>
              <a:sp3d/>
            </c:spPr>
            <c:extLst>
              <c:ext xmlns:c16="http://schemas.microsoft.com/office/drawing/2014/chart" uri="{C3380CC4-5D6E-409C-BE32-E72D297353CC}">
                <c16:uniqueId val="{00000001-1399-474C-A492-9E9EFA85D6B4}"/>
              </c:ext>
            </c:extLst>
          </c:dPt>
          <c:dPt>
            <c:idx val="1"/>
            <c:bubble3D val="0"/>
            <c:spPr>
              <a:solidFill>
                <a:schemeClr val="accent5"/>
              </a:solidFill>
              <a:ln>
                <a:noFill/>
              </a:ln>
              <a:effectLst/>
              <a:sp3d/>
            </c:spPr>
            <c:extLst>
              <c:ext xmlns:c16="http://schemas.microsoft.com/office/drawing/2014/chart" uri="{C3380CC4-5D6E-409C-BE32-E72D297353CC}">
                <c16:uniqueId val="{00000003-1399-474C-A492-9E9EFA85D6B4}"/>
              </c:ext>
            </c:extLst>
          </c:dPt>
          <c:dPt>
            <c:idx val="2"/>
            <c:bubble3D val="0"/>
            <c:spPr>
              <a:solidFill>
                <a:schemeClr val="accent4"/>
              </a:solidFill>
              <a:ln>
                <a:noFill/>
              </a:ln>
              <a:effectLst/>
              <a:sp3d/>
            </c:spPr>
            <c:extLst>
              <c:ext xmlns:c16="http://schemas.microsoft.com/office/drawing/2014/chart" uri="{C3380CC4-5D6E-409C-BE32-E72D297353CC}">
                <c16:uniqueId val="{00000005-1399-474C-A492-9E9EFA85D6B4}"/>
              </c:ext>
            </c:extLst>
          </c:dPt>
          <c:dPt>
            <c:idx val="3"/>
            <c:bubble3D val="0"/>
            <c:spPr>
              <a:solidFill>
                <a:schemeClr val="accent6">
                  <a:lumMod val="60000"/>
                </a:schemeClr>
              </a:solidFill>
              <a:ln>
                <a:noFill/>
              </a:ln>
              <a:effectLst/>
              <a:sp3d/>
            </c:spPr>
            <c:extLst>
              <c:ext xmlns:c16="http://schemas.microsoft.com/office/drawing/2014/chart" uri="{C3380CC4-5D6E-409C-BE32-E72D297353CC}">
                <c16:uniqueId val="{00000007-1399-474C-A492-9E9EFA85D6B4}"/>
              </c:ext>
            </c:extLst>
          </c:dPt>
          <c:dPt>
            <c:idx val="4"/>
            <c:bubble3D val="0"/>
            <c:spPr>
              <a:solidFill>
                <a:schemeClr val="accent5">
                  <a:lumMod val="60000"/>
                </a:schemeClr>
              </a:solidFill>
              <a:ln>
                <a:noFill/>
              </a:ln>
              <a:effectLst/>
              <a:sp3d/>
            </c:spPr>
            <c:extLst>
              <c:ext xmlns:c16="http://schemas.microsoft.com/office/drawing/2014/chart" uri="{C3380CC4-5D6E-409C-BE32-E72D297353CC}">
                <c16:uniqueId val="{00000009-1399-474C-A492-9E9EFA85D6B4}"/>
              </c:ext>
            </c:extLst>
          </c:dPt>
          <c:dLbls>
            <c:dLbl>
              <c:idx val="2"/>
              <c:layout>
                <c:manualLayout>
                  <c:x val="-4.7545962066520026E-3"/>
                  <c:y val="2.590042649549855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99-474C-A492-9E9EFA85D6B4}"/>
                </c:ext>
              </c:extLst>
            </c:dLbl>
            <c:dLbl>
              <c:idx val="3"/>
              <c:layout>
                <c:manualLayout>
                  <c:x val="2.2356385590369312E-2"/>
                  <c:y val="-1.3195107275116393E-2"/>
                </c:manualLayout>
              </c:layout>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399-474C-A492-9E9EFA85D6B4}"/>
                </c:ext>
              </c:extLst>
            </c:dLbl>
            <c:dLbl>
              <c:idx val="4"/>
              <c:layout>
                <c:manualLayout>
                  <c:x val="6.2355658198614321E-2"/>
                  <c:y val="-2.5846156350929749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399-474C-A492-9E9EFA85D6B4}"/>
                </c:ext>
              </c:extLst>
            </c:dLbl>
            <c:spPr>
              <a:noFill/>
              <a:ln w="25400">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0000"/>
                    </a:solidFill>
                    <a:latin typeface="Arial"/>
                    <a:ea typeface="Arial"/>
                    <a:cs typeface="Arial"/>
                  </a:defRPr>
                </a:pPr>
                <a:endParaRPr lang="de-DE"/>
              </a:p>
            </c:tx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'Overall Evaluation'!$A$5:$A$9</c:f>
              <c:strCache>
                <c:ptCount val="5"/>
                <c:pt idx="0">
                  <c:v>n/a, %</c:v>
                </c:pt>
                <c:pt idx="1">
                  <c:v>yes, %</c:v>
                </c:pt>
                <c:pt idx="2">
                  <c:v>mostly yes, %</c:v>
                </c:pt>
                <c:pt idx="3">
                  <c:v>mostly no, %</c:v>
                </c:pt>
                <c:pt idx="4">
                  <c:v>no, %</c:v>
                </c:pt>
              </c:strCache>
            </c:strRef>
          </c:cat>
          <c:val>
            <c:numRef>
              <c:f>'Overall Evaluation'!$B$5:$B$9</c:f>
              <c:numCache>
                <c:formatCode>0.0</c:formatCode>
                <c:ptCount val="5"/>
                <c:pt idx="0">
                  <c:v>15.325670498084291</c:v>
                </c:pt>
                <c:pt idx="1">
                  <c:v>59.003831417624518</c:v>
                </c:pt>
                <c:pt idx="2">
                  <c:v>11.111111111111111</c:v>
                </c:pt>
                <c:pt idx="3">
                  <c:v>6.8965517241379306</c:v>
                </c:pt>
                <c:pt idx="4">
                  <c:v>7.6628352490421454</c:v>
                </c:pt>
              </c:numCache>
            </c:numRef>
          </c:val>
          <c:extLst>
            <c:ext xmlns:c16="http://schemas.microsoft.com/office/drawing/2014/chart" uri="{C3380CC4-5D6E-409C-BE32-E72D297353CC}">
              <c16:uniqueId val="{0000000A-1399-474C-A492-9E9EFA85D6B4}"/>
            </c:ext>
          </c:extLst>
        </c:ser>
        <c:dLbls>
          <c:showLegendKey val="0"/>
          <c:showVal val="0"/>
          <c:showCatName val="0"/>
          <c:showSerName val="0"/>
          <c:showPercent val="0"/>
          <c:showBubbleSize val="0"/>
          <c:showLeaderLines val="0"/>
        </c:dLbls>
      </c:pie3DChart>
      <c:spPr>
        <a:no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000" b="0" i="0" u="none" strike="noStrike" baseline="0">
          <a:solidFill>
            <a:srgbClr val="000000"/>
          </a:solidFill>
          <a:latin typeface="Calibri"/>
          <a:ea typeface="Calibri"/>
          <a:cs typeface="Calibri"/>
        </a:defRPr>
      </a:pPr>
      <a:endParaRPr lang="de-DE"/>
    </a:p>
  </c:txPr>
  <c:printSettings>
    <c:headerFooter alignWithMargins="0"/>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hu-HU"/>
              <a:t>Graphical interpretation of TMF safety level evaluation by</a:t>
            </a:r>
            <a:r>
              <a:rPr lang="en-GB" baseline="0"/>
              <a:t> all</a:t>
            </a:r>
            <a:r>
              <a:rPr lang="en-GB"/>
              <a:t> questions</a:t>
            </a:r>
            <a:endParaRPr lang="hu-HU"/>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title>
    <c:autoTitleDeleted val="0"/>
    <c:plotArea>
      <c:layout>
        <c:manualLayout>
          <c:layoutTarget val="inner"/>
          <c:xMode val="edge"/>
          <c:yMode val="edge"/>
          <c:x val="0.16790466168795942"/>
          <c:y val="0.19041094099580841"/>
          <c:w val="0.75843578354772978"/>
          <c:h val="0.61729255714219267"/>
        </c:manualLayout>
      </c:layout>
      <c:scatterChart>
        <c:scatterStyle val="lineMarker"/>
        <c:varyColors val="0"/>
        <c:ser>
          <c:idx val="0"/>
          <c:order val="0"/>
          <c:tx>
            <c:v>B</c:v>
          </c:tx>
          <c:spPr>
            <a:ln w="28575" cap="rnd" cmpd="sng" algn="ctr">
              <a:noFill/>
              <a:prstDash val="solid"/>
              <a:round/>
            </a:ln>
            <a:effectLst/>
          </c:spPr>
          <c:marker>
            <c:symbol val="triangle"/>
            <c:size val="10"/>
            <c:spPr>
              <a:solidFill>
                <a:schemeClr val="accent1"/>
              </a:solidFill>
              <a:ln w="9525" cap="flat" cmpd="sng" algn="ctr">
                <a:solidFill>
                  <a:schemeClr val="accent1">
                    <a:shade val="95000"/>
                    <a:satMod val="105000"/>
                  </a:schemeClr>
                </a:solidFill>
                <a:prstDash val="solid"/>
                <a:round/>
              </a:ln>
              <a:effectLst/>
            </c:spPr>
          </c:marker>
          <c:dPt>
            <c:idx val="0"/>
            <c:bubble3D val="0"/>
            <c:extLst>
              <c:ext xmlns:c16="http://schemas.microsoft.com/office/drawing/2014/chart" uri="{C3380CC4-5D6E-409C-BE32-E72D297353CC}">
                <c16:uniqueId val="{00000000-C331-427C-88CA-66BB3920D45E}"/>
              </c:ext>
            </c:extLst>
          </c:dPt>
          <c:dLbls>
            <c:dLbl>
              <c:idx val="0"/>
              <c:layout>
                <c:manualLayout>
                  <c:x val="1.8792729150286916E-2"/>
                  <c:y val="1.5448516890982594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31-427C-88CA-66BB3920D45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0000"/>
                    </a:solidFill>
                    <a:latin typeface="Arial"/>
                    <a:ea typeface="Arial"/>
                    <a:cs typeface="Arial"/>
                  </a:defRPr>
                </a:pPr>
                <a:endParaRPr lang="de-DE"/>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xVal>
            <c:numRef>
              <c:f>'Overall Evaluation'!$B$11</c:f>
              <c:numCache>
                <c:formatCode>0.0</c:formatCode>
                <c:ptCount val="1"/>
                <c:pt idx="0">
                  <c:v>78.733031674208149</c:v>
                </c:pt>
              </c:numCache>
            </c:numRef>
          </c:xVal>
          <c:yVal>
            <c:numRef>
              <c:f>'Overall Evaluation'!$B$10</c:f>
              <c:numCache>
                <c:formatCode>0.0</c:formatCode>
                <c:ptCount val="1"/>
                <c:pt idx="0">
                  <c:v>86.015325670498086</c:v>
                </c:pt>
              </c:numCache>
            </c:numRef>
          </c:yVal>
          <c:smooth val="0"/>
          <c:extLst>
            <c:ext xmlns:c16="http://schemas.microsoft.com/office/drawing/2014/chart" uri="{C3380CC4-5D6E-409C-BE32-E72D297353CC}">
              <c16:uniqueId val="{00000001-C331-427C-88CA-66BB3920D45E}"/>
            </c:ext>
          </c:extLst>
        </c:ser>
        <c:dLbls>
          <c:showLegendKey val="0"/>
          <c:showVal val="0"/>
          <c:showCatName val="0"/>
          <c:showSerName val="0"/>
          <c:showPercent val="0"/>
          <c:showBubbleSize val="0"/>
        </c:dLbls>
        <c:axId val="322177200"/>
        <c:axId val="1"/>
      </c:scatterChart>
      <c:valAx>
        <c:axId val="322177200"/>
        <c:scaling>
          <c:orientation val="minMax"/>
          <c:max val="100"/>
          <c:min val="0"/>
        </c:scaling>
        <c:delete val="0"/>
        <c:axPos val="b"/>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vert="horz" wrap="square" anchor="ctr" anchorCtr="1"/>
              <a:lstStyle/>
              <a:p>
                <a:pPr>
                  <a:defRPr sz="1200" b="1" i="0" u="none" strike="noStrike" kern="1200" baseline="0">
                    <a:solidFill>
                      <a:srgbClr val="000000"/>
                    </a:solidFill>
                    <a:latin typeface="Arial" panose="020B0604020202020204" pitchFamily="34" charset="0"/>
                    <a:ea typeface="Calibri"/>
                    <a:cs typeface="Arial" panose="020B0604020202020204" pitchFamily="34" charset="0"/>
                  </a:defRPr>
                </a:pPr>
                <a:r>
                  <a:rPr lang="hu-HU">
                    <a:latin typeface="Arial" panose="020B0604020202020204" pitchFamily="34" charset="0"/>
                    <a:cs typeface="Arial" panose="020B0604020202020204" pitchFamily="34" charset="0"/>
                  </a:rPr>
                  <a:t>Credibility, %</a:t>
                </a:r>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panose="020B0604020202020204" pitchFamily="34" charset="0"/>
                  <a:ea typeface="Calibri"/>
                  <a:cs typeface="Arial" panose="020B0604020202020204" pitchFamily="34" charset="0"/>
                </a:defRPr>
              </a:pPr>
              <a:endParaRPr lang="de-DE"/>
            </a:p>
          </c:txPr>
        </c:title>
        <c:numFmt formatCode="0" sourceLinked="0"/>
        <c:majorTickMark val="none"/>
        <c:minorTickMark val="none"/>
        <c:tickLblPos val="nextTo"/>
        <c:spPr>
          <a:noFill/>
          <a:ln w="12700" cap="flat" cmpd="sng" algn="ctr">
            <a:solidFill>
              <a:srgbClr val="808080"/>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de-DE"/>
          </a:p>
        </c:txPr>
        <c:crossAx val="1"/>
        <c:crosses val="autoZero"/>
        <c:crossBetween val="midCat"/>
        <c:majorUnit val="25"/>
        <c:minorUnit val="25"/>
      </c:valAx>
      <c:valAx>
        <c:axId val="1"/>
        <c:scaling>
          <c:orientation val="minMax"/>
          <c:max val="100"/>
          <c:min val="0"/>
        </c:scaling>
        <c:delete val="0"/>
        <c:axPos val="l"/>
        <c:majorGridlines>
          <c:spPr>
            <a:ln w="3175" cap="flat" cmpd="sng" algn="ctr">
              <a:solidFill>
                <a:srgbClr val="000000"/>
              </a:solidFill>
              <a:prstDash val="sysDash"/>
              <a:round/>
            </a:ln>
            <a:effectLst/>
          </c:spPr>
        </c:majorGridlines>
        <c:title>
          <c:tx>
            <c:rich>
              <a:bodyPr rot="-540000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hu-HU"/>
                  <a:t>MSR, %</a:t>
                </a:r>
              </a:p>
            </c:rich>
          </c:tx>
          <c:overlay val="0"/>
          <c:spPr>
            <a:noFill/>
            <a:ln w="25400">
              <a:noFill/>
            </a:ln>
            <a:effectLst/>
          </c:spPr>
          <c:txPr>
            <a:bodyPr rot="-540000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title>
        <c:numFmt formatCode="0" sourceLinked="0"/>
        <c:majorTickMark val="none"/>
        <c:minorTickMark val="none"/>
        <c:tickLblPos val="nextTo"/>
        <c:spPr>
          <a:noFill/>
          <a:ln w="12700" cap="flat" cmpd="sng" algn="ctr">
            <a:solidFill>
              <a:srgbClr val="808080"/>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de-DE"/>
          </a:p>
        </c:txPr>
        <c:crossAx val="322177200"/>
        <c:crosses val="autoZero"/>
        <c:crossBetween val="midCat"/>
        <c:majorUnit val="25"/>
      </c:valAx>
      <c:spPr>
        <a:blipFill>
          <a:blip xmlns:r="http://schemas.openxmlformats.org/officeDocument/2006/relationships" r:embed="rId3"/>
          <a:stretch>
            <a:fillRect/>
          </a:stretch>
        </a:blip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200" b="1" i="0" u="none" strike="noStrike" baseline="0">
          <a:solidFill>
            <a:srgbClr val="000000"/>
          </a:solidFill>
          <a:latin typeface="Arial"/>
          <a:ea typeface="Arial"/>
          <a:cs typeface="Arial"/>
        </a:defRPr>
      </a:pPr>
      <a:endParaRPr lang="de-DE"/>
    </a:p>
  </c:txPr>
  <c:printSettings>
    <c:headerFooter alignWithMargins="0"/>
    <c:pageMargins b="0.75000000000000111" l="0.70000000000000107" r="0.70000000000000107" t="0.750000000000001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hu-HU" sz="1200"/>
              <a:t>Spider diagram of categorial evaluation for </a:t>
            </a:r>
            <a:r>
              <a:rPr lang="en-GB" sz="1200"/>
              <a:t>all questions</a:t>
            </a:r>
            <a:endParaRPr lang="hu-HU" sz="1200"/>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title>
    <c:autoTitleDeleted val="0"/>
    <c:plotArea>
      <c:layout>
        <c:manualLayout>
          <c:layoutTarget val="inner"/>
          <c:xMode val="edge"/>
          <c:yMode val="edge"/>
          <c:x val="0.33527989037877082"/>
          <c:y val="0.18160002557001942"/>
          <c:w val="0.3268280351933181"/>
          <c:h val="0.73076126224837268"/>
        </c:manualLayout>
      </c:layout>
      <c:radarChart>
        <c:radarStyle val="marker"/>
        <c:varyColors val="0"/>
        <c:ser>
          <c:idx val="1"/>
          <c:order val="0"/>
          <c:tx>
            <c:v>B</c:v>
          </c:tx>
          <c:spPr>
            <a:ln w="28575" cap="rnd" cmpd="sng" algn="ctr">
              <a:solidFill>
                <a:schemeClr val="accent1">
                  <a:shade val="76000"/>
                  <a:shade val="95000"/>
                  <a:satMod val="105000"/>
                </a:schemeClr>
              </a:solidFill>
              <a:prstDash val="solid"/>
              <a:round/>
            </a:ln>
            <a:effectLst/>
          </c:spPr>
          <c:marker>
            <c:symbol val="triangle"/>
            <c:size val="5"/>
            <c:spPr>
              <a:solidFill>
                <a:schemeClr val="accent1">
                  <a:shade val="76000"/>
                </a:schemeClr>
              </a:solidFill>
              <a:ln w="9525" cap="flat" cmpd="sng" algn="ctr">
                <a:solidFill>
                  <a:schemeClr val="accent1">
                    <a:shade val="76000"/>
                    <a:shade val="95000"/>
                    <a:satMod val="105000"/>
                  </a:schemeClr>
                </a:solidFill>
                <a:prstDash val="solid"/>
                <a:round/>
              </a:ln>
              <a:effectLst/>
            </c:spPr>
          </c:marker>
          <c:cat>
            <c:strRef>
              <c:f>'Overall Evaluation'!$B$16:$B$27</c:f>
              <c:strCache>
                <c:ptCount val="12"/>
                <c:pt idx="0">
                  <c:v>HRA</c:v>
                </c:pt>
                <c:pt idx="1">
                  <c:v>EIA-LUP</c:v>
                </c:pt>
                <c:pt idx="2">
                  <c:v>EMP</c:v>
                </c:pt>
                <c:pt idx="3">
                  <c:v>DDP</c:v>
                </c:pt>
                <c:pt idx="4">
                  <c:v>OCM</c:v>
                </c:pt>
                <c:pt idx="5">
                  <c:v>DRO</c:v>
                </c:pt>
                <c:pt idx="6">
                  <c:v>WMM</c:v>
                </c:pt>
                <c:pt idx="7">
                  <c:v>TRI</c:v>
                </c:pt>
                <c:pt idx="8">
                  <c:v>TP</c:v>
                </c:pt>
                <c:pt idx="9">
                  <c:v>MIP</c:v>
                </c:pt>
                <c:pt idx="10">
                  <c:v>MEE</c:v>
                </c:pt>
                <c:pt idx="11">
                  <c:v>CRP</c:v>
                </c:pt>
              </c:strCache>
            </c:strRef>
          </c:cat>
          <c:val>
            <c:numRef>
              <c:f>'Overall Evaluation'!$C$16:$C$27</c:f>
              <c:numCache>
                <c:formatCode>0.0</c:formatCode>
                <c:ptCount val="12"/>
                <c:pt idx="0">
                  <c:v>83.620689655172413</c:v>
                </c:pt>
                <c:pt idx="1">
                  <c:v>78.571428571428569</c:v>
                </c:pt>
                <c:pt idx="2">
                  <c:v>97.142857142857139</c:v>
                </c:pt>
                <c:pt idx="3">
                  <c:v>76.28205128205127</c:v>
                </c:pt>
                <c:pt idx="4">
                  <c:v>82.5</c:v>
                </c:pt>
                <c:pt idx="5">
                  <c:v>88.333333333333329</c:v>
                </c:pt>
                <c:pt idx="6">
                  <c:v>93.75</c:v>
                </c:pt>
                <c:pt idx="7">
                  <c:v>78.571428571428569</c:v>
                </c:pt>
                <c:pt idx="8">
                  <c:v>100</c:v>
                </c:pt>
                <c:pt idx="9">
                  <c:v>86.842105263157904</c:v>
                </c:pt>
                <c:pt idx="10">
                  <c:v>86.538461538461547</c:v>
                </c:pt>
                <c:pt idx="11">
                  <c:v>100</c:v>
                </c:pt>
              </c:numCache>
            </c:numRef>
          </c:val>
          <c:extLst>
            <c:ext xmlns:c16="http://schemas.microsoft.com/office/drawing/2014/chart" uri="{C3380CC4-5D6E-409C-BE32-E72D297353CC}">
              <c16:uniqueId val="{00000000-30C7-49D0-A2CA-25CB53677CDB}"/>
            </c:ext>
          </c:extLst>
        </c:ser>
        <c:dLbls>
          <c:showLegendKey val="0"/>
          <c:showVal val="0"/>
          <c:showCatName val="0"/>
          <c:showSerName val="0"/>
          <c:showPercent val="0"/>
          <c:showBubbleSize val="0"/>
        </c:dLbls>
        <c:axId val="421329520"/>
        <c:axId val="1"/>
      </c:radarChart>
      <c:catAx>
        <c:axId val="421329520"/>
        <c:scaling>
          <c:orientation val="minMax"/>
        </c:scaling>
        <c:delete val="0"/>
        <c:axPos val="b"/>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de-DE"/>
          </a:p>
        </c:txPr>
        <c:crossAx val="1"/>
        <c:crosses val="autoZero"/>
        <c:auto val="0"/>
        <c:lblAlgn val="ctr"/>
        <c:lblOffset val="100"/>
        <c:noMultiLvlLbl val="0"/>
      </c:catAx>
      <c:valAx>
        <c:axId val="1"/>
        <c:scaling>
          <c:orientation val="minMax"/>
          <c:max val="100"/>
        </c:scaling>
        <c:delete val="0"/>
        <c:axPos val="l"/>
        <c:majorGridlines>
          <c:spPr>
            <a:ln w="12700" cap="flat" cmpd="sng" algn="ctr">
              <a:solidFill>
                <a:srgbClr val="666699"/>
              </a:solidFill>
              <a:prstDash val="solid"/>
              <a:round/>
            </a:ln>
            <a:effectLst/>
          </c:spPr>
        </c:majorGridlines>
        <c:numFmt formatCode="0.0" sourceLinked="1"/>
        <c:majorTickMark val="none"/>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de-DE"/>
          </a:p>
        </c:txPr>
        <c:crossAx val="421329520"/>
        <c:crosses val="autoZero"/>
        <c:crossBetween val="between"/>
        <c:majorUnit val="25"/>
      </c:valAx>
      <c:spPr>
        <a:no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100" b="0" i="0" u="none" strike="noStrike" baseline="0">
          <a:solidFill>
            <a:srgbClr val="000000"/>
          </a:solidFill>
          <a:latin typeface="Arial"/>
          <a:ea typeface="Arial"/>
          <a:cs typeface="Arial"/>
        </a:defRPr>
      </a:pPr>
      <a:endParaRPr lang="de-DE"/>
    </a:p>
  </c:txPr>
  <c:printSettings>
    <c:headerFooter alignWithMargins="0"/>
    <c:pageMargins b="1" l="0.75000000000000011" r="0.75000000000000011" t="1" header="0.5" footer="0.5"/>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Reversed" id="21">
  <a:schemeClr val="accent1"/>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Reversed" id="21">
  <a:schemeClr val="accent1"/>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 id="14">
  <a:schemeClr val="accent1"/>
</cs:colorStyle>
</file>

<file path=xl/charts/colors9.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5505450</xdr:colOff>
      <xdr:row>0</xdr:row>
      <xdr:rowOff>9524</xdr:rowOff>
    </xdr:from>
    <xdr:to>
      <xdr:col>0</xdr:col>
      <xdr:colOff>6800850</xdr:colOff>
      <xdr:row>0</xdr:row>
      <xdr:rowOff>800100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9524"/>
          <a:ext cx="1295400" cy="790576"/>
        </a:xfrm>
        <a:prstGeom prst="rect">
          <a:avLst/>
        </a:prstGeom>
        <a:noFill/>
        <a:ln>
          <a:noFill/>
        </a:ln>
      </xdr:spPr>
    </xdr:pic>
    <xdr:clientData/>
  </xdr:twoCellAnchor>
  <xdr:twoCellAnchor editAs="oneCell">
    <xdr:from>
      <xdr:col>0</xdr:col>
      <xdr:colOff>73660</xdr:colOff>
      <xdr:row>0</xdr:row>
      <xdr:rowOff>38100</xdr:rowOff>
    </xdr:from>
    <xdr:to>
      <xdr:col>0</xdr:col>
      <xdr:colOff>857250</xdr:colOff>
      <xdr:row>0</xdr:row>
      <xdr:rowOff>821690</xdr:rowOff>
    </xdr:to>
    <xdr:pic>
      <xdr:nvPicPr>
        <xdr:cNvPr id="7" name="Рисунок 18" descr="A picture containing text, clipart&#10;&#10;Description automatically generated">
          <a:extLst>
            <a:ext uri="{FF2B5EF4-FFF2-40B4-BE49-F238E27FC236}">
              <a16:creationId xmlns:a16="http://schemas.microsoft.com/office/drawing/2014/main" id="{A4E366ED-E1E8-4576-A039-6001EC9196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660" y="38100"/>
          <a:ext cx="783590" cy="783590"/>
        </a:xfrm>
        <a:prstGeom prst="rect">
          <a:avLst/>
        </a:prstGeom>
        <a:noFill/>
      </xdr:spPr>
    </xdr:pic>
    <xdr:clientData/>
  </xdr:twoCellAnchor>
  <xdr:twoCellAnchor editAs="oneCell">
    <xdr:from>
      <xdr:col>0</xdr:col>
      <xdr:colOff>1133475</xdr:colOff>
      <xdr:row>0</xdr:row>
      <xdr:rowOff>28575</xdr:rowOff>
    </xdr:from>
    <xdr:to>
      <xdr:col>0</xdr:col>
      <xdr:colOff>2634913</xdr:colOff>
      <xdr:row>0</xdr:row>
      <xdr:rowOff>781415</xdr:rowOff>
    </xdr:to>
    <xdr:pic>
      <xdr:nvPicPr>
        <xdr:cNvPr id="6" name="Picture 5" descr="Graphical user interface, text&#10;&#10;Description automatically generated with medium confidence">
          <a:extLst>
            <a:ext uri="{FF2B5EF4-FFF2-40B4-BE49-F238E27FC236}">
              <a16:creationId xmlns:a16="http://schemas.microsoft.com/office/drawing/2014/main" id="{19EBC7F3-5124-44DA-9ED2-162429EAD31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33475" y="28575"/>
          <a:ext cx="1501438" cy="752840"/>
        </a:xfrm>
        <a:prstGeom prst="rect">
          <a:avLst/>
        </a:prstGeom>
      </xdr:spPr>
    </xdr:pic>
    <xdr:clientData/>
  </xdr:twoCellAnchor>
  <xdr:twoCellAnchor editAs="oneCell">
    <xdr:from>
      <xdr:col>0</xdr:col>
      <xdr:colOff>3456305</xdr:colOff>
      <xdr:row>0</xdr:row>
      <xdr:rowOff>52070</xdr:rowOff>
    </xdr:from>
    <xdr:to>
      <xdr:col>0</xdr:col>
      <xdr:colOff>5248275</xdr:colOff>
      <xdr:row>0</xdr:row>
      <xdr:rowOff>758255</xdr:rowOff>
    </xdr:to>
    <xdr:pic>
      <xdr:nvPicPr>
        <xdr:cNvPr id="8" name="Picture 7" descr="Text, letter&#10;&#10;Description automatically generated">
          <a:extLst>
            <a:ext uri="{FF2B5EF4-FFF2-40B4-BE49-F238E27FC236}">
              <a16:creationId xmlns:a16="http://schemas.microsoft.com/office/drawing/2014/main" id="{DC1071BD-C0C0-4831-B186-53BE34A135C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56305" y="52070"/>
          <a:ext cx="1791970" cy="7061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12700</xdr:colOff>
      <xdr:row>16</xdr:row>
      <xdr:rowOff>1814</xdr:rowOff>
    </xdr:to>
    <xdr:graphicFrame macro="">
      <xdr:nvGraphicFramePr>
        <xdr:cNvPr id="2" name="Диаграмма 2">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12700</xdr:colOff>
      <xdr:row>0</xdr:row>
      <xdr:rowOff>0</xdr:rowOff>
    </xdr:from>
    <xdr:to>
      <xdr:col>16</xdr:col>
      <xdr:colOff>6350</xdr:colOff>
      <xdr:row>16</xdr:row>
      <xdr:rowOff>11036</xdr:rowOff>
    </xdr:to>
    <xdr:graphicFrame macro="">
      <xdr:nvGraphicFramePr>
        <xdr:cNvPr id="3" name="Диаграмма 5">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9525</xdr:rowOff>
    </xdr:from>
    <xdr:to>
      <xdr:col>13</xdr:col>
      <xdr:colOff>25400</xdr:colOff>
      <xdr:row>37</xdr:row>
      <xdr:rowOff>95478</xdr:rowOff>
    </xdr:to>
    <xdr:graphicFrame macro="">
      <xdr:nvGraphicFramePr>
        <xdr:cNvPr id="4" name="Диаграмма 2">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12700</xdr:colOff>
      <xdr:row>16</xdr:row>
      <xdr:rowOff>1814</xdr:rowOff>
    </xdr:to>
    <xdr:graphicFrame macro="">
      <xdr:nvGraphicFramePr>
        <xdr:cNvPr id="2" name="Диаграмма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0</xdr:row>
      <xdr:rowOff>0</xdr:rowOff>
    </xdr:from>
    <xdr:to>
      <xdr:col>16</xdr:col>
      <xdr:colOff>3175</xdr:colOff>
      <xdr:row>16</xdr:row>
      <xdr:rowOff>11036</xdr:rowOff>
    </xdr:to>
    <xdr:graphicFrame macro="">
      <xdr:nvGraphicFramePr>
        <xdr:cNvPr id="3" name="Диаграмма 5">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0</xdr:rowOff>
    </xdr:from>
    <xdr:to>
      <xdr:col>13</xdr:col>
      <xdr:colOff>25400</xdr:colOff>
      <xdr:row>37</xdr:row>
      <xdr:rowOff>85953</xdr:rowOff>
    </xdr:to>
    <xdr:graphicFrame macro="">
      <xdr:nvGraphicFramePr>
        <xdr:cNvPr id="4" name="Диаграмма 2">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12700</xdr:colOff>
      <xdr:row>16</xdr:row>
      <xdr:rowOff>1814</xdr:rowOff>
    </xdr:to>
    <xdr:graphicFrame macro="">
      <xdr:nvGraphicFramePr>
        <xdr:cNvPr id="2" name="Диаграмма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0</xdr:row>
      <xdr:rowOff>0</xdr:rowOff>
    </xdr:from>
    <xdr:to>
      <xdr:col>16</xdr:col>
      <xdr:colOff>12700</xdr:colOff>
      <xdr:row>16</xdr:row>
      <xdr:rowOff>11036</xdr:rowOff>
    </xdr:to>
    <xdr:graphicFrame macro="">
      <xdr:nvGraphicFramePr>
        <xdr:cNvPr id="3" name="Диаграмма 5">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0</xdr:rowOff>
    </xdr:from>
    <xdr:to>
      <xdr:col>13</xdr:col>
      <xdr:colOff>25400</xdr:colOff>
      <xdr:row>37</xdr:row>
      <xdr:rowOff>85953</xdr:rowOff>
    </xdr:to>
    <xdr:graphicFrame macro="">
      <xdr:nvGraphicFramePr>
        <xdr:cNvPr id="4" name="Диаграмма 2">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am Kovacs" refreshedDate="43986.804611689811" createdVersion="6" refreshedVersion="6" minRefreshableVersion="3" recordCount="223" xr:uid="{00000000-000A-0000-FFFF-FFFF00000000}">
  <cacheSource type="worksheet">
    <worksheetSource ref="O5:W228" sheet="Group 2 Evaluation"/>
  </cacheSource>
  <cacheFields count="9">
    <cacheField name="No" numFmtId="0">
      <sharedItems containsSemiMixedTypes="0" containsString="0" containsNumber="1" containsInteger="1" minValue="1" maxValue="223"/>
    </cacheField>
    <cacheField name="1" numFmtId="0">
      <sharedItems containsSemiMixedTypes="0" containsString="0" containsNumber="1" containsInteger="1" minValue="0" maxValue="1"/>
    </cacheField>
    <cacheField name="2" numFmtId="0">
      <sharedItems containsSemiMixedTypes="0" containsString="0" containsNumber="1" containsInteger="1" minValue="0" maxValue="1"/>
    </cacheField>
    <cacheField name="3" numFmtId="0">
      <sharedItems containsSemiMixedTypes="0" containsString="0" containsNumber="1" containsInteger="1" minValue="0" maxValue="1"/>
    </cacheField>
    <cacheField name="4" numFmtId="0">
      <sharedItems containsSemiMixedTypes="0" containsString="0" containsNumber="1" containsInteger="1" minValue="0" maxValue="1"/>
    </cacheField>
    <cacheField name="5" numFmtId="0">
      <sharedItems containsSemiMixedTypes="0" containsString="0" containsNumber="1" containsInteger="1" minValue="0" maxValue="1"/>
    </cacheField>
    <cacheField name="6" numFmtId="0">
      <sharedItems containsSemiMixedTypes="0" containsString="0" containsNumber="1" containsInteger="1" minValue="0" maxValue="8"/>
    </cacheField>
    <cacheField name="7" numFmtId="0">
      <sharedItems containsSemiMixedTypes="0" containsString="0" containsNumber="1" containsInteger="1" minValue="0" maxValue="8"/>
    </cacheField>
    <cacheField name="8" numFmtId="0">
      <sharedItems count="22">
        <s v="HRA"/>
        <s v="EIA-LUP"/>
        <s v="EMP"/>
        <s v="DDP"/>
        <s v="OCM"/>
        <s v="DRO"/>
        <s v="WMM"/>
        <s v="TRI"/>
        <s v="TP"/>
        <s v="MIP"/>
        <s v="MEE"/>
        <s v="CRP"/>
        <s v="DSC" u="1"/>
        <s v="GCR" u="1"/>
        <s v="STC" u="1"/>
        <s v="CRS" u="1"/>
        <s v="WTM" u="1"/>
        <s v="INR" u="1"/>
        <s v="MON" u="1"/>
        <s v="TDP" u="1"/>
        <s v="EIA" u="1"/>
        <s v="TRP"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ádai Ferenc" refreshedDate="44538.861574768518" createdVersion="6" refreshedVersion="7" minRefreshableVersion="3" recordCount="38" xr:uid="{00000000-000A-0000-FFFF-FFFF0D000000}">
  <cacheSource type="worksheet">
    <worksheetSource ref="O5:W43" sheet="Group 1 Evaluation"/>
  </cacheSource>
  <cacheFields count="9">
    <cacheField name="No" numFmtId="0">
      <sharedItems containsSemiMixedTypes="0" containsString="0" containsNumber="1" containsInteger="1" minValue="1" maxValue="38"/>
    </cacheField>
    <cacheField name="1" numFmtId="0">
      <sharedItems containsSemiMixedTypes="0" containsString="0" containsNumber="1" containsInteger="1" minValue="0" maxValue="1"/>
    </cacheField>
    <cacheField name="2" numFmtId="0">
      <sharedItems containsSemiMixedTypes="0" containsString="0" containsNumber="1" containsInteger="1" minValue="0" maxValue="1"/>
    </cacheField>
    <cacheField name="3" numFmtId="0">
      <sharedItems containsSemiMixedTypes="0" containsString="0" containsNumber="1" containsInteger="1" minValue="0" maxValue="1"/>
    </cacheField>
    <cacheField name="4" numFmtId="0">
      <sharedItems containsSemiMixedTypes="0" containsString="0" containsNumber="1" containsInteger="1" minValue="0" maxValue="0"/>
    </cacheField>
    <cacheField name="5" numFmtId="0">
      <sharedItems containsSemiMixedTypes="0" containsString="0" containsNumber="1" containsInteger="1" minValue="0" maxValue="0"/>
    </cacheField>
    <cacheField name="6" numFmtId="0">
      <sharedItems containsSemiMixedTypes="0" containsString="0" containsNumber="1" containsInteger="1" minValue="0" maxValue="8"/>
    </cacheField>
    <cacheField name="7" numFmtId="0">
      <sharedItems containsSemiMixedTypes="0" containsString="0" containsNumber="1" containsInteger="1" minValue="0" maxValue="8"/>
    </cacheField>
    <cacheField name="8" numFmtId="0">
      <sharedItems count="14">
        <s v="EIA-LUP"/>
        <s v="DDP"/>
        <s v="TRI"/>
        <s v="WTM"/>
        <s v="DRO"/>
        <s v="MIP"/>
        <s v="MEE"/>
        <s v="EMP"/>
        <s v="EIA" u="1"/>
        <s v="TDP" u="1"/>
        <s v="GCR" u="1"/>
        <s v="STC" u="1"/>
        <s v="DSC" u="1"/>
        <s v="MON"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3">
  <r>
    <n v="1"/>
    <n v="0"/>
    <n v="0"/>
    <n v="0"/>
    <n v="0"/>
    <n v="1"/>
    <n v="1"/>
    <n v="4"/>
    <x v="0"/>
  </r>
  <r>
    <n v="2"/>
    <n v="0"/>
    <n v="1"/>
    <n v="0"/>
    <n v="0"/>
    <n v="0"/>
    <n v="4"/>
    <n v="4"/>
    <x v="0"/>
  </r>
  <r>
    <n v="3"/>
    <n v="0"/>
    <n v="0"/>
    <n v="1"/>
    <n v="0"/>
    <n v="0"/>
    <n v="3"/>
    <n v="4"/>
    <x v="0"/>
  </r>
  <r>
    <n v="4"/>
    <n v="0"/>
    <n v="0"/>
    <n v="1"/>
    <n v="0"/>
    <n v="0"/>
    <n v="3"/>
    <n v="4"/>
    <x v="0"/>
  </r>
  <r>
    <n v="5"/>
    <n v="0"/>
    <n v="0"/>
    <n v="1"/>
    <n v="0"/>
    <n v="0"/>
    <n v="3"/>
    <n v="4"/>
    <x v="0"/>
  </r>
  <r>
    <n v="6"/>
    <n v="0"/>
    <n v="0"/>
    <n v="0"/>
    <n v="1"/>
    <n v="0"/>
    <n v="2"/>
    <n v="4"/>
    <x v="0"/>
  </r>
  <r>
    <n v="7"/>
    <n v="0"/>
    <n v="0"/>
    <n v="0"/>
    <n v="1"/>
    <n v="0"/>
    <n v="2"/>
    <n v="4"/>
    <x v="0"/>
  </r>
  <r>
    <n v="8"/>
    <n v="0"/>
    <n v="1"/>
    <n v="0"/>
    <n v="0"/>
    <n v="0"/>
    <n v="8"/>
    <n v="8"/>
    <x v="0"/>
  </r>
  <r>
    <n v="9"/>
    <n v="0"/>
    <n v="1"/>
    <n v="0"/>
    <n v="0"/>
    <n v="0"/>
    <n v="4"/>
    <n v="4"/>
    <x v="0"/>
  </r>
  <r>
    <n v="10"/>
    <n v="0"/>
    <n v="0"/>
    <n v="0"/>
    <n v="1"/>
    <n v="0"/>
    <n v="2"/>
    <n v="4"/>
    <x v="0"/>
  </r>
  <r>
    <n v="11"/>
    <n v="0"/>
    <n v="1"/>
    <n v="0"/>
    <n v="0"/>
    <n v="0"/>
    <n v="4"/>
    <n v="4"/>
    <x v="0"/>
  </r>
  <r>
    <n v="12"/>
    <n v="0"/>
    <n v="1"/>
    <n v="0"/>
    <n v="0"/>
    <n v="0"/>
    <n v="8"/>
    <n v="8"/>
    <x v="0"/>
  </r>
  <r>
    <n v="13"/>
    <n v="0"/>
    <n v="1"/>
    <n v="0"/>
    <n v="0"/>
    <n v="0"/>
    <n v="4"/>
    <n v="4"/>
    <x v="0"/>
  </r>
  <r>
    <n v="14"/>
    <n v="0"/>
    <n v="0"/>
    <n v="1"/>
    <n v="0"/>
    <n v="0"/>
    <n v="3"/>
    <n v="4"/>
    <x v="0"/>
  </r>
  <r>
    <n v="15"/>
    <n v="0"/>
    <n v="1"/>
    <n v="0"/>
    <n v="0"/>
    <n v="0"/>
    <n v="4"/>
    <n v="4"/>
    <x v="0"/>
  </r>
  <r>
    <n v="16"/>
    <n v="0"/>
    <n v="0"/>
    <n v="1"/>
    <n v="0"/>
    <n v="0"/>
    <n v="3"/>
    <n v="4"/>
    <x v="0"/>
  </r>
  <r>
    <n v="17"/>
    <n v="0"/>
    <n v="1"/>
    <n v="0"/>
    <n v="0"/>
    <n v="0"/>
    <n v="4"/>
    <n v="4"/>
    <x v="0"/>
  </r>
  <r>
    <n v="18"/>
    <n v="0"/>
    <n v="0"/>
    <n v="0"/>
    <n v="1"/>
    <n v="0"/>
    <n v="2"/>
    <n v="4"/>
    <x v="0"/>
  </r>
  <r>
    <n v="19"/>
    <n v="0"/>
    <n v="1"/>
    <n v="0"/>
    <n v="0"/>
    <n v="0"/>
    <n v="4"/>
    <n v="4"/>
    <x v="0"/>
  </r>
  <r>
    <n v="20"/>
    <n v="0"/>
    <n v="1"/>
    <n v="0"/>
    <n v="0"/>
    <n v="0"/>
    <n v="4"/>
    <n v="4"/>
    <x v="0"/>
  </r>
  <r>
    <n v="21"/>
    <n v="0"/>
    <n v="0"/>
    <n v="1"/>
    <n v="0"/>
    <n v="0"/>
    <n v="3"/>
    <n v="4"/>
    <x v="0"/>
  </r>
  <r>
    <n v="22"/>
    <n v="0"/>
    <n v="1"/>
    <n v="0"/>
    <n v="0"/>
    <n v="0"/>
    <n v="4"/>
    <n v="4"/>
    <x v="0"/>
  </r>
  <r>
    <n v="23"/>
    <n v="0"/>
    <n v="1"/>
    <n v="0"/>
    <n v="0"/>
    <n v="0"/>
    <n v="8"/>
    <n v="8"/>
    <x v="0"/>
  </r>
  <r>
    <n v="24"/>
    <n v="0"/>
    <n v="1"/>
    <n v="0"/>
    <n v="0"/>
    <n v="0"/>
    <n v="4"/>
    <n v="4"/>
    <x v="0"/>
  </r>
  <r>
    <n v="25"/>
    <n v="0"/>
    <n v="1"/>
    <n v="0"/>
    <n v="0"/>
    <n v="0"/>
    <n v="4"/>
    <n v="4"/>
    <x v="0"/>
  </r>
  <r>
    <n v="26"/>
    <n v="0"/>
    <n v="0"/>
    <n v="0"/>
    <n v="1"/>
    <n v="0"/>
    <n v="2"/>
    <n v="4"/>
    <x v="0"/>
  </r>
  <r>
    <n v="27"/>
    <n v="0"/>
    <n v="1"/>
    <n v="0"/>
    <n v="0"/>
    <n v="0"/>
    <n v="4"/>
    <n v="4"/>
    <x v="1"/>
  </r>
  <r>
    <n v="28"/>
    <n v="0"/>
    <n v="0"/>
    <n v="0"/>
    <n v="0"/>
    <n v="1"/>
    <n v="2"/>
    <n v="8"/>
    <x v="1"/>
  </r>
  <r>
    <n v="29"/>
    <n v="0"/>
    <n v="1"/>
    <n v="0"/>
    <n v="0"/>
    <n v="0"/>
    <n v="8"/>
    <n v="8"/>
    <x v="1"/>
  </r>
  <r>
    <n v="30"/>
    <n v="0"/>
    <n v="0"/>
    <n v="0"/>
    <n v="0"/>
    <n v="1"/>
    <n v="1"/>
    <n v="4"/>
    <x v="1"/>
  </r>
  <r>
    <n v="31"/>
    <n v="0"/>
    <n v="1"/>
    <n v="0"/>
    <n v="0"/>
    <n v="0"/>
    <n v="8"/>
    <n v="8"/>
    <x v="1"/>
  </r>
  <r>
    <n v="32"/>
    <n v="0"/>
    <n v="0"/>
    <n v="1"/>
    <n v="0"/>
    <n v="0"/>
    <n v="6"/>
    <n v="8"/>
    <x v="1"/>
  </r>
  <r>
    <n v="33"/>
    <n v="0"/>
    <n v="0"/>
    <n v="0"/>
    <n v="0"/>
    <n v="1"/>
    <n v="1"/>
    <n v="4"/>
    <x v="1"/>
  </r>
  <r>
    <n v="34"/>
    <n v="0"/>
    <n v="0"/>
    <n v="1"/>
    <n v="0"/>
    <n v="0"/>
    <n v="3"/>
    <n v="4"/>
    <x v="1"/>
  </r>
  <r>
    <n v="35"/>
    <n v="0"/>
    <n v="0"/>
    <n v="1"/>
    <n v="0"/>
    <n v="0"/>
    <n v="3"/>
    <n v="4"/>
    <x v="1"/>
  </r>
  <r>
    <n v="36"/>
    <n v="0"/>
    <n v="1"/>
    <n v="0"/>
    <n v="0"/>
    <n v="0"/>
    <n v="4"/>
    <n v="4"/>
    <x v="1"/>
  </r>
  <r>
    <n v="37"/>
    <n v="0"/>
    <n v="1"/>
    <n v="0"/>
    <n v="0"/>
    <n v="0"/>
    <n v="4"/>
    <n v="4"/>
    <x v="1"/>
  </r>
  <r>
    <n v="38"/>
    <n v="0"/>
    <n v="1"/>
    <n v="0"/>
    <n v="0"/>
    <n v="0"/>
    <n v="4"/>
    <n v="4"/>
    <x v="1"/>
  </r>
  <r>
    <n v="39"/>
    <n v="0"/>
    <n v="1"/>
    <n v="0"/>
    <n v="0"/>
    <n v="0"/>
    <n v="4"/>
    <n v="4"/>
    <x v="1"/>
  </r>
  <r>
    <n v="40"/>
    <n v="0"/>
    <n v="1"/>
    <n v="0"/>
    <n v="0"/>
    <n v="0"/>
    <n v="4"/>
    <n v="4"/>
    <x v="1"/>
  </r>
  <r>
    <n v="41"/>
    <n v="0"/>
    <n v="1"/>
    <n v="0"/>
    <n v="0"/>
    <n v="0"/>
    <n v="4"/>
    <n v="4"/>
    <x v="1"/>
  </r>
  <r>
    <n v="42"/>
    <n v="0"/>
    <n v="1"/>
    <n v="0"/>
    <n v="0"/>
    <n v="0"/>
    <n v="4"/>
    <n v="4"/>
    <x v="1"/>
  </r>
  <r>
    <n v="43"/>
    <n v="0"/>
    <n v="0"/>
    <n v="0"/>
    <n v="1"/>
    <n v="0"/>
    <n v="2"/>
    <n v="4"/>
    <x v="1"/>
  </r>
  <r>
    <n v="44"/>
    <n v="0"/>
    <n v="0"/>
    <n v="0"/>
    <n v="1"/>
    <n v="0"/>
    <n v="2"/>
    <n v="4"/>
    <x v="1"/>
  </r>
  <r>
    <n v="45"/>
    <n v="0"/>
    <n v="0"/>
    <n v="1"/>
    <n v="0"/>
    <n v="0"/>
    <n v="3"/>
    <n v="4"/>
    <x v="1"/>
  </r>
  <r>
    <n v="46"/>
    <n v="0"/>
    <n v="0"/>
    <n v="1"/>
    <n v="0"/>
    <n v="0"/>
    <n v="3"/>
    <n v="4"/>
    <x v="1"/>
  </r>
  <r>
    <n v="47"/>
    <n v="0"/>
    <n v="1"/>
    <n v="0"/>
    <n v="0"/>
    <n v="0"/>
    <n v="4"/>
    <n v="4"/>
    <x v="1"/>
  </r>
  <r>
    <n v="48"/>
    <n v="0"/>
    <n v="0"/>
    <n v="1"/>
    <n v="0"/>
    <n v="0"/>
    <n v="3"/>
    <n v="4"/>
    <x v="2"/>
  </r>
  <r>
    <n v="49"/>
    <n v="0"/>
    <n v="0"/>
    <n v="0"/>
    <n v="1"/>
    <n v="0"/>
    <n v="2"/>
    <n v="4"/>
    <x v="2"/>
  </r>
  <r>
    <n v="50"/>
    <n v="0"/>
    <n v="1"/>
    <n v="0"/>
    <n v="0"/>
    <n v="0"/>
    <n v="4"/>
    <n v="4"/>
    <x v="2"/>
  </r>
  <r>
    <n v="51"/>
    <n v="0"/>
    <n v="1"/>
    <n v="0"/>
    <n v="0"/>
    <n v="0"/>
    <n v="4"/>
    <n v="4"/>
    <x v="2"/>
  </r>
  <r>
    <n v="52"/>
    <n v="0"/>
    <n v="1"/>
    <n v="0"/>
    <n v="0"/>
    <n v="0"/>
    <n v="4"/>
    <n v="4"/>
    <x v="2"/>
  </r>
  <r>
    <n v="53"/>
    <n v="0"/>
    <n v="1"/>
    <n v="0"/>
    <n v="0"/>
    <n v="0"/>
    <n v="4"/>
    <n v="4"/>
    <x v="2"/>
  </r>
  <r>
    <n v="54"/>
    <n v="0"/>
    <n v="1"/>
    <n v="0"/>
    <n v="0"/>
    <n v="0"/>
    <n v="4"/>
    <n v="4"/>
    <x v="3"/>
  </r>
  <r>
    <n v="55"/>
    <n v="0"/>
    <n v="1"/>
    <n v="0"/>
    <n v="0"/>
    <n v="0"/>
    <n v="4"/>
    <n v="4"/>
    <x v="3"/>
  </r>
  <r>
    <n v="56"/>
    <n v="0"/>
    <n v="0"/>
    <n v="0"/>
    <n v="1"/>
    <n v="0"/>
    <n v="2"/>
    <n v="4"/>
    <x v="3"/>
  </r>
  <r>
    <n v="57"/>
    <n v="0"/>
    <n v="0"/>
    <n v="0"/>
    <n v="0"/>
    <n v="1"/>
    <n v="2"/>
    <n v="8"/>
    <x v="3"/>
  </r>
  <r>
    <n v="58"/>
    <n v="0"/>
    <n v="0"/>
    <n v="0"/>
    <n v="0"/>
    <n v="1"/>
    <n v="2"/>
    <n v="8"/>
    <x v="3"/>
  </r>
  <r>
    <n v="59"/>
    <n v="0"/>
    <n v="0"/>
    <n v="1"/>
    <n v="0"/>
    <n v="0"/>
    <n v="3"/>
    <n v="4"/>
    <x v="3"/>
  </r>
  <r>
    <n v="60"/>
    <n v="0"/>
    <n v="1"/>
    <n v="0"/>
    <n v="0"/>
    <n v="0"/>
    <n v="4"/>
    <n v="4"/>
    <x v="3"/>
  </r>
  <r>
    <n v="61"/>
    <n v="0"/>
    <n v="1"/>
    <n v="0"/>
    <n v="0"/>
    <n v="0"/>
    <n v="4"/>
    <n v="4"/>
    <x v="3"/>
  </r>
  <r>
    <n v="62"/>
    <n v="0"/>
    <n v="1"/>
    <n v="0"/>
    <n v="0"/>
    <n v="0"/>
    <n v="4"/>
    <n v="4"/>
    <x v="3"/>
  </r>
  <r>
    <n v="63"/>
    <n v="0"/>
    <n v="1"/>
    <n v="0"/>
    <n v="0"/>
    <n v="0"/>
    <n v="4"/>
    <n v="4"/>
    <x v="3"/>
  </r>
  <r>
    <n v="64"/>
    <n v="0"/>
    <n v="0"/>
    <n v="0"/>
    <n v="0"/>
    <n v="1"/>
    <n v="1"/>
    <n v="4"/>
    <x v="3"/>
  </r>
  <r>
    <n v="65"/>
    <n v="0"/>
    <n v="1"/>
    <n v="0"/>
    <n v="0"/>
    <n v="0"/>
    <n v="4"/>
    <n v="4"/>
    <x v="3"/>
  </r>
  <r>
    <n v="66"/>
    <n v="0"/>
    <n v="0"/>
    <n v="1"/>
    <n v="0"/>
    <n v="0"/>
    <n v="3"/>
    <n v="4"/>
    <x v="3"/>
  </r>
  <r>
    <n v="67"/>
    <n v="0"/>
    <n v="0"/>
    <n v="0"/>
    <n v="1"/>
    <n v="0"/>
    <n v="2"/>
    <n v="4"/>
    <x v="3"/>
  </r>
  <r>
    <n v="68"/>
    <n v="0"/>
    <n v="0"/>
    <n v="1"/>
    <n v="0"/>
    <n v="0"/>
    <n v="3"/>
    <n v="4"/>
    <x v="3"/>
  </r>
  <r>
    <n v="69"/>
    <n v="0"/>
    <n v="1"/>
    <n v="0"/>
    <n v="0"/>
    <n v="0"/>
    <n v="4"/>
    <n v="4"/>
    <x v="3"/>
  </r>
  <r>
    <n v="70"/>
    <n v="0"/>
    <n v="1"/>
    <n v="0"/>
    <n v="0"/>
    <n v="0"/>
    <n v="8"/>
    <n v="8"/>
    <x v="3"/>
  </r>
  <r>
    <n v="71"/>
    <n v="0"/>
    <n v="0"/>
    <n v="0"/>
    <n v="1"/>
    <n v="0"/>
    <n v="2"/>
    <n v="4"/>
    <x v="3"/>
  </r>
  <r>
    <n v="72"/>
    <n v="0"/>
    <n v="0"/>
    <n v="1"/>
    <n v="0"/>
    <n v="0"/>
    <n v="3"/>
    <n v="4"/>
    <x v="3"/>
  </r>
  <r>
    <n v="73"/>
    <n v="0"/>
    <n v="1"/>
    <n v="0"/>
    <n v="0"/>
    <n v="0"/>
    <n v="4"/>
    <n v="4"/>
    <x v="3"/>
  </r>
  <r>
    <n v="74"/>
    <n v="1"/>
    <n v="0"/>
    <n v="0"/>
    <n v="0"/>
    <n v="0"/>
    <n v="0"/>
    <n v="0"/>
    <x v="3"/>
  </r>
  <r>
    <n v="75"/>
    <n v="0"/>
    <n v="1"/>
    <n v="0"/>
    <n v="0"/>
    <n v="0"/>
    <n v="4"/>
    <n v="4"/>
    <x v="3"/>
  </r>
  <r>
    <n v="76"/>
    <n v="0"/>
    <n v="1"/>
    <n v="0"/>
    <n v="0"/>
    <n v="0"/>
    <n v="4"/>
    <n v="4"/>
    <x v="3"/>
  </r>
  <r>
    <n v="77"/>
    <n v="0"/>
    <n v="0"/>
    <n v="1"/>
    <n v="0"/>
    <n v="0"/>
    <n v="3"/>
    <n v="4"/>
    <x v="3"/>
  </r>
  <r>
    <n v="78"/>
    <n v="0"/>
    <n v="0"/>
    <n v="1"/>
    <n v="0"/>
    <n v="0"/>
    <n v="3"/>
    <n v="4"/>
    <x v="3"/>
  </r>
  <r>
    <n v="79"/>
    <n v="0"/>
    <n v="1"/>
    <n v="0"/>
    <n v="0"/>
    <n v="0"/>
    <n v="4"/>
    <n v="4"/>
    <x v="3"/>
  </r>
  <r>
    <n v="80"/>
    <n v="1"/>
    <n v="0"/>
    <n v="0"/>
    <n v="0"/>
    <n v="0"/>
    <n v="0"/>
    <n v="0"/>
    <x v="3"/>
  </r>
  <r>
    <n v="81"/>
    <n v="0"/>
    <n v="0"/>
    <n v="0"/>
    <n v="0"/>
    <n v="1"/>
    <n v="2"/>
    <n v="8"/>
    <x v="3"/>
  </r>
  <r>
    <n v="82"/>
    <n v="0"/>
    <n v="0"/>
    <n v="1"/>
    <n v="0"/>
    <n v="0"/>
    <n v="6"/>
    <n v="8"/>
    <x v="3"/>
  </r>
  <r>
    <n v="83"/>
    <n v="0"/>
    <n v="0"/>
    <n v="1"/>
    <n v="0"/>
    <n v="0"/>
    <n v="6"/>
    <n v="8"/>
    <x v="3"/>
  </r>
  <r>
    <n v="84"/>
    <n v="0"/>
    <n v="0"/>
    <n v="0"/>
    <n v="0"/>
    <n v="1"/>
    <n v="2"/>
    <n v="8"/>
    <x v="4"/>
  </r>
  <r>
    <n v="85"/>
    <n v="0"/>
    <n v="0"/>
    <n v="1"/>
    <n v="0"/>
    <n v="0"/>
    <n v="3"/>
    <n v="4"/>
    <x v="4"/>
  </r>
  <r>
    <n v="86"/>
    <n v="0"/>
    <n v="1"/>
    <n v="0"/>
    <n v="0"/>
    <n v="0"/>
    <n v="4"/>
    <n v="4"/>
    <x v="4"/>
  </r>
  <r>
    <n v="87"/>
    <n v="1"/>
    <n v="0"/>
    <n v="0"/>
    <n v="0"/>
    <n v="0"/>
    <n v="0"/>
    <n v="0"/>
    <x v="4"/>
  </r>
  <r>
    <n v="88"/>
    <n v="0"/>
    <n v="0"/>
    <n v="0"/>
    <n v="1"/>
    <n v="0"/>
    <n v="2"/>
    <n v="4"/>
    <x v="4"/>
  </r>
  <r>
    <n v="89"/>
    <n v="0"/>
    <n v="1"/>
    <n v="0"/>
    <n v="0"/>
    <n v="0"/>
    <n v="4"/>
    <n v="4"/>
    <x v="4"/>
  </r>
  <r>
    <n v="90"/>
    <n v="0"/>
    <n v="1"/>
    <n v="0"/>
    <n v="0"/>
    <n v="0"/>
    <n v="4"/>
    <n v="4"/>
    <x v="5"/>
  </r>
  <r>
    <n v="91"/>
    <n v="0"/>
    <n v="0"/>
    <n v="0"/>
    <n v="0"/>
    <n v="1"/>
    <n v="1"/>
    <n v="4"/>
    <x v="5"/>
  </r>
  <r>
    <n v="92"/>
    <n v="0"/>
    <n v="0"/>
    <n v="0"/>
    <n v="1"/>
    <n v="0"/>
    <n v="2"/>
    <n v="4"/>
    <x v="5"/>
  </r>
  <r>
    <n v="93"/>
    <n v="0"/>
    <n v="1"/>
    <n v="0"/>
    <n v="0"/>
    <n v="0"/>
    <n v="4"/>
    <n v="4"/>
    <x v="5"/>
  </r>
  <r>
    <n v="94"/>
    <n v="0"/>
    <n v="0"/>
    <n v="0"/>
    <n v="1"/>
    <n v="0"/>
    <n v="2"/>
    <n v="4"/>
    <x v="5"/>
  </r>
  <r>
    <n v="95"/>
    <n v="0"/>
    <n v="0"/>
    <n v="0"/>
    <n v="1"/>
    <n v="0"/>
    <n v="2"/>
    <n v="4"/>
    <x v="6"/>
  </r>
  <r>
    <n v="96"/>
    <n v="0"/>
    <n v="1"/>
    <n v="0"/>
    <n v="0"/>
    <n v="0"/>
    <n v="4"/>
    <n v="4"/>
    <x v="6"/>
  </r>
  <r>
    <n v="97"/>
    <n v="0"/>
    <n v="1"/>
    <n v="0"/>
    <n v="0"/>
    <n v="0"/>
    <n v="4"/>
    <n v="4"/>
    <x v="6"/>
  </r>
  <r>
    <n v="98"/>
    <n v="0"/>
    <n v="1"/>
    <n v="0"/>
    <n v="0"/>
    <n v="0"/>
    <n v="8"/>
    <n v="8"/>
    <x v="6"/>
  </r>
  <r>
    <n v="99"/>
    <n v="1"/>
    <n v="0"/>
    <n v="0"/>
    <n v="0"/>
    <n v="0"/>
    <n v="0"/>
    <n v="0"/>
    <x v="6"/>
  </r>
  <r>
    <n v="100"/>
    <n v="0"/>
    <n v="1"/>
    <n v="0"/>
    <n v="0"/>
    <n v="0"/>
    <n v="8"/>
    <n v="8"/>
    <x v="6"/>
  </r>
  <r>
    <n v="101"/>
    <n v="1"/>
    <n v="0"/>
    <n v="0"/>
    <n v="0"/>
    <n v="0"/>
    <n v="0"/>
    <n v="0"/>
    <x v="6"/>
  </r>
  <r>
    <n v="102"/>
    <n v="1"/>
    <n v="0"/>
    <n v="0"/>
    <n v="0"/>
    <n v="0"/>
    <n v="0"/>
    <n v="0"/>
    <x v="6"/>
  </r>
  <r>
    <n v="103"/>
    <n v="1"/>
    <n v="0"/>
    <n v="0"/>
    <n v="0"/>
    <n v="0"/>
    <n v="0"/>
    <n v="0"/>
    <x v="6"/>
  </r>
  <r>
    <n v="104"/>
    <n v="1"/>
    <n v="0"/>
    <n v="0"/>
    <n v="0"/>
    <n v="0"/>
    <n v="0"/>
    <n v="0"/>
    <x v="6"/>
  </r>
  <r>
    <n v="105"/>
    <n v="0"/>
    <n v="1"/>
    <n v="0"/>
    <n v="0"/>
    <n v="0"/>
    <n v="4"/>
    <n v="4"/>
    <x v="6"/>
  </r>
  <r>
    <n v="106"/>
    <n v="0"/>
    <n v="1"/>
    <n v="0"/>
    <n v="0"/>
    <n v="0"/>
    <n v="4"/>
    <n v="4"/>
    <x v="6"/>
  </r>
  <r>
    <n v="107"/>
    <n v="0"/>
    <n v="0"/>
    <n v="0"/>
    <n v="0"/>
    <n v="1"/>
    <n v="1"/>
    <n v="4"/>
    <x v="6"/>
  </r>
  <r>
    <n v="108"/>
    <n v="0"/>
    <n v="0"/>
    <n v="1"/>
    <n v="0"/>
    <n v="0"/>
    <n v="3"/>
    <n v="4"/>
    <x v="7"/>
  </r>
  <r>
    <n v="109"/>
    <n v="0"/>
    <n v="1"/>
    <n v="0"/>
    <n v="0"/>
    <n v="0"/>
    <n v="4"/>
    <n v="4"/>
    <x v="7"/>
  </r>
  <r>
    <n v="110"/>
    <n v="0"/>
    <n v="0"/>
    <n v="0"/>
    <n v="1"/>
    <n v="0"/>
    <n v="2"/>
    <n v="4"/>
    <x v="7"/>
  </r>
  <r>
    <n v="111"/>
    <n v="0"/>
    <n v="0"/>
    <n v="0"/>
    <n v="1"/>
    <n v="0"/>
    <n v="2"/>
    <n v="4"/>
    <x v="7"/>
  </r>
  <r>
    <n v="112"/>
    <n v="0"/>
    <n v="0"/>
    <n v="0"/>
    <n v="0"/>
    <n v="1"/>
    <n v="2"/>
    <n v="8"/>
    <x v="7"/>
  </r>
  <r>
    <n v="113"/>
    <n v="1"/>
    <n v="0"/>
    <n v="0"/>
    <n v="0"/>
    <n v="0"/>
    <n v="0"/>
    <n v="0"/>
    <x v="7"/>
  </r>
  <r>
    <n v="114"/>
    <n v="0"/>
    <n v="1"/>
    <n v="0"/>
    <n v="0"/>
    <n v="0"/>
    <n v="4"/>
    <n v="4"/>
    <x v="8"/>
  </r>
  <r>
    <n v="115"/>
    <n v="0"/>
    <n v="1"/>
    <n v="0"/>
    <n v="0"/>
    <n v="0"/>
    <n v="4"/>
    <n v="4"/>
    <x v="8"/>
  </r>
  <r>
    <n v="116"/>
    <n v="0"/>
    <n v="1"/>
    <n v="0"/>
    <n v="0"/>
    <n v="0"/>
    <n v="4"/>
    <n v="4"/>
    <x v="8"/>
  </r>
  <r>
    <n v="117"/>
    <n v="0"/>
    <n v="1"/>
    <n v="0"/>
    <n v="0"/>
    <n v="0"/>
    <n v="4"/>
    <n v="4"/>
    <x v="8"/>
  </r>
  <r>
    <n v="118"/>
    <n v="0"/>
    <n v="1"/>
    <n v="0"/>
    <n v="0"/>
    <n v="0"/>
    <n v="8"/>
    <n v="8"/>
    <x v="8"/>
  </r>
  <r>
    <n v="119"/>
    <n v="0"/>
    <n v="1"/>
    <n v="0"/>
    <n v="0"/>
    <n v="0"/>
    <n v="4"/>
    <n v="4"/>
    <x v="8"/>
  </r>
  <r>
    <n v="120"/>
    <n v="1"/>
    <n v="0"/>
    <n v="0"/>
    <n v="0"/>
    <n v="0"/>
    <n v="0"/>
    <n v="0"/>
    <x v="8"/>
  </r>
  <r>
    <n v="121"/>
    <n v="1"/>
    <n v="0"/>
    <n v="0"/>
    <n v="0"/>
    <n v="0"/>
    <n v="0"/>
    <n v="0"/>
    <x v="8"/>
  </r>
  <r>
    <n v="122"/>
    <n v="1"/>
    <n v="0"/>
    <n v="0"/>
    <n v="0"/>
    <n v="0"/>
    <n v="0"/>
    <n v="0"/>
    <x v="8"/>
  </r>
  <r>
    <n v="123"/>
    <n v="1"/>
    <n v="0"/>
    <n v="0"/>
    <n v="0"/>
    <n v="0"/>
    <n v="0"/>
    <n v="0"/>
    <x v="8"/>
  </r>
  <r>
    <n v="124"/>
    <n v="1"/>
    <n v="0"/>
    <n v="0"/>
    <n v="0"/>
    <n v="0"/>
    <n v="0"/>
    <n v="0"/>
    <x v="8"/>
  </r>
  <r>
    <n v="125"/>
    <n v="1"/>
    <n v="0"/>
    <n v="0"/>
    <n v="0"/>
    <n v="0"/>
    <n v="0"/>
    <n v="0"/>
    <x v="8"/>
  </r>
  <r>
    <n v="126"/>
    <n v="1"/>
    <n v="0"/>
    <n v="0"/>
    <n v="0"/>
    <n v="0"/>
    <n v="0"/>
    <n v="0"/>
    <x v="8"/>
  </r>
  <r>
    <n v="127"/>
    <n v="1"/>
    <n v="0"/>
    <n v="0"/>
    <n v="0"/>
    <n v="0"/>
    <n v="0"/>
    <n v="0"/>
    <x v="8"/>
  </r>
  <r>
    <n v="128"/>
    <n v="1"/>
    <n v="0"/>
    <n v="0"/>
    <n v="0"/>
    <n v="0"/>
    <n v="0"/>
    <n v="0"/>
    <x v="8"/>
  </r>
  <r>
    <n v="129"/>
    <n v="0"/>
    <n v="1"/>
    <n v="0"/>
    <n v="0"/>
    <n v="0"/>
    <n v="4"/>
    <n v="4"/>
    <x v="8"/>
  </r>
  <r>
    <n v="130"/>
    <n v="0"/>
    <n v="1"/>
    <n v="0"/>
    <n v="0"/>
    <n v="0"/>
    <n v="4"/>
    <n v="4"/>
    <x v="8"/>
  </r>
  <r>
    <n v="131"/>
    <n v="0"/>
    <n v="1"/>
    <n v="0"/>
    <n v="0"/>
    <n v="0"/>
    <n v="4"/>
    <n v="4"/>
    <x v="8"/>
  </r>
  <r>
    <n v="132"/>
    <n v="0"/>
    <n v="0"/>
    <n v="0"/>
    <n v="0"/>
    <n v="1"/>
    <n v="1"/>
    <n v="4"/>
    <x v="4"/>
  </r>
  <r>
    <n v="133"/>
    <n v="0"/>
    <n v="0"/>
    <n v="0"/>
    <n v="0"/>
    <n v="1"/>
    <n v="1"/>
    <n v="4"/>
    <x v="4"/>
  </r>
  <r>
    <n v="134"/>
    <n v="0"/>
    <n v="1"/>
    <n v="0"/>
    <n v="0"/>
    <n v="0"/>
    <n v="8"/>
    <n v="8"/>
    <x v="4"/>
  </r>
  <r>
    <n v="135"/>
    <n v="0"/>
    <n v="0"/>
    <n v="0"/>
    <n v="0"/>
    <n v="1"/>
    <n v="1"/>
    <n v="4"/>
    <x v="4"/>
  </r>
  <r>
    <n v="136"/>
    <n v="0"/>
    <n v="1"/>
    <n v="0"/>
    <n v="0"/>
    <n v="0"/>
    <n v="4"/>
    <n v="4"/>
    <x v="4"/>
  </r>
  <r>
    <n v="137"/>
    <n v="0"/>
    <n v="1"/>
    <n v="0"/>
    <n v="0"/>
    <n v="0"/>
    <n v="4"/>
    <n v="4"/>
    <x v="4"/>
  </r>
  <r>
    <n v="138"/>
    <n v="0"/>
    <n v="0"/>
    <n v="0"/>
    <n v="0"/>
    <n v="1"/>
    <n v="1"/>
    <n v="4"/>
    <x v="4"/>
  </r>
  <r>
    <n v="139"/>
    <n v="0"/>
    <n v="1"/>
    <n v="0"/>
    <n v="0"/>
    <n v="0"/>
    <n v="4"/>
    <n v="4"/>
    <x v="4"/>
  </r>
  <r>
    <n v="140"/>
    <n v="1"/>
    <n v="0"/>
    <n v="0"/>
    <n v="0"/>
    <n v="0"/>
    <n v="0"/>
    <n v="0"/>
    <x v="4"/>
  </r>
  <r>
    <n v="141"/>
    <n v="0"/>
    <n v="1"/>
    <n v="0"/>
    <n v="0"/>
    <n v="0"/>
    <n v="4"/>
    <n v="4"/>
    <x v="4"/>
  </r>
  <r>
    <n v="142"/>
    <n v="0"/>
    <n v="1"/>
    <n v="0"/>
    <n v="0"/>
    <n v="0"/>
    <n v="4"/>
    <n v="4"/>
    <x v="4"/>
  </r>
  <r>
    <n v="143"/>
    <n v="0"/>
    <n v="1"/>
    <n v="0"/>
    <n v="0"/>
    <n v="0"/>
    <n v="4"/>
    <n v="4"/>
    <x v="4"/>
  </r>
  <r>
    <n v="144"/>
    <n v="0"/>
    <n v="1"/>
    <n v="0"/>
    <n v="0"/>
    <n v="0"/>
    <n v="8"/>
    <n v="8"/>
    <x v="4"/>
  </r>
  <r>
    <n v="145"/>
    <n v="0"/>
    <n v="1"/>
    <n v="0"/>
    <n v="0"/>
    <n v="0"/>
    <n v="4"/>
    <n v="4"/>
    <x v="4"/>
  </r>
  <r>
    <n v="146"/>
    <n v="0"/>
    <n v="1"/>
    <n v="0"/>
    <n v="0"/>
    <n v="0"/>
    <n v="8"/>
    <n v="8"/>
    <x v="4"/>
  </r>
  <r>
    <n v="147"/>
    <n v="0"/>
    <n v="1"/>
    <n v="0"/>
    <n v="0"/>
    <n v="0"/>
    <n v="4"/>
    <n v="4"/>
    <x v="4"/>
  </r>
  <r>
    <n v="148"/>
    <n v="0"/>
    <n v="1"/>
    <n v="0"/>
    <n v="0"/>
    <n v="0"/>
    <n v="4"/>
    <n v="4"/>
    <x v="4"/>
  </r>
  <r>
    <n v="149"/>
    <n v="0"/>
    <n v="1"/>
    <n v="0"/>
    <n v="0"/>
    <n v="0"/>
    <n v="4"/>
    <n v="4"/>
    <x v="2"/>
  </r>
  <r>
    <n v="150"/>
    <n v="0"/>
    <n v="1"/>
    <n v="0"/>
    <n v="0"/>
    <n v="0"/>
    <n v="4"/>
    <n v="4"/>
    <x v="2"/>
  </r>
  <r>
    <n v="151"/>
    <n v="0"/>
    <n v="1"/>
    <n v="0"/>
    <n v="0"/>
    <n v="0"/>
    <n v="8"/>
    <n v="8"/>
    <x v="2"/>
  </r>
  <r>
    <n v="152"/>
    <n v="0"/>
    <n v="1"/>
    <n v="0"/>
    <n v="0"/>
    <n v="0"/>
    <n v="4"/>
    <n v="4"/>
    <x v="2"/>
  </r>
  <r>
    <n v="153"/>
    <n v="0"/>
    <n v="1"/>
    <n v="0"/>
    <n v="0"/>
    <n v="0"/>
    <n v="4"/>
    <n v="4"/>
    <x v="2"/>
  </r>
  <r>
    <n v="154"/>
    <n v="0"/>
    <n v="1"/>
    <n v="0"/>
    <n v="0"/>
    <n v="0"/>
    <n v="4"/>
    <n v="4"/>
    <x v="2"/>
  </r>
  <r>
    <n v="155"/>
    <n v="0"/>
    <n v="1"/>
    <n v="0"/>
    <n v="0"/>
    <n v="0"/>
    <n v="4"/>
    <n v="4"/>
    <x v="2"/>
  </r>
  <r>
    <n v="156"/>
    <n v="0"/>
    <n v="1"/>
    <n v="0"/>
    <n v="0"/>
    <n v="0"/>
    <n v="4"/>
    <n v="4"/>
    <x v="2"/>
  </r>
  <r>
    <n v="157"/>
    <n v="1"/>
    <n v="0"/>
    <n v="0"/>
    <n v="0"/>
    <n v="0"/>
    <n v="0"/>
    <n v="0"/>
    <x v="2"/>
  </r>
  <r>
    <n v="158"/>
    <n v="0"/>
    <n v="1"/>
    <n v="0"/>
    <n v="0"/>
    <n v="0"/>
    <n v="4"/>
    <n v="4"/>
    <x v="2"/>
  </r>
  <r>
    <n v="159"/>
    <n v="0"/>
    <n v="1"/>
    <n v="0"/>
    <n v="0"/>
    <n v="0"/>
    <n v="4"/>
    <n v="4"/>
    <x v="2"/>
  </r>
  <r>
    <n v="160"/>
    <n v="0"/>
    <n v="1"/>
    <n v="0"/>
    <n v="0"/>
    <n v="0"/>
    <n v="4"/>
    <n v="4"/>
    <x v="2"/>
  </r>
  <r>
    <n v="161"/>
    <n v="1"/>
    <n v="0"/>
    <n v="0"/>
    <n v="0"/>
    <n v="0"/>
    <n v="0"/>
    <n v="0"/>
    <x v="2"/>
  </r>
  <r>
    <n v="162"/>
    <n v="0"/>
    <n v="1"/>
    <n v="0"/>
    <n v="0"/>
    <n v="0"/>
    <n v="4"/>
    <n v="4"/>
    <x v="2"/>
  </r>
  <r>
    <n v="163"/>
    <n v="0"/>
    <n v="1"/>
    <n v="0"/>
    <n v="0"/>
    <n v="0"/>
    <n v="4"/>
    <n v="4"/>
    <x v="2"/>
  </r>
  <r>
    <n v="164"/>
    <n v="0"/>
    <n v="1"/>
    <n v="0"/>
    <n v="0"/>
    <n v="0"/>
    <n v="4"/>
    <n v="4"/>
    <x v="2"/>
  </r>
  <r>
    <n v="165"/>
    <n v="0"/>
    <n v="1"/>
    <n v="0"/>
    <n v="0"/>
    <n v="0"/>
    <n v="4"/>
    <n v="4"/>
    <x v="2"/>
  </r>
  <r>
    <n v="166"/>
    <n v="0"/>
    <n v="1"/>
    <n v="0"/>
    <n v="0"/>
    <n v="0"/>
    <n v="4"/>
    <n v="4"/>
    <x v="2"/>
  </r>
  <r>
    <n v="167"/>
    <n v="0"/>
    <n v="1"/>
    <n v="0"/>
    <n v="0"/>
    <n v="0"/>
    <n v="4"/>
    <n v="4"/>
    <x v="2"/>
  </r>
  <r>
    <n v="168"/>
    <n v="0"/>
    <n v="1"/>
    <n v="0"/>
    <n v="0"/>
    <n v="0"/>
    <n v="4"/>
    <n v="4"/>
    <x v="2"/>
  </r>
  <r>
    <n v="169"/>
    <n v="1"/>
    <n v="0"/>
    <n v="0"/>
    <n v="0"/>
    <n v="0"/>
    <n v="0"/>
    <n v="0"/>
    <x v="2"/>
  </r>
  <r>
    <n v="170"/>
    <n v="0"/>
    <n v="1"/>
    <n v="0"/>
    <n v="0"/>
    <n v="0"/>
    <n v="4"/>
    <n v="4"/>
    <x v="2"/>
  </r>
  <r>
    <n v="171"/>
    <n v="0"/>
    <n v="1"/>
    <n v="0"/>
    <n v="0"/>
    <n v="0"/>
    <n v="8"/>
    <n v="8"/>
    <x v="2"/>
  </r>
  <r>
    <n v="172"/>
    <n v="0"/>
    <n v="1"/>
    <n v="0"/>
    <n v="0"/>
    <n v="0"/>
    <n v="4"/>
    <n v="4"/>
    <x v="2"/>
  </r>
  <r>
    <n v="173"/>
    <n v="0"/>
    <n v="1"/>
    <n v="0"/>
    <n v="0"/>
    <n v="0"/>
    <n v="4"/>
    <n v="4"/>
    <x v="2"/>
  </r>
  <r>
    <n v="174"/>
    <n v="0"/>
    <n v="1"/>
    <n v="0"/>
    <n v="0"/>
    <n v="0"/>
    <n v="8"/>
    <n v="8"/>
    <x v="2"/>
  </r>
  <r>
    <n v="175"/>
    <n v="0"/>
    <n v="1"/>
    <n v="0"/>
    <n v="0"/>
    <n v="0"/>
    <n v="4"/>
    <n v="4"/>
    <x v="9"/>
  </r>
  <r>
    <n v="176"/>
    <n v="0"/>
    <n v="1"/>
    <n v="0"/>
    <n v="0"/>
    <n v="0"/>
    <n v="4"/>
    <n v="4"/>
    <x v="9"/>
  </r>
  <r>
    <n v="177"/>
    <n v="0"/>
    <n v="0"/>
    <n v="0"/>
    <n v="0"/>
    <n v="1"/>
    <n v="1"/>
    <n v="4"/>
    <x v="9"/>
  </r>
  <r>
    <n v="178"/>
    <n v="0"/>
    <n v="0"/>
    <n v="0"/>
    <n v="0"/>
    <n v="1"/>
    <n v="1"/>
    <n v="4"/>
    <x v="9"/>
  </r>
  <r>
    <n v="179"/>
    <n v="0"/>
    <n v="0"/>
    <n v="0"/>
    <n v="1"/>
    <n v="0"/>
    <n v="2"/>
    <n v="4"/>
    <x v="9"/>
  </r>
  <r>
    <n v="180"/>
    <n v="0"/>
    <n v="1"/>
    <n v="0"/>
    <n v="0"/>
    <n v="0"/>
    <n v="4"/>
    <n v="4"/>
    <x v="9"/>
  </r>
  <r>
    <n v="181"/>
    <n v="0"/>
    <n v="1"/>
    <n v="0"/>
    <n v="0"/>
    <n v="0"/>
    <n v="4"/>
    <n v="4"/>
    <x v="9"/>
  </r>
  <r>
    <n v="182"/>
    <n v="0"/>
    <n v="1"/>
    <n v="0"/>
    <n v="0"/>
    <n v="0"/>
    <n v="4"/>
    <n v="4"/>
    <x v="9"/>
  </r>
  <r>
    <n v="183"/>
    <n v="0"/>
    <n v="1"/>
    <n v="0"/>
    <n v="0"/>
    <n v="0"/>
    <n v="8"/>
    <n v="8"/>
    <x v="9"/>
  </r>
  <r>
    <n v="184"/>
    <n v="0"/>
    <n v="1"/>
    <n v="0"/>
    <n v="0"/>
    <n v="0"/>
    <n v="4"/>
    <n v="4"/>
    <x v="9"/>
  </r>
  <r>
    <n v="185"/>
    <n v="0"/>
    <n v="1"/>
    <n v="0"/>
    <n v="0"/>
    <n v="0"/>
    <n v="4"/>
    <n v="4"/>
    <x v="9"/>
  </r>
  <r>
    <n v="186"/>
    <n v="1"/>
    <n v="0"/>
    <n v="0"/>
    <n v="0"/>
    <n v="0"/>
    <n v="0"/>
    <n v="0"/>
    <x v="9"/>
  </r>
  <r>
    <n v="187"/>
    <n v="0"/>
    <n v="1"/>
    <n v="0"/>
    <n v="0"/>
    <n v="0"/>
    <n v="4"/>
    <n v="4"/>
    <x v="10"/>
  </r>
  <r>
    <n v="188"/>
    <n v="0"/>
    <n v="1"/>
    <n v="0"/>
    <n v="0"/>
    <n v="0"/>
    <n v="4"/>
    <n v="4"/>
    <x v="10"/>
  </r>
  <r>
    <n v="189"/>
    <n v="1"/>
    <n v="0"/>
    <n v="0"/>
    <n v="0"/>
    <n v="0"/>
    <n v="0"/>
    <n v="0"/>
    <x v="10"/>
  </r>
  <r>
    <n v="190"/>
    <n v="0"/>
    <n v="1"/>
    <n v="0"/>
    <n v="0"/>
    <n v="0"/>
    <n v="4"/>
    <n v="4"/>
    <x v="10"/>
  </r>
  <r>
    <n v="191"/>
    <n v="0"/>
    <n v="1"/>
    <n v="0"/>
    <n v="0"/>
    <n v="0"/>
    <n v="4"/>
    <n v="4"/>
    <x v="10"/>
  </r>
  <r>
    <n v="192"/>
    <n v="0"/>
    <n v="1"/>
    <n v="0"/>
    <n v="0"/>
    <n v="0"/>
    <n v="8"/>
    <n v="8"/>
    <x v="10"/>
  </r>
  <r>
    <n v="193"/>
    <n v="0"/>
    <n v="1"/>
    <n v="0"/>
    <n v="0"/>
    <n v="0"/>
    <n v="4"/>
    <n v="4"/>
    <x v="10"/>
  </r>
  <r>
    <n v="194"/>
    <n v="0"/>
    <n v="0"/>
    <n v="0"/>
    <n v="0"/>
    <n v="1"/>
    <n v="1"/>
    <n v="4"/>
    <x v="10"/>
  </r>
  <r>
    <n v="195"/>
    <n v="0"/>
    <n v="0"/>
    <n v="0"/>
    <n v="0"/>
    <n v="1"/>
    <n v="1"/>
    <n v="4"/>
    <x v="10"/>
  </r>
  <r>
    <n v="196"/>
    <n v="0"/>
    <n v="1"/>
    <n v="0"/>
    <n v="0"/>
    <n v="0"/>
    <n v="4"/>
    <n v="4"/>
    <x v="10"/>
  </r>
  <r>
    <n v="197"/>
    <n v="1"/>
    <n v="0"/>
    <n v="0"/>
    <n v="0"/>
    <n v="0"/>
    <n v="0"/>
    <n v="0"/>
    <x v="10"/>
  </r>
  <r>
    <n v="198"/>
    <n v="0"/>
    <n v="1"/>
    <n v="0"/>
    <n v="0"/>
    <n v="0"/>
    <n v="4"/>
    <n v="4"/>
    <x v="10"/>
  </r>
  <r>
    <n v="199"/>
    <n v="1"/>
    <n v="0"/>
    <n v="0"/>
    <n v="0"/>
    <n v="0"/>
    <n v="0"/>
    <n v="0"/>
    <x v="10"/>
  </r>
  <r>
    <n v="200"/>
    <n v="0"/>
    <n v="1"/>
    <n v="0"/>
    <n v="0"/>
    <n v="0"/>
    <n v="4"/>
    <n v="4"/>
    <x v="11"/>
  </r>
  <r>
    <n v="201"/>
    <n v="0"/>
    <n v="1"/>
    <n v="0"/>
    <n v="0"/>
    <n v="0"/>
    <n v="4"/>
    <n v="4"/>
    <x v="11"/>
  </r>
  <r>
    <n v="202"/>
    <n v="0"/>
    <n v="1"/>
    <n v="0"/>
    <n v="0"/>
    <n v="0"/>
    <n v="4"/>
    <n v="4"/>
    <x v="11"/>
  </r>
  <r>
    <n v="203"/>
    <n v="0"/>
    <n v="1"/>
    <n v="0"/>
    <n v="0"/>
    <n v="0"/>
    <n v="4"/>
    <n v="4"/>
    <x v="11"/>
  </r>
  <r>
    <n v="204"/>
    <n v="0"/>
    <n v="1"/>
    <n v="0"/>
    <n v="0"/>
    <n v="0"/>
    <n v="4"/>
    <n v="4"/>
    <x v="11"/>
  </r>
  <r>
    <n v="205"/>
    <n v="0"/>
    <n v="1"/>
    <n v="0"/>
    <n v="0"/>
    <n v="0"/>
    <n v="4"/>
    <n v="4"/>
    <x v="11"/>
  </r>
  <r>
    <n v="206"/>
    <n v="0"/>
    <n v="1"/>
    <n v="0"/>
    <n v="0"/>
    <n v="0"/>
    <n v="4"/>
    <n v="4"/>
    <x v="11"/>
  </r>
  <r>
    <n v="207"/>
    <n v="1"/>
    <n v="0"/>
    <n v="0"/>
    <n v="0"/>
    <n v="0"/>
    <n v="0"/>
    <n v="0"/>
    <x v="11"/>
  </r>
  <r>
    <n v="208"/>
    <n v="0"/>
    <n v="1"/>
    <n v="0"/>
    <n v="0"/>
    <n v="0"/>
    <n v="4"/>
    <n v="4"/>
    <x v="11"/>
  </r>
  <r>
    <n v="209"/>
    <n v="1"/>
    <n v="0"/>
    <n v="0"/>
    <n v="0"/>
    <n v="0"/>
    <n v="0"/>
    <n v="0"/>
    <x v="11"/>
  </r>
  <r>
    <n v="210"/>
    <n v="0"/>
    <n v="1"/>
    <n v="0"/>
    <n v="0"/>
    <n v="0"/>
    <n v="4"/>
    <n v="4"/>
    <x v="11"/>
  </r>
  <r>
    <n v="211"/>
    <n v="1"/>
    <n v="0"/>
    <n v="0"/>
    <n v="0"/>
    <n v="0"/>
    <n v="0"/>
    <n v="0"/>
    <x v="11"/>
  </r>
  <r>
    <n v="212"/>
    <n v="0"/>
    <n v="1"/>
    <n v="0"/>
    <n v="0"/>
    <n v="0"/>
    <n v="4"/>
    <n v="4"/>
    <x v="4"/>
  </r>
  <r>
    <n v="213"/>
    <n v="1"/>
    <n v="0"/>
    <n v="0"/>
    <n v="0"/>
    <n v="0"/>
    <n v="0"/>
    <n v="0"/>
    <x v="4"/>
  </r>
  <r>
    <n v="214"/>
    <n v="1"/>
    <n v="0"/>
    <n v="0"/>
    <n v="0"/>
    <n v="0"/>
    <n v="0"/>
    <n v="0"/>
    <x v="4"/>
  </r>
  <r>
    <n v="215"/>
    <n v="0"/>
    <n v="1"/>
    <n v="0"/>
    <n v="0"/>
    <n v="0"/>
    <n v="4"/>
    <n v="4"/>
    <x v="4"/>
  </r>
  <r>
    <n v="216"/>
    <n v="0"/>
    <n v="1"/>
    <n v="0"/>
    <n v="0"/>
    <n v="0"/>
    <n v="4"/>
    <n v="4"/>
    <x v="9"/>
  </r>
  <r>
    <n v="217"/>
    <n v="1"/>
    <n v="0"/>
    <n v="0"/>
    <n v="0"/>
    <n v="0"/>
    <n v="0"/>
    <n v="0"/>
    <x v="9"/>
  </r>
  <r>
    <n v="218"/>
    <n v="1"/>
    <n v="0"/>
    <n v="0"/>
    <n v="0"/>
    <n v="0"/>
    <n v="0"/>
    <n v="0"/>
    <x v="10"/>
  </r>
  <r>
    <n v="219"/>
    <n v="1"/>
    <n v="0"/>
    <n v="0"/>
    <n v="0"/>
    <n v="0"/>
    <n v="0"/>
    <n v="0"/>
    <x v="10"/>
  </r>
  <r>
    <n v="220"/>
    <n v="0"/>
    <n v="1"/>
    <n v="0"/>
    <n v="0"/>
    <n v="0"/>
    <n v="4"/>
    <n v="4"/>
    <x v="4"/>
  </r>
  <r>
    <n v="221"/>
    <n v="0"/>
    <n v="1"/>
    <n v="0"/>
    <n v="0"/>
    <n v="0"/>
    <n v="4"/>
    <n v="4"/>
    <x v="4"/>
  </r>
  <r>
    <n v="222"/>
    <n v="0"/>
    <n v="1"/>
    <n v="0"/>
    <n v="0"/>
    <n v="0"/>
    <n v="4"/>
    <n v="4"/>
    <x v="4"/>
  </r>
  <r>
    <n v="223"/>
    <n v="1"/>
    <n v="0"/>
    <n v="0"/>
    <n v="0"/>
    <n v="0"/>
    <n v="0"/>
    <n v="0"/>
    <x v="4"/>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
  <r>
    <n v="1"/>
    <n v="0"/>
    <n v="1"/>
    <n v="0"/>
    <n v="0"/>
    <n v="0"/>
    <n v="4"/>
    <n v="4"/>
    <x v="0"/>
  </r>
  <r>
    <n v="2"/>
    <n v="0"/>
    <n v="0"/>
    <n v="1"/>
    <n v="0"/>
    <n v="0"/>
    <n v="3"/>
    <n v="4"/>
    <x v="0"/>
  </r>
  <r>
    <n v="3"/>
    <n v="0"/>
    <n v="0"/>
    <n v="1"/>
    <n v="0"/>
    <n v="0"/>
    <n v="3"/>
    <n v="4"/>
    <x v="0"/>
  </r>
  <r>
    <n v="4"/>
    <n v="0"/>
    <n v="1"/>
    <n v="0"/>
    <n v="0"/>
    <n v="0"/>
    <n v="4"/>
    <n v="4"/>
    <x v="1"/>
  </r>
  <r>
    <n v="5"/>
    <n v="0"/>
    <n v="1"/>
    <n v="0"/>
    <n v="0"/>
    <n v="0"/>
    <n v="8"/>
    <n v="8"/>
    <x v="1"/>
  </r>
  <r>
    <n v="6"/>
    <n v="0"/>
    <n v="1"/>
    <n v="0"/>
    <n v="0"/>
    <n v="0"/>
    <n v="8"/>
    <n v="8"/>
    <x v="1"/>
  </r>
  <r>
    <n v="7"/>
    <n v="0"/>
    <n v="1"/>
    <n v="0"/>
    <n v="0"/>
    <n v="0"/>
    <n v="8"/>
    <n v="8"/>
    <x v="2"/>
  </r>
  <r>
    <n v="8"/>
    <n v="0"/>
    <n v="1"/>
    <n v="0"/>
    <n v="0"/>
    <n v="0"/>
    <n v="8"/>
    <n v="8"/>
    <x v="2"/>
  </r>
  <r>
    <n v="9"/>
    <n v="0"/>
    <n v="1"/>
    <n v="0"/>
    <n v="0"/>
    <n v="0"/>
    <n v="8"/>
    <n v="8"/>
    <x v="2"/>
  </r>
  <r>
    <n v="10"/>
    <n v="0"/>
    <n v="1"/>
    <n v="0"/>
    <n v="0"/>
    <n v="0"/>
    <n v="4"/>
    <n v="4"/>
    <x v="2"/>
  </r>
  <r>
    <n v="11"/>
    <n v="0"/>
    <n v="0"/>
    <n v="1"/>
    <n v="0"/>
    <n v="0"/>
    <n v="3"/>
    <n v="4"/>
    <x v="2"/>
  </r>
  <r>
    <n v="12"/>
    <n v="0"/>
    <n v="1"/>
    <n v="0"/>
    <n v="0"/>
    <n v="0"/>
    <n v="8"/>
    <n v="8"/>
    <x v="3"/>
  </r>
  <r>
    <n v="13"/>
    <n v="0"/>
    <n v="1"/>
    <n v="0"/>
    <n v="0"/>
    <n v="0"/>
    <n v="8"/>
    <n v="8"/>
    <x v="3"/>
  </r>
  <r>
    <n v="14"/>
    <n v="1"/>
    <n v="0"/>
    <n v="0"/>
    <n v="0"/>
    <n v="0"/>
    <n v="0"/>
    <n v="0"/>
    <x v="3"/>
  </r>
  <r>
    <n v="15"/>
    <n v="0"/>
    <n v="1"/>
    <n v="0"/>
    <n v="0"/>
    <n v="0"/>
    <n v="4"/>
    <n v="4"/>
    <x v="3"/>
  </r>
  <r>
    <n v="16"/>
    <n v="1"/>
    <n v="0"/>
    <n v="0"/>
    <n v="0"/>
    <n v="0"/>
    <n v="0"/>
    <n v="0"/>
    <x v="3"/>
  </r>
  <r>
    <n v="17"/>
    <n v="0"/>
    <n v="1"/>
    <n v="0"/>
    <n v="0"/>
    <n v="0"/>
    <n v="8"/>
    <n v="8"/>
    <x v="3"/>
  </r>
  <r>
    <n v="18"/>
    <n v="0"/>
    <n v="1"/>
    <n v="0"/>
    <n v="0"/>
    <n v="0"/>
    <n v="4"/>
    <n v="4"/>
    <x v="3"/>
  </r>
  <r>
    <n v="19"/>
    <n v="0"/>
    <n v="1"/>
    <n v="0"/>
    <n v="0"/>
    <n v="0"/>
    <n v="8"/>
    <n v="8"/>
    <x v="3"/>
  </r>
  <r>
    <n v="20"/>
    <n v="0"/>
    <n v="1"/>
    <n v="0"/>
    <n v="0"/>
    <n v="0"/>
    <n v="8"/>
    <n v="8"/>
    <x v="4"/>
  </r>
  <r>
    <n v="21"/>
    <n v="0"/>
    <n v="1"/>
    <n v="0"/>
    <n v="0"/>
    <n v="0"/>
    <n v="8"/>
    <n v="8"/>
    <x v="4"/>
  </r>
  <r>
    <n v="22"/>
    <n v="1"/>
    <n v="0"/>
    <n v="0"/>
    <n v="0"/>
    <n v="0"/>
    <n v="0"/>
    <n v="0"/>
    <x v="4"/>
  </r>
  <r>
    <n v="23"/>
    <n v="0"/>
    <n v="1"/>
    <n v="0"/>
    <n v="0"/>
    <n v="0"/>
    <n v="4"/>
    <n v="4"/>
    <x v="4"/>
  </r>
  <r>
    <n v="24"/>
    <n v="1"/>
    <n v="0"/>
    <n v="0"/>
    <n v="0"/>
    <n v="0"/>
    <n v="0"/>
    <n v="0"/>
    <x v="4"/>
  </r>
  <r>
    <n v="25"/>
    <n v="0"/>
    <n v="1"/>
    <n v="0"/>
    <n v="0"/>
    <n v="0"/>
    <n v="8"/>
    <n v="8"/>
    <x v="4"/>
  </r>
  <r>
    <n v="26"/>
    <n v="0"/>
    <n v="1"/>
    <n v="0"/>
    <n v="0"/>
    <n v="0"/>
    <n v="8"/>
    <n v="8"/>
    <x v="4"/>
  </r>
  <r>
    <n v="27"/>
    <n v="0"/>
    <n v="1"/>
    <n v="0"/>
    <n v="0"/>
    <n v="0"/>
    <n v="4"/>
    <n v="4"/>
    <x v="4"/>
  </r>
  <r>
    <n v="28"/>
    <n v="1"/>
    <n v="0"/>
    <n v="0"/>
    <n v="0"/>
    <n v="0"/>
    <n v="0"/>
    <n v="0"/>
    <x v="4"/>
  </r>
  <r>
    <n v="29"/>
    <n v="0"/>
    <n v="0"/>
    <n v="1"/>
    <n v="0"/>
    <n v="0"/>
    <n v="3"/>
    <n v="4"/>
    <x v="5"/>
  </r>
  <r>
    <n v="30"/>
    <n v="0"/>
    <n v="1"/>
    <n v="0"/>
    <n v="0"/>
    <n v="0"/>
    <n v="4"/>
    <n v="4"/>
    <x v="5"/>
  </r>
  <r>
    <n v="31"/>
    <n v="0"/>
    <n v="0"/>
    <n v="1"/>
    <n v="0"/>
    <n v="0"/>
    <n v="3"/>
    <n v="4"/>
    <x v="5"/>
  </r>
  <r>
    <n v="32"/>
    <n v="0"/>
    <n v="1"/>
    <n v="0"/>
    <n v="0"/>
    <n v="0"/>
    <n v="8"/>
    <n v="8"/>
    <x v="5"/>
  </r>
  <r>
    <n v="33"/>
    <n v="0"/>
    <n v="1"/>
    <n v="0"/>
    <n v="0"/>
    <n v="0"/>
    <n v="4"/>
    <n v="4"/>
    <x v="5"/>
  </r>
  <r>
    <n v="34"/>
    <n v="0"/>
    <n v="0"/>
    <n v="1"/>
    <n v="0"/>
    <n v="0"/>
    <n v="3"/>
    <n v="4"/>
    <x v="6"/>
  </r>
  <r>
    <n v="35"/>
    <n v="0"/>
    <n v="1"/>
    <n v="0"/>
    <n v="0"/>
    <n v="0"/>
    <n v="4"/>
    <n v="4"/>
    <x v="6"/>
  </r>
  <r>
    <n v="36"/>
    <n v="0"/>
    <n v="0"/>
    <n v="1"/>
    <n v="0"/>
    <n v="0"/>
    <n v="3"/>
    <n v="4"/>
    <x v="7"/>
  </r>
  <r>
    <n v="37"/>
    <n v="0"/>
    <n v="1"/>
    <n v="0"/>
    <n v="0"/>
    <n v="0"/>
    <n v="4"/>
    <n v="4"/>
    <x v="7"/>
  </r>
  <r>
    <n v="38"/>
    <n v="0"/>
    <n v="1"/>
    <n v="0"/>
    <n v="0"/>
    <n v="0"/>
    <n v="4"/>
    <n v="4"/>
    <x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1"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fieldListSortAscending="1">
  <location ref="E4:M13" firstHeaderRow="0" firstDataRow="1" firstDataCol="1"/>
  <pivotFields count="9">
    <pivotField showAll="0" defaultSubtotal="0"/>
    <pivotField dataField="1" showAll="0"/>
    <pivotField dataField="1" showAll="0" defaultSubtotal="0"/>
    <pivotField dataField="1" showAll="0" defaultSubtotal="0"/>
    <pivotField dataField="1" showAll="0"/>
    <pivotField dataField="1" showAll="0" defaultSubtotal="0"/>
    <pivotField dataField="1" showAll="0" defaultSubtotal="0"/>
    <pivotField dataField="1" showAll="0" defaultSubtotal="0"/>
    <pivotField axis="axisRow" dataField="1" showAll="0" defaultSubtotal="0">
      <items count="14">
        <item x="0"/>
        <item x="1"/>
        <item x="2"/>
        <item x="3"/>
        <item x="4"/>
        <item m="1" x="13"/>
        <item m="1" x="12"/>
        <item m="1" x="8"/>
        <item m="1" x="10"/>
        <item m="1" x="11"/>
        <item m="1" x="9"/>
        <item x="5"/>
        <item x="6"/>
        <item x="7"/>
      </items>
    </pivotField>
  </pivotFields>
  <rowFields count="1">
    <field x="8"/>
  </rowFields>
  <rowItems count="9">
    <i>
      <x/>
    </i>
    <i>
      <x v="1"/>
    </i>
    <i>
      <x v="2"/>
    </i>
    <i>
      <x v="3"/>
    </i>
    <i>
      <x v="4"/>
    </i>
    <i>
      <x v="11"/>
    </i>
    <i>
      <x v="12"/>
    </i>
    <i>
      <x v="13"/>
    </i>
    <i t="grand">
      <x/>
    </i>
  </rowItems>
  <colFields count="1">
    <field x="-2"/>
  </colFields>
  <colItems count="8">
    <i>
      <x/>
    </i>
    <i i="1">
      <x v="1"/>
    </i>
    <i i="2">
      <x v="2"/>
    </i>
    <i i="3">
      <x v="3"/>
    </i>
    <i i="4">
      <x v="4"/>
    </i>
    <i i="5">
      <x v="5"/>
    </i>
    <i i="6">
      <x v="6"/>
    </i>
    <i i="7">
      <x v="7"/>
    </i>
  </colItems>
  <dataFields count="8">
    <dataField name="Sum of 1" fld="1" baseField="0" baseItem="0"/>
    <dataField name="Sum of 2" fld="2" baseField="0" baseItem="0"/>
    <dataField name="Sum of 3" fld="3" baseField="0" baseItem="0"/>
    <dataField name="Sum of 4" fld="4" baseField="0" baseItem="0"/>
    <dataField name="Sum of 5" fld="5" baseField="0" baseItem="0"/>
    <dataField name="Sum of 6" fld="6" baseField="0" baseItem="0"/>
    <dataField name="Sum of 7" fld="7" baseField="0" baseItem="0"/>
    <dataField name="Count of 8" fld="8" subtotal="count" baseField="0" baseItem="0"/>
  </dataFields>
  <formats count="16">
    <format dxfId="530">
      <pivotArea type="all" dataOnly="0" outline="0" fieldPosition="0"/>
    </format>
    <format dxfId="529">
      <pivotArea outline="0" collapsedLevelsAreSubtotals="1" fieldPosition="0"/>
    </format>
    <format dxfId="528">
      <pivotArea field="8" type="button" dataOnly="0" labelOnly="1" outline="0" axis="axisRow" fieldPosition="0"/>
    </format>
    <format dxfId="527">
      <pivotArea dataOnly="0" labelOnly="1" fieldPosition="0">
        <references count="1">
          <reference field="8" count="0"/>
        </references>
      </pivotArea>
    </format>
    <format dxfId="526">
      <pivotArea dataOnly="0" labelOnly="1" grandRow="1" outline="0" fieldPosition="0"/>
    </format>
    <format dxfId="525">
      <pivotArea dataOnly="0" labelOnly="1" outline="0" fieldPosition="0">
        <references count="1">
          <reference field="4294967294" count="8">
            <x v="0"/>
            <x v="1"/>
            <x v="2"/>
            <x v="3"/>
            <x v="4"/>
            <x v="5"/>
            <x v="6"/>
            <x v="7"/>
          </reference>
        </references>
      </pivotArea>
    </format>
    <format dxfId="524">
      <pivotArea type="all" dataOnly="0" outline="0" fieldPosition="0"/>
    </format>
    <format dxfId="523">
      <pivotArea outline="0" collapsedLevelsAreSubtotals="1" fieldPosition="0"/>
    </format>
    <format dxfId="522">
      <pivotArea field="8" type="button" dataOnly="0" labelOnly="1" outline="0" axis="axisRow" fieldPosition="0"/>
    </format>
    <format dxfId="521">
      <pivotArea dataOnly="0" labelOnly="1" fieldPosition="0">
        <references count="1">
          <reference field="8" count="0"/>
        </references>
      </pivotArea>
    </format>
    <format dxfId="520">
      <pivotArea dataOnly="0" labelOnly="1" grandRow="1" outline="0" fieldPosition="0"/>
    </format>
    <format dxfId="519">
      <pivotArea dataOnly="0" labelOnly="1" outline="0" fieldPosition="0">
        <references count="1">
          <reference field="4294967294" count="8">
            <x v="0"/>
            <x v="1"/>
            <x v="2"/>
            <x v="3"/>
            <x v="4"/>
            <x v="5"/>
            <x v="6"/>
            <x v="7"/>
          </reference>
        </references>
      </pivotArea>
    </format>
    <format dxfId="518">
      <pivotArea field="8" type="button" dataOnly="0" labelOnly="1" outline="0" axis="axisRow" fieldPosition="0"/>
    </format>
    <format dxfId="517">
      <pivotArea dataOnly="0" labelOnly="1" outline="0" fieldPosition="0">
        <references count="1">
          <reference field="4294967294" count="8">
            <x v="0"/>
            <x v="1"/>
            <x v="2"/>
            <x v="3"/>
            <x v="4"/>
            <x v="5"/>
            <x v="6"/>
            <x v="7"/>
          </reference>
        </references>
      </pivotArea>
    </format>
    <format dxfId="516">
      <pivotArea grandRow="1" outline="0" collapsedLevelsAreSubtotals="1" fieldPosition="0"/>
    </format>
    <format dxfId="515">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E4:M17" firstHeaderRow="0" firstDataRow="1" firstDataCol="1"/>
  <pivotFields count="9">
    <pivotField showAll="0" defaultSubtotal="0"/>
    <pivotField dataField="1" showAll="0"/>
    <pivotField dataField="1" showAll="0" defaultSubtotal="0"/>
    <pivotField dataField="1" showAll="0" defaultSubtotal="0"/>
    <pivotField dataField="1" showAll="0"/>
    <pivotField dataField="1" showAll="0" defaultSubtotal="0"/>
    <pivotField dataField="1" showAll="0" defaultSubtotal="0"/>
    <pivotField dataField="1" showAll="0" defaultSubtotal="0"/>
    <pivotField axis="axisRow" dataField="1" showAll="0" defaultSubtotal="0">
      <items count="22">
        <item m="1" x="18"/>
        <item m="1" x="12"/>
        <item m="1" x="20"/>
        <item m="1" x="13"/>
        <item m="1" x="14"/>
        <item m="1" x="19"/>
        <item m="1" x="16"/>
        <item m="1" x="17"/>
        <item m="1" x="15"/>
        <item m="1" x="21"/>
        <item x="0"/>
        <item x="1"/>
        <item x="2"/>
        <item x="3"/>
        <item x="4"/>
        <item x="5"/>
        <item x="6"/>
        <item x="7"/>
        <item x="8"/>
        <item x="9"/>
        <item x="10"/>
        <item x="11"/>
      </items>
    </pivotField>
  </pivotFields>
  <rowFields count="1">
    <field x="8"/>
  </rowFields>
  <rowItems count="13">
    <i>
      <x v="10"/>
    </i>
    <i>
      <x v="11"/>
    </i>
    <i>
      <x v="12"/>
    </i>
    <i>
      <x v="13"/>
    </i>
    <i>
      <x v="14"/>
    </i>
    <i>
      <x v="15"/>
    </i>
    <i>
      <x v="16"/>
    </i>
    <i>
      <x v="17"/>
    </i>
    <i>
      <x v="18"/>
    </i>
    <i>
      <x v="19"/>
    </i>
    <i>
      <x v="20"/>
    </i>
    <i>
      <x v="21"/>
    </i>
    <i t="grand">
      <x/>
    </i>
  </rowItems>
  <colFields count="1">
    <field x="-2"/>
  </colFields>
  <colItems count="8">
    <i>
      <x/>
    </i>
    <i i="1">
      <x v="1"/>
    </i>
    <i i="2">
      <x v="2"/>
    </i>
    <i i="3">
      <x v="3"/>
    </i>
    <i i="4">
      <x v="4"/>
    </i>
    <i i="5">
      <x v="5"/>
    </i>
    <i i="6">
      <x v="6"/>
    </i>
    <i i="7">
      <x v="7"/>
    </i>
  </colItems>
  <dataFields count="8">
    <dataField name="Sum of 1" fld="1" baseField="0" baseItem="0"/>
    <dataField name="Sum of 2" fld="2" baseField="0" baseItem="0"/>
    <dataField name="Sum of 3" fld="3" baseField="0" baseItem="0"/>
    <dataField name="Sum of 4" fld="4" baseField="0" baseItem="0"/>
    <dataField name="Sum of 5" fld="5" baseField="0" baseItem="0"/>
    <dataField name="Sum of 6" fld="6" baseField="0" baseItem="0"/>
    <dataField name="Sum of 7" fld="7" baseField="0" baseItem="0"/>
    <dataField name="Count of 8"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7"/>
  <sheetViews>
    <sheetView topLeftCell="A13" zoomScale="80" zoomScaleNormal="80" workbookViewId="0">
      <selection activeCell="A9" sqref="A9"/>
    </sheetView>
  </sheetViews>
  <sheetFormatPr defaultColWidth="8.88671875" defaultRowHeight="14.4" x14ac:dyDescent="0.3"/>
  <cols>
    <col min="1" max="1" width="101.109375" customWidth="1"/>
    <col min="2" max="2" width="4" customWidth="1"/>
    <col min="4" max="4" width="4.88671875" customWidth="1"/>
  </cols>
  <sheetData>
    <row r="1" spans="1:1" ht="78" customHeight="1" x14ac:dyDescent="0.3">
      <c r="A1" s="203"/>
    </row>
    <row r="2" spans="1:1" ht="21" x14ac:dyDescent="0.3">
      <c r="A2" s="163" t="s">
        <v>1178</v>
      </c>
    </row>
    <row r="3" spans="1:1" s="22" customFormat="1" ht="26.4" x14ac:dyDescent="0.3">
      <c r="A3" s="172" t="s">
        <v>1192</v>
      </c>
    </row>
    <row r="4" spans="1:1" ht="13.5" customHeight="1" x14ac:dyDescent="0.3">
      <c r="A4" s="173" t="s">
        <v>1193</v>
      </c>
    </row>
    <row r="5" spans="1:1" ht="13.5" customHeight="1" x14ac:dyDescent="0.3">
      <c r="A5" s="173"/>
    </row>
    <row r="6" spans="1:1" ht="19.5" customHeight="1" x14ac:dyDescent="0.3">
      <c r="A6" s="202" t="s">
        <v>343</v>
      </c>
    </row>
    <row r="7" spans="1:1" x14ac:dyDescent="0.3">
      <c r="A7" s="174"/>
    </row>
    <row r="8" spans="1:1" x14ac:dyDescent="0.3">
      <c r="A8" s="171" t="s">
        <v>1187</v>
      </c>
    </row>
    <row r="9" spans="1:1" ht="28.5" customHeight="1" x14ac:dyDescent="0.3">
      <c r="A9" s="174" t="s">
        <v>1196</v>
      </c>
    </row>
    <row r="10" spans="1:1" ht="19.5" customHeight="1" x14ac:dyDescent="0.3">
      <c r="A10" s="174" t="s">
        <v>1188</v>
      </c>
    </row>
    <row r="11" spans="1:1" x14ac:dyDescent="0.3">
      <c r="A11" s="174" t="s">
        <v>1189</v>
      </c>
    </row>
    <row r="12" spans="1:1" ht="20.25" customHeight="1" x14ac:dyDescent="0.3">
      <c r="A12" s="174" t="s">
        <v>1194</v>
      </c>
    </row>
    <row r="13" spans="1:1" ht="30.75" customHeight="1" x14ac:dyDescent="0.3">
      <c r="A13" s="174" t="s">
        <v>1190</v>
      </c>
    </row>
    <row r="14" spans="1:1" ht="29.25" customHeight="1" x14ac:dyDescent="0.3">
      <c r="A14" s="174" t="s">
        <v>1191</v>
      </c>
    </row>
    <row r="15" spans="1:1" ht="34.5" customHeight="1" x14ac:dyDescent="0.3">
      <c r="A15" s="174" t="s">
        <v>1198</v>
      </c>
    </row>
    <row r="16" spans="1:1" ht="36" customHeight="1" x14ac:dyDescent="0.3">
      <c r="A16" s="174" t="s">
        <v>1197</v>
      </c>
    </row>
    <row r="17" spans="1:2" ht="39.6" x14ac:dyDescent="0.3">
      <c r="A17" s="174" t="s">
        <v>1199</v>
      </c>
    </row>
    <row r="18" spans="1:2" x14ac:dyDescent="0.3">
      <c r="A18" s="170"/>
    </row>
    <row r="19" spans="1:2" x14ac:dyDescent="0.3">
      <c r="A19" s="171" t="s">
        <v>572</v>
      </c>
    </row>
    <row r="20" spans="1:2" ht="74.25" customHeight="1" x14ac:dyDescent="0.3">
      <c r="A20" s="174" t="s">
        <v>1195</v>
      </c>
    </row>
    <row r="21" spans="1:2" x14ac:dyDescent="0.3">
      <c r="A21" s="174"/>
    </row>
    <row r="22" spans="1:2" x14ac:dyDescent="0.3">
      <c r="A22" s="204"/>
    </row>
    <row r="23" spans="1:2" ht="69.599999999999994" x14ac:dyDescent="0.3">
      <c r="A23" s="205" t="s">
        <v>1213</v>
      </c>
      <c r="B23" s="18"/>
    </row>
    <row r="24" spans="1:2" x14ac:dyDescent="0.3">
      <c r="A24" s="102"/>
    </row>
    <row r="25" spans="1:2" x14ac:dyDescent="0.3">
      <c r="A25" s="102"/>
    </row>
    <row r="26" spans="1:2" x14ac:dyDescent="0.3">
      <c r="A26" s="102"/>
    </row>
    <row r="27" spans="1:2" x14ac:dyDescent="0.3">
      <c r="A27" s="102"/>
    </row>
  </sheetData>
  <sheetProtection formatCells="0" formatColumns="0" formatRows="0"/>
  <customSheetViews>
    <customSheetView guid="{7420B12A-7942-457E-981F-D2D91C809DAA}">
      <selection activeCell="J20" sqref="J20"/>
      <pageMargins left="0.7" right="0.7" top="0.75" bottom="0.75" header="0.3" footer="0.3"/>
      <pageSetup orientation="portrait"/>
    </customSheetView>
  </customSheetViews>
  <pageMargins left="0.78740157480314965" right="0.39370078740157483" top="0.78740157480314965" bottom="0.78740157480314965" header="0.31496062992125984" footer="0.31496062992125984"/>
  <pageSetup paperSize="9" orientation="landscape" r:id="rId1"/>
  <headerFooter>
    <oddHeader>&amp;C&amp;"-,полужирный"&amp;10&amp;URaising Knowledge among Students and Teachers on Tailings Safety and its Legislative Review in Ukraine</oddHeader>
    <oddFooter>&amp;L&amp;10&amp;A&amp;C&amp;10&amp;P&amp;R&amp;10&amp;F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9"/>
  <sheetViews>
    <sheetView zoomScale="70" zoomScaleNormal="70" workbookViewId="0">
      <selection activeCell="P18" sqref="P18"/>
    </sheetView>
  </sheetViews>
  <sheetFormatPr defaultRowHeight="14.4" x14ac:dyDescent="0.3"/>
  <cols>
    <col min="17" max="18" width="9.109375" style="34"/>
  </cols>
  <sheetData>
    <row r="1" spans="1:16" x14ac:dyDescent="0.3">
      <c r="A1" s="102"/>
      <c r="B1" s="102"/>
      <c r="C1" s="102"/>
      <c r="D1" s="102"/>
      <c r="E1" s="102"/>
      <c r="F1" s="102"/>
      <c r="G1" s="102"/>
      <c r="H1" s="102"/>
      <c r="I1" s="102"/>
      <c r="J1" s="102"/>
      <c r="K1" s="102"/>
      <c r="L1" s="102"/>
      <c r="M1" s="102"/>
      <c r="N1" s="102"/>
      <c r="O1" s="102"/>
      <c r="P1" s="102"/>
    </row>
    <row r="2" spans="1:16" x14ac:dyDescent="0.3">
      <c r="A2" s="102"/>
      <c r="B2" s="102"/>
      <c r="C2" s="102"/>
      <c r="D2" s="102"/>
      <c r="E2" s="102"/>
      <c r="F2" s="102"/>
      <c r="G2" s="102"/>
      <c r="H2" s="102"/>
      <c r="I2" s="102"/>
      <c r="J2" s="102"/>
      <c r="K2" s="102"/>
      <c r="L2" s="102"/>
      <c r="M2" s="102"/>
      <c r="N2" s="102"/>
      <c r="O2" s="102"/>
      <c r="P2" s="102"/>
    </row>
    <row r="3" spans="1:16" x14ac:dyDescent="0.3">
      <c r="A3" s="102"/>
      <c r="B3" s="102"/>
      <c r="C3" s="102"/>
      <c r="D3" s="102"/>
      <c r="E3" s="102"/>
      <c r="F3" s="102"/>
      <c r="G3" s="102"/>
      <c r="H3" s="102"/>
      <c r="I3" s="102"/>
      <c r="J3" s="102"/>
      <c r="K3" s="102"/>
      <c r="L3" s="102"/>
      <c r="M3" s="102"/>
      <c r="N3" s="102"/>
      <c r="O3" s="102"/>
      <c r="P3" s="102"/>
    </row>
    <row r="4" spans="1:16" x14ac:dyDescent="0.3">
      <c r="A4" s="102"/>
      <c r="B4" s="102"/>
      <c r="C4" s="102"/>
      <c r="D4" s="102"/>
      <c r="E4" s="102"/>
      <c r="F4" s="102"/>
      <c r="G4" s="102"/>
      <c r="H4" s="102"/>
      <c r="I4" s="102"/>
      <c r="J4" s="102"/>
      <c r="K4" s="102"/>
      <c r="L4" s="102"/>
      <c r="M4" s="102"/>
      <c r="N4" s="102"/>
      <c r="O4" s="102"/>
      <c r="P4" s="102"/>
    </row>
    <row r="5" spans="1:16" x14ac:dyDescent="0.3">
      <c r="A5" s="102"/>
      <c r="B5" s="102"/>
      <c r="C5" s="102"/>
      <c r="D5" s="102"/>
      <c r="E5" s="102"/>
      <c r="F5" s="102"/>
      <c r="G5" s="102"/>
      <c r="H5" s="102"/>
      <c r="I5" s="102"/>
      <c r="J5" s="102"/>
      <c r="K5" s="102"/>
      <c r="L5" s="102"/>
      <c r="M5" s="102"/>
      <c r="N5" s="102"/>
      <c r="O5" s="102"/>
      <c r="P5" s="102"/>
    </row>
    <row r="6" spans="1:16" x14ac:dyDescent="0.3">
      <c r="A6" s="102"/>
      <c r="B6" s="102"/>
      <c r="C6" s="102"/>
      <c r="D6" s="102"/>
      <c r="E6" s="102"/>
      <c r="F6" s="102"/>
      <c r="G6" s="102"/>
      <c r="H6" s="102"/>
      <c r="I6" s="102"/>
      <c r="J6" s="102"/>
      <c r="K6" s="102"/>
      <c r="L6" s="102"/>
      <c r="M6" s="102"/>
      <c r="N6" s="102"/>
      <c r="O6" s="102"/>
      <c r="P6" s="102"/>
    </row>
    <row r="7" spans="1:16" x14ac:dyDescent="0.3">
      <c r="A7" s="102"/>
      <c r="B7" s="102"/>
      <c r="C7" s="102"/>
      <c r="D7" s="102"/>
      <c r="E7" s="102"/>
      <c r="F7" s="102"/>
      <c r="G7" s="102"/>
      <c r="H7" s="102"/>
      <c r="I7" s="102"/>
      <c r="J7" s="102"/>
      <c r="K7" s="102"/>
      <c r="L7" s="102"/>
      <c r="M7" s="102"/>
      <c r="N7" s="102"/>
      <c r="O7" s="102"/>
      <c r="P7" s="102"/>
    </row>
    <row r="8" spans="1:16" x14ac:dyDescent="0.3">
      <c r="A8" s="102"/>
      <c r="B8" s="102"/>
      <c r="C8" s="102"/>
      <c r="D8" s="102"/>
      <c r="E8" s="102"/>
      <c r="F8" s="102"/>
      <c r="G8" s="102"/>
      <c r="H8" s="102"/>
      <c r="I8" s="102"/>
      <c r="J8" s="102"/>
      <c r="K8" s="102"/>
      <c r="L8" s="102"/>
      <c r="M8" s="102"/>
      <c r="N8" s="102"/>
      <c r="O8" s="102"/>
      <c r="P8" s="102"/>
    </row>
    <row r="9" spans="1:16" x14ac:dyDescent="0.3">
      <c r="A9" s="102"/>
      <c r="B9" s="102"/>
      <c r="C9" s="102"/>
      <c r="D9" s="102"/>
      <c r="E9" s="102"/>
      <c r="F9" s="102"/>
      <c r="G9" s="102"/>
      <c r="H9" s="102"/>
      <c r="I9" s="102"/>
      <c r="J9" s="102"/>
      <c r="K9" s="102"/>
      <c r="L9" s="102"/>
      <c r="M9" s="102"/>
      <c r="N9" s="102"/>
      <c r="O9" s="102"/>
      <c r="P9" s="102"/>
    </row>
    <row r="10" spans="1:16" x14ac:dyDescent="0.3">
      <c r="A10" s="102"/>
      <c r="B10" s="102"/>
      <c r="C10" s="102"/>
      <c r="D10" s="102"/>
      <c r="E10" s="102"/>
      <c r="F10" s="102"/>
      <c r="G10" s="102"/>
      <c r="H10" s="102"/>
      <c r="I10" s="102"/>
      <c r="J10" s="102"/>
      <c r="K10" s="102"/>
      <c r="L10" s="102"/>
      <c r="M10" s="102"/>
      <c r="N10" s="102"/>
      <c r="O10" s="102"/>
      <c r="P10" s="102"/>
    </row>
    <row r="11" spans="1:16" x14ac:dyDescent="0.3">
      <c r="A11" s="102"/>
      <c r="B11" s="102"/>
      <c r="C11" s="102"/>
      <c r="D11" s="102"/>
      <c r="E11" s="102"/>
      <c r="F11" s="102"/>
      <c r="G11" s="102"/>
      <c r="H11" s="102"/>
      <c r="I11" s="102"/>
      <c r="J11" s="102"/>
      <c r="K11" s="102"/>
      <c r="L11" s="102"/>
      <c r="M11" s="102"/>
      <c r="N11" s="102"/>
      <c r="O11" s="102"/>
      <c r="P11" s="102"/>
    </row>
    <row r="12" spans="1:16" x14ac:dyDescent="0.3">
      <c r="A12" s="102"/>
      <c r="B12" s="102"/>
      <c r="C12" s="102"/>
      <c r="D12" s="102"/>
      <c r="E12" s="102"/>
      <c r="F12" s="102"/>
      <c r="G12" s="102"/>
      <c r="H12" s="102"/>
      <c r="I12" s="102"/>
      <c r="J12" s="102"/>
      <c r="K12" s="102"/>
      <c r="L12" s="102"/>
      <c r="M12" s="102"/>
      <c r="N12" s="102"/>
      <c r="O12" s="102"/>
      <c r="P12" s="102"/>
    </row>
    <row r="13" spans="1:16" x14ac:dyDescent="0.3">
      <c r="A13" s="102"/>
      <c r="B13" s="102"/>
      <c r="C13" s="102"/>
      <c r="D13" s="102"/>
      <c r="E13" s="102"/>
      <c r="F13" s="102"/>
      <c r="G13" s="102"/>
      <c r="H13" s="102"/>
      <c r="I13" s="102"/>
      <c r="J13" s="102"/>
      <c r="K13" s="102"/>
      <c r="L13" s="102"/>
      <c r="M13" s="102"/>
      <c r="N13" s="102"/>
      <c r="O13" s="102"/>
      <c r="P13" s="102"/>
    </row>
    <row r="14" spans="1:16" x14ac:dyDescent="0.3">
      <c r="A14" s="102"/>
      <c r="B14" s="102"/>
      <c r="C14" s="102"/>
      <c r="D14" s="102"/>
      <c r="E14" s="102"/>
      <c r="F14" s="102"/>
      <c r="G14" s="102"/>
      <c r="H14" s="102"/>
      <c r="I14" s="102"/>
      <c r="J14" s="102"/>
      <c r="K14" s="102"/>
      <c r="L14" s="102"/>
      <c r="M14" s="102"/>
      <c r="N14" s="102"/>
      <c r="O14" s="102"/>
      <c r="P14" s="102"/>
    </row>
    <row r="15" spans="1:16" x14ac:dyDescent="0.3">
      <c r="A15" s="102"/>
      <c r="B15" s="102"/>
      <c r="C15" s="102"/>
      <c r="D15" s="102"/>
      <c r="E15" s="102"/>
      <c r="F15" s="102"/>
      <c r="G15" s="102"/>
      <c r="H15" s="102"/>
      <c r="I15" s="102"/>
      <c r="J15" s="102"/>
      <c r="K15" s="102"/>
      <c r="L15" s="102"/>
      <c r="M15" s="102"/>
      <c r="N15" s="102"/>
      <c r="O15" s="102"/>
      <c r="P15" s="102"/>
    </row>
    <row r="16" spans="1:16" x14ac:dyDescent="0.3">
      <c r="A16" s="102"/>
      <c r="B16" s="102"/>
      <c r="C16" s="102"/>
      <c r="D16" s="102"/>
      <c r="E16" s="102"/>
      <c r="F16" s="102"/>
      <c r="G16" s="102"/>
      <c r="H16" s="102"/>
      <c r="I16" s="102"/>
      <c r="J16" s="102"/>
      <c r="K16" s="102"/>
      <c r="L16" s="102"/>
      <c r="M16" s="102"/>
      <c r="N16" s="102"/>
      <c r="O16" s="102"/>
      <c r="P16" s="102"/>
    </row>
    <row r="17" spans="1:16" x14ac:dyDescent="0.3">
      <c r="A17" s="102"/>
      <c r="B17" s="102"/>
      <c r="C17" s="102"/>
      <c r="D17" s="102"/>
      <c r="E17" s="102"/>
      <c r="F17" s="102"/>
      <c r="G17" s="102"/>
      <c r="H17" s="102"/>
      <c r="I17" s="102"/>
      <c r="J17" s="102"/>
      <c r="K17" s="102"/>
      <c r="L17" s="102"/>
      <c r="M17" s="102"/>
      <c r="N17" s="102"/>
      <c r="O17" s="102"/>
      <c r="P17" s="102"/>
    </row>
    <row r="18" spans="1:16" x14ac:dyDescent="0.3">
      <c r="A18" s="102"/>
      <c r="B18" s="102"/>
      <c r="C18" s="102"/>
      <c r="D18" s="102"/>
      <c r="E18" s="102"/>
      <c r="F18" s="102"/>
      <c r="G18" s="102"/>
      <c r="H18" s="102"/>
      <c r="I18" s="102"/>
      <c r="J18" s="102"/>
      <c r="K18" s="102"/>
      <c r="L18" s="102"/>
      <c r="M18" s="102"/>
      <c r="N18" s="102"/>
      <c r="O18" s="102"/>
      <c r="P18" s="102"/>
    </row>
    <row r="19" spans="1:16" x14ac:dyDescent="0.3">
      <c r="A19" s="102"/>
      <c r="B19" s="102"/>
      <c r="C19" s="102"/>
      <c r="D19" s="102"/>
      <c r="E19" s="102"/>
      <c r="F19" s="102"/>
      <c r="G19" s="102"/>
      <c r="H19" s="102"/>
      <c r="I19" s="102"/>
      <c r="J19" s="102"/>
      <c r="K19" s="102"/>
      <c r="L19" s="102"/>
      <c r="M19" s="102"/>
      <c r="N19" s="102"/>
      <c r="O19" s="102"/>
      <c r="P19" s="102"/>
    </row>
    <row r="20" spans="1:16" x14ac:dyDescent="0.3">
      <c r="A20" s="102"/>
      <c r="B20" s="102"/>
      <c r="C20" s="102"/>
      <c r="D20" s="102"/>
      <c r="E20" s="102"/>
      <c r="F20" s="102"/>
      <c r="G20" s="102"/>
      <c r="H20" s="102"/>
      <c r="I20" s="102"/>
      <c r="J20" s="102"/>
      <c r="K20" s="102"/>
      <c r="L20" s="102"/>
      <c r="M20" s="102"/>
      <c r="N20" s="102"/>
      <c r="O20" s="102"/>
      <c r="P20" s="102"/>
    </row>
    <row r="21" spans="1:16" x14ac:dyDescent="0.3">
      <c r="A21" s="102"/>
      <c r="B21" s="102"/>
      <c r="C21" s="102"/>
      <c r="D21" s="102"/>
      <c r="E21" s="102"/>
      <c r="F21" s="102"/>
      <c r="G21" s="102"/>
      <c r="H21" s="102"/>
      <c r="I21" s="102"/>
      <c r="J21" s="102"/>
      <c r="K21" s="102"/>
      <c r="L21" s="102"/>
      <c r="M21" s="102"/>
      <c r="N21" s="102"/>
      <c r="O21" s="102"/>
      <c r="P21" s="102"/>
    </row>
    <row r="22" spans="1:16" x14ac:dyDescent="0.3">
      <c r="A22" s="102"/>
      <c r="B22" s="102"/>
      <c r="C22" s="102"/>
      <c r="D22" s="102"/>
      <c r="E22" s="102"/>
      <c r="F22" s="102"/>
      <c r="G22" s="102"/>
      <c r="H22" s="102"/>
      <c r="I22" s="102"/>
      <c r="J22" s="102"/>
      <c r="K22" s="102"/>
      <c r="L22" s="102"/>
      <c r="M22" s="102"/>
      <c r="N22" s="102"/>
      <c r="O22" s="102"/>
      <c r="P22" s="102"/>
    </row>
    <row r="23" spans="1:16" x14ac:dyDescent="0.3">
      <c r="A23" s="102"/>
      <c r="B23" s="102"/>
      <c r="C23" s="102"/>
      <c r="D23" s="102"/>
      <c r="E23" s="102"/>
      <c r="F23" s="102"/>
      <c r="G23" s="102"/>
      <c r="H23" s="102"/>
      <c r="I23" s="102"/>
      <c r="J23" s="102"/>
      <c r="K23" s="102"/>
      <c r="L23" s="102"/>
      <c r="M23" s="102"/>
      <c r="N23" s="102"/>
      <c r="O23" s="102"/>
      <c r="P23" s="102"/>
    </row>
    <row r="24" spans="1:16" x14ac:dyDescent="0.3">
      <c r="A24" s="102"/>
      <c r="B24" s="102"/>
      <c r="C24" s="102"/>
      <c r="D24" s="102"/>
      <c r="E24" s="102"/>
      <c r="F24" s="102"/>
      <c r="G24" s="102"/>
      <c r="H24" s="102"/>
      <c r="I24" s="102"/>
      <c r="J24" s="102"/>
      <c r="K24" s="102"/>
      <c r="L24" s="102"/>
      <c r="M24" s="102"/>
      <c r="N24" s="102"/>
      <c r="O24" s="102"/>
      <c r="P24" s="102"/>
    </row>
    <row r="25" spans="1:16" x14ac:dyDescent="0.3">
      <c r="A25" s="102"/>
      <c r="B25" s="102"/>
      <c r="C25" s="102"/>
      <c r="D25" s="102"/>
      <c r="E25" s="102"/>
      <c r="F25" s="102"/>
      <c r="G25" s="102"/>
      <c r="H25" s="102"/>
      <c r="I25" s="102"/>
      <c r="J25" s="102"/>
      <c r="K25" s="102"/>
      <c r="L25" s="102"/>
      <c r="M25" s="102"/>
      <c r="N25" s="102"/>
      <c r="O25" s="102"/>
      <c r="P25" s="102"/>
    </row>
    <row r="26" spans="1:16" x14ac:dyDescent="0.3">
      <c r="A26" s="102"/>
      <c r="B26" s="102"/>
      <c r="C26" s="102"/>
      <c r="D26" s="102"/>
      <c r="E26" s="102"/>
      <c r="F26" s="102"/>
      <c r="G26" s="102"/>
      <c r="H26" s="102"/>
      <c r="I26" s="102"/>
      <c r="J26" s="102"/>
      <c r="K26" s="102"/>
      <c r="L26" s="102"/>
      <c r="M26" s="102"/>
      <c r="N26" s="102"/>
      <c r="O26" s="102"/>
      <c r="P26" s="102"/>
    </row>
    <row r="27" spans="1:16" x14ac:dyDescent="0.3">
      <c r="A27" s="102"/>
      <c r="B27" s="102"/>
      <c r="C27" s="102"/>
      <c r="D27" s="102"/>
      <c r="E27" s="102"/>
      <c r="F27" s="102"/>
      <c r="G27" s="102"/>
      <c r="H27" s="102"/>
      <c r="I27" s="102"/>
      <c r="J27" s="102"/>
      <c r="K27" s="102"/>
      <c r="L27" s="102"/>
      <c r="M27" s="102"/>
      <c r="N27" s="102"/>
      <c r="O27" s="102"/>
      <c r="P27" s="102"/>
    </row>
    <row r="28" spans="1:16" x14ac:dyDescent="0.3">
      <c r="A28" s="102"/>
      <c r="B28" s="102"/>
      <c r="C28" s="102"/>
      <c r="D28" s="102"/>
      <c r="E28" s="102"/>
      <c r="F28" s="102"/>
      <c r="G28" s="102"/>
      <c r="H28" s="102"/>
      <c r="I28" s="102"/>
      <c r="J28" s="102"/>
      <c r="K28" s="102"/>
      <c r="L28" s="102"/>
      <c r="M28" s="102"/>
      <c r="N28" s="102"/>
      <c r="O28" s="102"/>
      <c r="P28" s="102"/>
    </row>
    <row r="29" spans="1:16" x14ac:dyDescent="0.3">
      <c r="A29" s="102"/>
      <c r="B29" s="102"/>
      <c r="C29" s="102"/>
      <c r="D29" s="102"/>
      <c r="E29" s="102"/>
      <c r="F29" s="102"/>
      <c r="G29" s="102"/>
      <c r="H29" s="102"/>
      <c r="I29" s="102"/>
      <c r="J29" s="102"/>
      <c r="K29" s="102"/>
      <c r="L29" s="102"/>
      <c r="M29" s="102"/>
      <c r="N29" s="102"/>
      <c r="O29" s="102"/>
      <c r="P29" s="102"/>
    </row>
    <row r="30" spans="1:16" x14ac:dyDescent="0.3">
      <c r="A30" s="102"/>
      <c r="B30" s="102"/>
      <c r="C30" s="102"/>
      <c r="D30" s="102"/>
      <c r="E30" s="102"/>
      <c r="F30" s="102"/>
      <c r="G30" s="102"/>
      <c r="H30" s="102"/>
      <c r="I30" s="102"/>
      <c r="J30" s="102"/>
      <c r="K30" s="102"/>
      <c r="L30" s="102"/>
      <c r="M30" s="102"/>
      <c r="N30" s="102"/>
      <c r="O30" s="102"/>
      <c r="P30" s="102"/>
    </row>
    <row r="31" spans="1:16" x14ac:dyDescent="0.3">
      <c r="A31" s="102"/>
      <c r="B31" s="102"/>
      <c r="C31" s="102"/>
      <c r="D31" s="102"/>
      <c r="E31" s="102"/>
      <c r="F31" s="102"/>
      <c r="G31" s="102"/>
      <c r="H31" s="102"/>
      <c r="I31" s="102"/>
      <c r="J31" s="102"/>
      <c r="K31" s="102"/>
      <c r="L31" s="102"/>
      <c r="M31" s="102"/>
      <c r="N31" s="102"/>
      <c r="O31" s="102"/>
      <c r="P31" s="102"/>
    </row>
    <row r="32" spans="1:16" x14ac:dyDescent="0.3">
      <c r="A32" s="102"/>
      <c r="B32" s="102"/>
      <c r="C32" s="102"/>
      <c r="D32" s="102"/>
      <c r="E32" s="102"/>
      <c r="F32" s="102"/>
      <c r="G32" s="102"/>
      <c r="H32" s="102"/>
      <c r="I32" s="102"/>
      <c r="J32" s="102"/>
      <c r="K32" s="102"/>
      <c r="L32" s="102"/>
      <c r="M32" s="102"/>
      <c r="N32" s="102"/>
      <c r="O32" s="102"/>
      <c r="P32" s="102"/>
    </row>
    <row r="33" spans="1:16" x14ac:dyDescent="0.3">
      <c r="A33" s="102"/>
      <c r="B33" s="102"/>
      <c r="C33" s="102"/>
      <c r="D33" s="102"/>
      <c r="E33" s="102"/>
      <c r="F33" s="102"/>
      <c r="G33" s="102"/>
      <c r="H33" s="102"/>
      <c r="I33" s="102"/>
      <c r="J33" s="102"/>
      <c r="K33" s="102"/>
      <c r="L33" s="102"/>
      <c r="M33" s="102"/>
      <c r="N33" s="102"/>
      <c r="O33" s="102"/>
      <c r="P33" s="102"/>
    </row>
    <row r="34" spans="1:16" x14ac:dyDescent="0.3">
      <c r="A34" s="102"/>
      <c r="B34" s="102"/>
      <c r="C34" s="102"/>
      <c r="D34" s="102"/>
      <c r="E34" s="102"/>
      <c r="F34" s="102"/>
      <c r="G34" s="102"/>
      <c r="H34" s="102"/>
      <c r="I34" s="102"/>
      <c r="J34" s="102"/>
      <c r="K34" s="102"/>
      <c r="L34" s="102"/>
      <c r="M34" s="102"/>
      <c r="N34" s="102"/>
      <c r="O34" s="102"/>
      <c r="P34" s="102"/>
    </row>
    <row r="35" spans="1:16" x14ac:dyDescent="0.3">
      <c r="A35" s="102"/>
      <c r="B35" s="102"/>
      <c r="C35" s="102"/>
      <c r="D35" s="102"/>
      <c r="E35" s="102"/>
      <c r="F35" s="102"/>
      <c r="G35" s="102"/>
      <c r="H35" s="102"/>
      <c r="I35" s="102"/>
      <c r="J35" s="102"/>
      <c r="K35" s="102"/>
      <c r="L35" s="102"/>
      <c r="M35" s="102"/>
      <c r="N35" s="102"/>
      <c r="O35" s="102"/>
      <c r="P35" s="102"/>
    </row>
    <row r="36" spans="1:16" x14ac:dyDescent="0.3">
      <c r="A36" s="102"/>
      <c r="B36" s="102"/>
      <c r="C36" s="102"/>
      <c r="D36" s="102"/>
      <c r="E36" s="102"/>
      <c r="F36" s="102"/>
      <c r="G36" s="102"/>
      <c r="H36" s="102"/>
      <c r="I36" s="102"/>
      <c r="J36" s="102"/>
      <c r="K36" s="102"/>
      <c r="L36" s="102"/>
      <c r="M36" s="102"/>
      <c r="N36" s="102"/>
      <c r="O36" s="102"/>
      <c r="P36" s="102"/>
    </row>
    <row r="37" spans="1:16" x14ac:dyDescent="0.3">
      <c r="A37" s="102"/>
      <c r="B37" s="102"/>
      <c r="C37" s="102"/>
      <c r="D37" s="102"/>
      <c r="E37" s="102"/>
      <c r="F37" s="102"/>
      <c r="G37" s="102"/>
      <c r="H37" s="102"/>
      <c r="I37" s="102"/>
      <c r="J37" s="102"/>
      <c r="K37" s="102"/>
      <c r="L37" s="102"/>
      <c r="M37" s="102"/>
      <c r="N37" s="102"/>
      <c r="O37" s="102"/>
      <c r="P37" s="102"/>
    </row>
    <row r="38" spans="1:16" x14ac:dyDescent="0.3">
      <c r="A38" s="102"/>
      <c r="B38" s="102"/>
      <c r="C38" s="102"/>
      <c r="D38" s="102"/>
      <c r="E38" s="102"/>
      <c r="F38" s="102"/>
      <c r="G38" s="102"/>
      <c r="H38" s="102"/>
      <c r="I38" s="102"/>
      <c r="J38" s="102"/>
      <c r="K38" s="102"/>
      <c r="L38" s="102"/>
      <c r="M38" s="102"/>
      <c r="N38" s="102"/>
      <c r="O38" s="102"/>
      <c r="P38" s="102"/>
    </row>
    <row r="39" spans="1:16" x14ac:dyDescent="0.3">
      <c r="A39" s="102"/>
      <c r="B39" s="102"/>
      <c r="C39" s="102"/>
      <c r="D39" s="102"/>
      <c r="E39" s="102"/>
      <c r="F39" s="102"/>
      <c r="G39" s="102"/>
      <c r="H39" s="102"/>
      <c r="I39" s="102"/>
      <c r="J39" s="102"/>
      <c r="K39" s="102"/>
      <c r="L39" s="102"/>
      <c r="M39" s="102"/>
      <c r="N39" s="102"/>
      <c r="O39" s="102"/>
      <c r="P39" s="102"/>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46"/>
  <sheetViews>
    <sheetView topLeftCell="A160" zoomScale="70" zoomScaleNormal="70" zoomScalePageLayoutView="115" workbookViewId="0">
      <selection sqref="A1:D1"/>
    </sheetView>
  </sheetViews>
  <sheetFormatPr defaultColWidth="11.44140625" defaultRowHeight="13.8" x14ac:dyDescent="0.25"/>
  <cols>
    <col min="1" max="1" width="7.44140625" style="3" customWidth="1"/>
    <col min="2" max="2" width="77.88671875" style="155" customWidth="1"/>
    <col min="3" max="3" width="192.5546875" style="2" bestFit="1" customWidth="1"/>
    <col min="4" max="4" width="17.88671875" style="11" customWidth="1"/>
    <col min="5" max="16384" width="11.44140625" style="1"/>
  </cols>
  <sheetData>
    <row r="1" spans="1:11" ht="18" customHeight="1" x14ac:dyDescent="0.25">
      <c r="A1" s="287" t="s">
        <v>278</v>
      </c>
      <c r="B1" s="288"/>
      <c r="C1" s="288"/>
      <c r="D1" s="289"/>
    </row>
    <row r="2" spans="1:11" ht="18.600000000000001" customHeight="1" x14ac:dyDescent="0.25">
      <c r="A2" s="290" t="s">
        <v>572</v>
      </c>
      <c r="B2" s="291"/>
      <c r="C2" s="291"/>
      <c r="D2" s="292"/>
    </row>
    <row r="3" spans="1:11" ht="15.6" x14ac:dyDescent="0.3">
      <c r="A3" s="161" t="s">
        <v>530</v>
      </c>
      <c r="B3" s="159" t="s">
        <v>47</v>
      </c>
      <c r="C3" s="159" t="s">
        <v>74</v>
      </c>
      <c r="D3" s="160" t="s">
        <v>46</v>
      </c>
      <c r="E3"/>
      <c r="F3"/>
      <c r="G3"/>
      <c r="H3"/>
      <c r="I3"/>
      <c r="J3"/>
      <c r="K3"/>
    </row>
    <row r="4" spans="1:11" ht="15" customHeight="1" x14ac:dyDescent="0.3">
      <c r="A4" s="260" t="s">
        <v>102</v>
      </c>
      <c r="B4" s="261"/>
      <c r="C4" s="261"/>
      <c r="D4" s="262"/>
      <c r="E4"/>
      <c r="F4"/>
      <c r="G4"/>
      <c r="H4"/>
      <c r="I4"/>
      <c r="J4"/>
      <c r="K4"/>
    </row>
    <row r="5" spans="1:11" ht="14.4" x14ac:dyDescent="0.3">
      <c r="A5" s="279">
        <v>1</v>
      </c>
      <c r="B5" s="281" t="s">
        <v>50</v>
      </c>
      <c r="C5" s="183" t="s">
        <v>274</v>
      </c>
      <c r="D5" s="184" t="s">
        <v>51</v>
      </c>
      <c r="E5"/>
      <c r="F5"/>
      <c r="G5"/>
      <c r="H5"/>
      <c r="I5"/>
      <c r="J5"/>
      <c r="K5"/>
    </row>
    <row r="6" spans="1:11" ht="14.4" x14ac:dyDescent="0.3">
      <c r="A6" s="279"/>
      <c r="B6" s="281"/>
      <c r="C6" s="183" t="s">
        <v>273</v>
      </c>
      <c r="D6" s="184" t="s">
        <v>51</v>
      </c>
      <c r="E6"/>
      <c r="F6"/>
      <c r="G6"/>
      <c r="H6"/>
      <c r="I6"/>
      <c r="J6"/>
      <c r="K6"/>
    </row>
    <row r="7" spans="1:11" ht="14.4" x14ac:dyDescent="0.3">
      <c r="A7" s="279"/>
      <c r="B7" s="281"/>
      <c r="C7" s="185" t="s">
        <v>854</v>
      </c>
      <c r="D7" s="184" t="s">
        <v>51</v>
      </c>
      <c r="E7"/>
      <c r="F7"/>
      <c r="G7"/>
      <c r="H7"/>
      <c r="I7"/>
      <c r="J7"/>
      <c r="K7"/>
    </row>
    <row r="8" spans="1:11" ht="14.4" x14ac:dyDescent="0.3">
      <c r="A8" s="279"/>
      <c r="B8" s="281"/>
      <c r="C8" s="183" t="s">
        <v>272</v>
      </c>
      <c r="D8" s="184" t="s">
        <v>51</v>
      </c>
      <c r="E8"/>
      <c r="F8"/>
      <c r="G8"/>
      <c r="H8"/>
      <c r="I8"/>
      <c r="J8"/>
      <c r="K8"/>
    </row>
    <row r="9" spans="1:11" s="156" customFormat="1" ht="14.4" x14ac:dyDescent="0.3">
      <c r="A9" s="279"/>
      <c r="B9" s="281"/>
      <c r="C9" s="183" t="s">
        <v>855</v>
      </c>
      <c r="D9" s="184" t="s">
        <v>51</v>
      </c>
      <c r="E9"/>
      <c r="F9"/>
      <c r="G9"/>
      <c r="H9"/>
      <c r="I9"/>
      <c r="J9"/>
      <c r="K9" s="34"/>
    </row>
    <row r="10" spans="1:11" s="157" customFormat="1" ht="15" customHeight="1" x14ac:dyDescent="0.3">
      <c r="A10" s="279"/>
      <c r="B10" s="281"/>
      <c r="C10" s="185" t="s">
        <v>856</v>
      </c>
      <c r="D10" s="184" t="s">
        <v>51</v>
      </c>
      <c r="E10"/>
      <c r="F10"/>
      <c r="G10"/>
      <c r="H10"/>
      <c r="I10"/>
      <c r="J10"/>
      <c r="K10" s="34"/>
    </row>
    <row r="11" spans="1:11" s="157" customFormat="1" ht="14.4" x14ac:dyDescent="0.3">
      <c r="A11" s="279"/>
      <c r="B11" s="281"/>
      <c r="C11" s="186" t="s">
        <v>857</v>
      </c>
      <c r="D11" s="184" t="s">
        <v>51</v>
      </c>
      <c r="E11"/>
      <c r="F11"/>
      <c r="G11"/>
      <c r="H11"/>
      <c r="I11"/>
      <c r="J11"/>
      <c r="K11" s="34"/>
    </row>
    <row r="12" spans="1:11" s="157" customFormat="1" ht="14.1" customHeight="1" x14ac:dyDescent="0.25">
      <c r="A12" s="279"/>
      <c r="B12" s="281"/>
      <c r="C12" s="186" t="s">
        <v>858</v>
      </c>
      <c r="D12" s="184" t="s">
        <v>51</v>
      </c>
      <c r="E12" s="1"/>
      <c r="F12" s="1"/>
      <c r="G12" s="1"/>
      <c r="H12" s="1"/>
      <c r="I12" s="1"/>
      <c r="J12" s="1"/>
    </row>
    <row r="13" spans="1:11" s="157" customFormat="1" x14ac:dyDescent="0.25">
      <c r="A13" s="279"/>
      <c r="B13" s="281"/>
      <c r="C13" s="186" t="s">
        <v>859</v>
      </c>
      <c r="D13" s="184" t="s">
        <v>51</v>
      </c>
      <c r="E13" s="1"/>
      <c r="F13" s="1"/>
      <c r="G13" s="1"/>
      <c r="H13" s="1"/>
      <c r="I13" s="1"/>
      <c r="J13" s="1"/>
    </row>
    <row r="14" spans="1:11" s="157" customFormat="1" x14ac:dyDescent="0.25">
      <c r="A14" s="279"/>
      <c r="B14" s="281"/>
      <c r="C14" s="186" t="s">
        <v>860</v>
      </c>
      <c r="D14" s="184" t="s">
        <v>54</v>
      </c>
      <c r="E14" s="1"/>
      <c r="F14" s="1"/>
      <c r="G14" s="1"/>
      <c r="H14" s="1"/>
      <c r="I14" s="1"/>
      <c r="J14" s="1"/>
    </row>
    <row r="15" spans="1:11" s="157" customFormat="1" x14ac:dyDescent="0.25">
      <c r="A15" s="279">
        <v>2</v>
      </c>
      <c r="B15" s="281" t="s">
        <v>861</v>
      </c>
      <c r="C15" s="185" t="s">
        <v>862</v>
      </c>
      <c r="D15" s="184" t="s">
        <v>51</v>
      </c>
      <c r="E15" s="1"/>
      <c r="F15" s="1"/>
      <c r="G15" s="1"/>
      <c r="H15" s="1"/>
      <c r="I15" s="1"/>
      <c r="J15" s="1"/>
    </row>
    <row r="16" spans="1:11" s="157" customFormat="1" x14ac:dyDescent="0.25">
      <c r="A16" s="279"/>
      <c r="B16" s="281"/>
      <c r="C16" s="183" t="s">
        <v>292</v>
      </c>
      <c r="D16" s="184" t="s">
        <v>51</v>
      </c>
      <c r="E16" s="1"/>
      <c r="F16" s="1"/>
      <c r="G16" s="1"/>
      <c r="H16" s="1"/>
      <c r="I16" s="1"/>
      <c r="J16" s="1"/>
    </row>
    <row r="17" spans="1:11" s="157" customFormat="1" x14ac:dyDescent="0.25">
      <c r="A17" s="279"/>
      <c r="B17" s="281"/>
      <c r="C17" s="186" t="s">
        <v>863</v>
      </c>
      <c r="D17" s="184" t="s">
        <v>51</v>
      </c>
      <c r="E17" s="1"/>
      <c r="F17" s="1"/>
      <c r="G17" s="1"/>
      <c r="H17" s="1"/>
      <c r="I17" s="1"/>
      <c r="J17" s="1"/>
    </row>
    <row r="18" spans="1:11" s="157" customFormat="1" x14ac:dyDescent="0.25">
      <c r="A18" s="279"/>
      <c r="B18" s="281"/>
      <c r="C18" s="186" t="s">
        <v>864</v>
      </c>
      <c r="D18" s="187" t="s">
        <v>51</v>
      </c>
      <c r="E18" s="1"/>
      <c r="F18" s="1"/>
      <c r="G18" s="1"/>
      <c r="H18" s="1"/>
      <c r="I18" s="1"/>
      <c r="J18" s="1"/>
    </row>
    <row r="19" spans="1:11" s="157" customFormat="1" ht="14.4" customHeight="1" x14ac:dyDescent="0.3">
      <c r="A19" s="279">
        <v>3</v>
      </c>
      <c r="B19" s="281" t="s">
        <v>1</v>
      </c>
      <c r="C19" s="183" t="s">
        <v>91</v>
      </c>
      <c r="D19" s="184" t="s">
        <v>51</v>
      </c>
      <c r="E19"/>
      <c r="F19"/>
      <c r="G19"/>
      <c r="H19"/>
      <c r="I19"/>
      <c r="J19"/>
      <c r="K19" s="34"/>
    </row>
    <row r="20" spans="1:11" s="157" customFormat="1" ht="14.4" x14ac:dyDescent="0.3">
      <c r="A20" s="279"/>
      <c r="B20" s="281"/>
      <c r="C20" s="183" t="s">
        <v>271</v>
      </c>
      <c r="D20" s="184" t="s">
        <v>51</v>
      </c>
      <c r="E20"/>
      <c r="F20"/>
      <c r="G20"/>
      <c r="H20"/>
      <c r="I20"/>
      <c r="J20"/>
      <c r="K20" s="34"/>
    </row>
    <row r="21" spans="1:11" s="157" customFormat="1" ht="14.4" x14ac:dyDescent="0.3">
      <c r="A21" s="279"/>
      <c r="B21" s="281"/>
      <c r="C21" s="183" t="s">
        <v>270</v>
      </c>
      <c r="D21" s="184" t="s">
        <v>51</v>
      </c>
      <c r="E21"/>
      <c r="F21"/>
      <c r="G21"/>
      <c r="H21"/>
      <c r="I21"/>
      <c r="J21"/>
      <c r="K21" s="34"/>
    </row>
    <row r="22" spans="1:11" s="158" customFormat="1" ht="14.4" x14ac:dyDescent="0.3">
      <c r="A22" s="279"/>
      <c r="B22" s="281"/>
      <c r="C22" s="183" t="s">
        <v>276</v>
      </c>
      <c r="D22" s="184" t="s">
        <v>51</v>
      </c>
      <c r="E22"/>
      <c r="F22"/>
      <c r="G22"/>
      <c r="H22"/>
      <c r="I22"/>
      <c r="J22"/>
      <c r="K22" s="34"/>
    </row>
    <row r="23" spans="1:11" ht="14.4" x14ac:dyDescent="0.3">
      <c r="A23" s="279"/>
      <c r="B23" s="281"/>
      <c r="C23" s="183" t="s">
        <v>281</v>
      </c>
      <c r="D23" s="184" t="s">
        <v>51</v>
      </c>
      <c r="E23"/>
      <c r="F23"/>
      <c r="G23"/>
      <c r="H23"/>
      <c r="I23"/>
      <c r="J23"/>
      <c r="K23"/>
    </row>
    <row r="24" spans="1:11" ht="14.1" customHeight="1" x14ac:dyDescent="0.25">
      <c r="A24" s="279"/>
      <c r="B24" s="281"/>
      <c r="C24" s="183" t="s">
        <v>269</v>
      </c>
      <c r="D24" s="184" t="s">
        <v>51</v>
      </c>
    </row>
    <row r="25" spans="1:11" x14ac:dyDescent="0.25">
      <c r="A25" s="279"/>
      <c r="B25" s="281"/>
      <c r="C25" s="183" t="s">
        <v>268</v>
      </c>
      <c r="D25" s="184" t="s">
        <v>54</v>
      </c>
    </row>
    <row r="26" spans="1:11" x14ac:dyDescent="0.25">
      <c r="A26" s="279"/>
      <c r="B26" s="281"/>
      <c r="C26" s="183" t="s">
        <v>865</v>
      </c>
      <c r="D26" s="184" t="s">
        <v>51</v>
      </c>
    </row>
    <row r="27" spans="1:11" x14ac:dyDescent="0.25">
      <c r="A27" s="279">
        <v>4</v>
      </c>
      <c r="B27" s="281" t="s">
        <v>52</v>
      </c>
      <c r="C27" s="183" t="s">
        <v>866</v>
      </c>
      <c r="D27" s="184" t="s">
        <v>51</v>
      </c>
    </row>
    <row r="28" spans="1:11" s="2" customFormat="1" ht="14.4" x14ac:dyDescent="0.3">
      <c r="A28" s="279"/>
      <c r="B28" s="281"/>
      <c r="C28" s="183" t="s">
        <v>282</v>
      </c>
      <c r="D28" s="184" t="s">
        <v>51</v>
      </c>
      <c r="E28"/>
      <c r="F28"/>
      <c r="G28"/>
      <c r="H28"/>
      <c r="I28"/>
      <c r="J28"/>
      <c r="K28"/>
    </row>
    <row r="29" spans="1:11" s="2" customFormat="1" ht="14.4" customHeight="1" x14ac:dyDescent="0.3">
      <c r="A29" s="279"/>
      <c r="B29" s="281"/>
      <c r="C29" s="183" t="s">
        <v>267</v>
      </c>
      <c r="D29" s="184" t="s">
        <v>51</v>
      </c>
      <c r="E29"/>
      <c r="F29"/>
      <c r="G29"/>
      <c r="H29"/>
      <c r="I29"/>
      <c r="J29"/>
      <c r="K29"/>
    </row>
    <row r="30" spans="1:11" s="2" customFormat="1" ht="14.4" x14ac:dyDescent="0.3">
      <c r="A30" s="279"/>
      <c r="B30" s="281"/>
      <c r="C30" s="183" t="s">
        <v>266</v>
      </c>
      <c r="D30" s="184" t="s">
        <v>51</v>
      </c>
      <c r="E30"/>
      <c r="F30"/>
      <c r="G30"/>
      <c r="H30"/>
      <c r="I30"/>
      <c r="J30"/>
      <c r="K30"/>
    </row>
    <row r="31" spans="1:11" s="2" customFormat="1" ht="14.4" x14ac:dyDescent="0.3">
      <c r="A31" s="279"/>
      <c r="B31" s="281"/>
      <c r="C31" s="183" t="s">
        <v>867</v>
      </c>
      <c r="D31" s="184" t="s">
        <v>54</v>
      </c>
      <c r="E31"/>
      <c r="F31"/>
      <c r="G31"/>
      <c r="H31"/>
      <c r="I31"/>
      <c r="J31"/>
      <c r="K31"/>
    </row>
    <row r="32" spans="1:11" s="2" customFormat="1" ht="13.2" x14ac:dyDescent="0.25">
      <c r="A32" s="279"/>
      <c r="B32" s="281"/>
      <c r="C32" s="183" t="s">
        <v>868</v>
      </c>
      <c r="D32" s="184" t="s">
        <v>51</v>
      </c>
    </row>
    <row r="33" spans="1:4" x14ac:dyDescent="0.25">
      <c r="A33" s="279"/>
      <c r="B33" s="281"/>
      <c r="C33" s="183" t="s">
        <v>869</v>
      </c>
      <c r="D33" s="184" t="s">
        <v>51</v>
      </c>
    </row>
    <row r="34" spans="1:4" x14ac:dyDescent="0.25">
      <c r="A34" s="279"/>
      <c r="B34" s="281"/>
      <c r="C34" s="183" t="s">
        <v>870</v>
      </c>
      <c r="D34" s="184" t="s">
        <v>51</v>
      </c>
    </row>
    <row r="35" spans="1:4" s="2" customFormat="1" ht="13.2" x14ac:dyDescent="0.25">
      <c r="A35" s="188">
        <v>5</v>
      </c>
      <c r="B35" s="189" t="s">
        <v>871</v>
      </c>
      <c r="C35" s="183" t="s">
        <v>872</v>
      </c>
      <c r="D35" s="184" t="s">
        <v>51</v>
      </c>
    </row>
    <row r="36" spans="1:4" x14ac:dyDescent="0.25">
      <c r="A36" s="279">
        <v>6</v>
      </c>
      <c r="B36" s="281" t="s">
        <v>314</v>
      </c>
      <c r="C36" s="183" t="s">
        <v>315</v>
      </c>
      <c r="D36" s="184" t="s">
        <v>51</v>
      </c>
    </row>
    <row r="37" spans="1:4" x14ac:dyDescent="0.25">
      <c r="A37" s="279"/>
      <c r="B37" s="281"/>
      <c r="C37" s="183" t="s">
        <v>873</v>
      </c>
      <c r="D37" s="184" t="s">
        <v>51</v>
      </c>
    </row>
    <row r="38" spans="1:4" x14ac:dyDescent="0.25">
      <c r="A38" s="279"/>
      <c r="B38" s="281"/>
      <c r="C38" s="183" t="s">
        <v>355</v>
      </c>
      <c r="D38" s="184" t="s">
        <v>51</v>
      </c>
    </row>
    <row r="39" spans="1:4" x14ac:dyDescent="0.25">
      <c r="A39" s="279"/>
      <c r="B39" s="281"/>
      <c r="C39" s="183" t="s">
        <v>193</v>
      </c>
      <c r="D39" s="184" t="s">
        <v>54</v>
      </c>
    </row>
    <row r="40" spans="1:4" x14ac:dyDescent="0.25">
      <c r="A40" s="279"/>
      <c r="B40" s="281"/>
      <c r="C40" s="186" t="s">
        <v>874</v>
      </c>
      <c r="D40" s="184" t="s">
        <v>51</v>
      </c>
    </row>
    <row r="41" spans="1:4" x14ac:dyDescent="0.25">
      <c r="A41" s="279"/>
      <c r="B41" s="281"/>
      <c r="C41" s="186" t="s">
        <v>875</v>
      </c>
      <c r="D41" s="187" t="s">
        <v>51</v>
      </c>
    </row>
    <row r="42" spans="1:4" ht="14.1" customHeight="1" x14ac:dyDescent="0.25">
      <c r="A42" s="279">
        <v>7</v>
      </c>
      <c r="B42" s="281" t="s">
        <v>316</v>
      </c>
      <c r="C42" s="183" t="s">
        <v>317</v>
      </c>
      <c r="D42" s="184" t="s">
        <v>51</v>
      </c>
    </row>
    <row r="43" spans="1:4" x14ac:dyDescent="0.25">
      <c r="A43" s="279"/>
      <c r="B43" s="281"/>
      <c r="C43" s="183" t="s">
        <v>876</v>
      </c>
      <c r="D43" s="184" t="s">
        <v>51</v>
      </c>
    </row>
    <row r="44" spans="1:4" x14ac:dyDescent="0.25">
      <c r="A44" s="279">
        <v>8</v>
      </c>
      <c r="B44" s="281" t="s">
        <v>53</v>
      </c>
      <c r="C44" s="183" t="s">
        <v>877</v>
      </c>
      <c r="D44" s="184" t="s">
        <v>51</v>
      </c>
    </row>
    <row r="45" spans="1:4" x14ac:dyDescent="0.25">
      <c r="A45" s="279"/>
      <c r="B45" s="281"/>
      <c r="C45" s="183" t="s">
        <v>265</v>
      </c>
      <c r="D45" s="184" t="s">
        <v>51</v>
      </c>
    </row>
    <row r="46" spans="1:4" x14ac:dyDescent="0.25">
      <c r="A46" s="279"/>
      <c r="B46" s="281"/>
      <c r="C46" s="183" t="s">
        <v>264</v>
      </c>
      <c r="D46" s="184" t="s">
        <v>51</v>
      </c>
    </row>
    <row r="47" spans="1:4" ht="15.75" customHeight="1" x14ac:dyDescent="0.25">
      <c r="A47" s="188">
        <v>9</v>
      </c>
      <c r="B47" s="189" t="s">
        <v>318</v>
      </c>
      <c r="C47" s="183" t="s">
        <v>319</v>
      </c>
      <c r="D47" s="184" t="s">
        <v>51</v>
      </c>
    </row>
    <row r="48" spans="1:4" x14ac:dyDescent="0.25">
      <c r="A48" s="279">
        <v>10</v>
      </c>
      <c r="B48" s="280" t="s">
        <v>878</v>
      </c>
      <c r="C48" s="185" t="s">
        <v>879</v>
      </c>
      <c r="D48" s="184" t="s">
        <v>51</v>
      </c>
    </row>
    <row r="49" spans="1:4" ht="14.25" customHeight="1" x14ac:dyDescent="0.25">
      <c r="A49" s="279"/>
      <c r="B49" s="280"/>
      <c r="C49" s="183" t="s">
        <v>880</v>
      </c>
      <c r="D49" s="184" t="s">
        <v>51</v>
      </c>
    </row>
    <row r="50" spans="1:4" ht="14.1" customHeight="1" x14ac:dyDescent="0.25">
      <c r="A50" s="279"/>
      <c r="B50" s="280"/>
      <c r="C50" s="183" t="s">
        <v>263</v>
      </c>
      <c r="D50" s="184" t="s">
        <v>51</v>
      </c>
    </row>
    <row r="51" spans="1:4" x14ac:dyDescent="0.25">
      <c r="A51" s="279"/>
      <c r="B51" s="280"/>
      <c r="C51" s="183" t="s">
        <v>881</v>
      </c>
      <c r="D51" s="184" t="s">
        <v>51</v>
      </c>
    </row>
    <row r="52" spans="1:4" x14ac:dyDescent="0.25">
      <c r="A52" s="279"/>
      <c r="B52" s="280"/>
      <c r="C52" s="186" t="s">
        <v>882</v>
      </c>
      <c r="D52" s="184" t="s">
        <v>51</v>
      </c>
    </row>
    <row r="53" spans="1:4" x14ac:dyDescent="0.25">
      <c r="A53" s="279"/>
      <c r="B53" s="280"/>
      <c r="C53" s="186" t="s">
        <v>883</v>
      </c>
      <c r="D53" s="184" t="s">
        <v>51</v>
      </c>
    </row>
    <row r="54" spans="1:4" x14ac:dyDescent="0.25">
      <c r="A54" s="279"/>
      <c r="B54" s="280"/>
      <c r="C54" s="186" t="s">
        <v>884</v>
      </c>
      <c r="D54" s="184" t="s">
        <v>54</v>
      </c>
    </row>
    <row r="55" spans="1:4" x14ac:dyDescent="0.25">
      <c r="A55" s="279"/>
      <c r="B55" s="280"/>
      <c r="C55" s="186" t="s">
        <v>885</v>
      </c>
      <c r="D55" s="184" t="s">
        <v>51</v>
      </c>
    </row>
    <row r="56" spans="1:4" ht="14.25" hidden="1" customHeight="1" x14ac:dyDescent="0.25">
      <c r="A56" s="279"/>
      <c r="B56" s="280"/>
      <c r="C56" s="186" t="s">
        <v>886</v>
      </c>
      <c r="D56" s="184"/>
    </row>
    <row r="57" spans="1:4" ht="14.1" customHeight="1" x14ac:dyDescent="0.25">
      <c r="A57" s="279"/>
      <c r="B57" s="280"/>
      <c r="C57" s="183" t="s">
        <v>887</v>
      </c>
      <c r="D57" s="184" t="s">
        <v>51</v>
      </c>
    </row>
    <row r="58" spans="1:4" x14ac:dyDescent="0.25">
      <c r="A58" s="188">
        <v>11</v>
      </c>
      <c r="B58" s="189" t="s">
        <v>55</v>
      </c>
      <c r="C58" s="183" t="s">
        <v>888</v>
      </c>
      <c r="D58" s="184" t="s">
        <v>51</v>
      </c>
    </row>
    <row r="59" spans="1:4" x14ac:dyDescent="0.25">
      <c r="A59" s="279">
        <v>12</v>
      </c>
      <c r="B59" s="281" t="s">
        <v>186</v>
      </c>
      <c r="C59" s="183" t="s">
        <v>320</v>
      </c>
      <c r="D59" s="184" t="s">
        <v>51</v>
      </c>
    </row>
    <row r="60" spans="1:4" x14ac:dyDescent="0.25">
      <c r="A60" s="279"/>
      <c r="B60" s="281"/>
      <c r="C60" s="183" t="s">
        <v>262</v>
      </c>
      <c r="D60" s="184" t="s">
        <v>51</v>
      </c>
    </row>
    <row r="61" spans="1:4" x14ac:dyDescent="0.25">
      <c r="A61" s="279"/>
      <c r="B61" s="281"/>
      <c r="C61" s="183" t="s">
        <v>356</v>
      </c>
      <c r="D61" s="184" t="s">
        <v>51</v>
      </c>
    </row>
    <row r="62" spans="1:4" x14ac:dyDescent="0.25">
      <c r="A62" s="279"/>
      <c r="B62" s="281"/>
      <c r="C62" s="185" t="s">
        <v>889</v>
      </c>
      <c r="D62" s="184" t="s">
        <v>54</v>
      </c>
    </row>
    <row r="63" spans="1:4" x14ac:dyDescent="0.25">
      <c r="A63" s="279"/>
      <c r="B63" s="281"/>
      <c r="C63" s="183" t="s">
        <v>1175</v>
      </c>
      <c r="D63" s="184" t="s">
        <v>54</v>
      </c>
    </row>
    <row r="64" spans="1:4" x14ac:dyDescent="0.25">
      <c r="A64" s="279">
        <v>13</v>
      </c>
      <c r="B64" s="281" t="s">
        <v>56</v>
      </c>
      <c r="C64" s="183" t="s">
        <v>261</v>
      </c>
      <c r="D64" s="184" t="s">
        <v>51</v>
      </c>
    </row>
    <row r="65" spans="1:4" x14ac:dyDescent="0.25">
      <c r="A65" s="279"/>
      <c r="B65" s="281"/>
      <c r="C65" s="183" t="s">
        <v>260</v>
      </c>
      <c r="D65" s="184" t="s">
        <v>54</v>
      </c>
    </row>
    <row r="66" spans="1:4" x14ac:dyDescent="0.25">
      <c r="A66" s="279"/>
      <c r="B66" s="281"/>
      <c r="C66" s="183" t="s">
        <v>259</v>
      </c>
      <c r="D66" s="184" t="s">
        <v>54</v>
      </c>
    </row>
    <row r="67" spans="1:4" x14ac:dyDescent="0.25">
      <c r="A67" s="279">
        <v>14</v>
      </c>
      <c r="B67" s="281" t="s">
        <v>187</v>
      </c>
      <c r="C67" s="183" t="s">
        <v>258</v>
      </c>
      <c r="D67" s="184" t="s">
        <v>51</v>
      </c>
    </row>
    <row r="68" spans="1:4" x14ac:dyDescent="0.25">
      <c r="A68" s="279"/>
      <c r="B68" s="281"/>
      <c r="C68" s="183" t="s">
        <v>321</v>
      </c>
      <c r="D68" s="184" t="s">
        <v>51</v>
      </c>
    </row>
    <row r="69" spans="1:4" x14ac:dyDescent="0.25">
      <c r="A69" s="279"/>
      <c r="B69" s="281"/>
      <c r="C69" s="183" t="s">
        <v>256</v>
      </c>
      <c r="D69" s="184" t="s">
        <v>54</v>
      </c>
    </row>
    <row r="70" spans="1:4" x14ac:dyDescent="0.25">
      <c r="A70" s="279"/>
      <c r="B70" s="281"/>
      <c r="C70" s="183" t="s">
        <v>257</v>
      </c>
      <c r="D70" s="184" t="s">
        <v>54</v>
      </c>
    </row>
    <row r="71" spans="1:4" ht="15.6" x14ac:dyDescent="0.25">
      <c r="A71" s="260" t="s">
        <v>76</v>
      </c>
      <c r="B71" s="261"/>
      <c r="C71" s="261"/>
      <c r="D71" s="262"/>
    </row>
    <row r="72" spans="1:4" x14ac:dyDescent="0.25">
      <c r="A72" s="279">
        <v>15</v>
      </c>
      <c r="B72" s="280" t="s">
        <v>57</v>
      </c>
      <c r="C72" s="183" t="s">
        <v>890</v>
      </c>
      <c r="D72" s="184" t="s">
        <v>51</v>
      </c>
    </row>
    <row r="73" spans="1:4" x14ac:dyDescent="0.25">
      <c r="A73" s="279"/>
      <c r="B73" s="280"/>
      <c r="C73" s="183" t="s">
        <v>255</v>
      </c>
      <c r="D73" s="184" t="s">
        <v>51</v>
      </c>
    </row>
    <row r="74" spans="1:4" x14ac:dyDescent="0.25">
      <c r="A74" s="279"/>
      <c r="B74" s="280"/>
      <c r="C74" s="185" t="s">
        <v>891</v>
      </c>
      <c r="D74" s="184" t="s">
        <v>51</v>
      </c>
    </row>
    <row r="75" spans="1:4" x14ac:dyDescent="0.25">
      <c r="A75" s="279"/>
      <c r="B75" s="280"/>
      <c r="C75" s="185" t="s">
        <v>892</v>
      </c>
      <c r="D75" s="184" t="s">
        <v>51</v>
      </c>
    </row>
    <row r="76" spans="1:4" x14ac:dyDescent="0.25">
      <c r="A76" s="279"/>
      <c r="B76" s="281" t="s">
        <v>893</v>
      </c>
      <c r="C76" s="186" t="s">
        <v>894</v>
      </c>
      <c r="D76" s="184" t="s">
        <v>54</v>
      </c>
    </row>
    <row r="77" spans="1:4" ht="14.1" customHeight="1" x14ac:dyDescent="0.25">
      <c r="A77" s="279"/>
      <c r="B77" s="281"/>
      <c r="C77" s="186" t="s">
        <v>895</v>
      </c>
      <c r="D77" s="184" t="s">
        <v>54</v>
      </c>
    </row>
    <row r="78" spans="1:4" x14ac:dyDescent="0.25">
      <c r="A78" s="279"/>
      <c r="B78" s="281"/>
      <c r="C78" s="186" t="s">
        <v>896</v>
      </c>
      <c r="D78" s="184" t="s">
        <v>54</v>
      </c>
    </row>
    <row r="79" spans="1:4" x14ac:dyDescent="0.25">
      <c r="A79" s="279"/>
      <c r="B79" s="281"/>
      <c r="C79" s="186" t="s">
        <v>897</v>
      </c>
      <c r="D79" s="184" t="s">
        <v>54</v>
      </c>
    </row>
    <row r="80" spans="1:4" x14ac:dyDescent="0.25">
      <c r="A80" s="279"/>
      <c r="B80" s="281"/>
      <c r="C80" s="186" t="s">
        <v>898</v>
      </c>
      <c r="D80" s="184" t="s">
        <v>54</v>
      </c>
    </row>
    <row r="81" spans="1:4" x14ac:dyDescent="0.25">
      <c r="A81" s="279"/>
      <c r="B81" s="281"/>
      <c r="C81" s="186" t="s">
        <v>899</v>
      </c>
      <c r="D81" s="184" t="s">
        <v>54</v>
      </c>
    </row>
    <row r="82" spans="1:4" x14ac:dyDescent="0.25">
      <c r="A82" s="279">
        <v>16</v>
      </c>
      <c r="B82" s="280" t="s">
        <v>58</v>
      </c>
      <c r="C82" s="183" t="s">
        <v>254</v>
      </c>
      <c r="D82" s="184" t="s">
        <v>51</v>
      </c>
    </row>
    <row r="83" spans="1:4" x14ac:dyDescent="0.25">
      <c r="A83" s="279"/>
      <c r="B83" s="280"/>
      <c r="C83" s="183" t="s">
        <v>253</v>
      </c>
      <c r="D83" s="184" t="s">
        <v>54</v>
      </c>
    </row>
    <row r="84" spans="1:4" x14ac:dyDescent="0.25">
      <c r="A84" s="279"/>
      <c r="B84" s="280"/>
      <c r="C84" s="183" t="s">
        <v>900</v>
      </c>
      <c r="D84" s="184" t="s">
        <v>54</v>
      </c>
    </row>
    <row r="85" spans="1:4" x14ac:dyDescent="0.25">
      <c r="A85" s="279">
        <v>17</v>
      </c>
      <c r="B85" s="281" t="s">
        <v>59</v>
      </c>
      <c r="C85" s="185" t="s">
        <v>357</v>
      </c>
      <c r="D85" s="184" t="s">
        <v>51</v>
      </c>
    </row>
    <row r="86" spans="1:4" x14ac:dyDescent="0.25">
      <c r="A86" s="279"/>
      <c r="B86" s="281"/>
      <c r="C86" s="185" t="s">
        <v>251</v>
      </c>
      <c r="D86" s="184" t="s">
        <v>51</v>
      </c>
    </row>
    <row r="87" spans="1:4" x14ac:dyDescent="0.25">
      <c r="A87" s="279"/>
      <c r="B87" s="281"/>
      <c r="C87" s="185" t="s">
        <v>252</v>
      </c>
      <c r="D87" s="184" t="s">
        <v>51</v>
      </c>
    </row>
    <row r="88" spans="1:4" x14ac:dyDescent="0.25">
      <c r="A88" s="279"/>
      <c r="B88" s="281"/>
      <c r="C88" s="185" t="s">
        <v>250</v>
      </c>
      <c r="D88" s="184" t="s">
        <v>54</v>
      </c>
    </row>
    <row r="89" spans="1:4" x14ac:dyDescent="0.25">
      <c r="A89" s="279">
        <v>18</v>
      </c>
      <c r="B89" s="281" t="s">
        <v>60</v>
      </c>
      <c r="C89" s="183" t="s">
        <v>249</v>
      </c>
      <c r="D89" s="286" t="s">
        <v>51</v>
      </c>
    </row>
    <row r="90" spans="1:4" x14ac:dyDescent="0.25">
      <c r="A90" s="279"/>
      <c r="B90" s="281"/>
      <c r="C90" s="183" t="s">
        <v>61</v>
      </c>
      <c r="D90" s="286"/>
    </row>
    <row r="91" spans="1:4" x14ac:dyDescent="0.25">
      <c r="A91" s="279"/>
      <c r="B91" s="281"/>
      <c r="C91" s="183" t="s">
        <v>62</v>
      </c>
      <c r="D91" s="286"/>
    </row>
    <row r="92" spans="1:4" x14ac:dyDescent="0.25">
      <c r="A92" s="279"/>
      <c r="B92" s="281"/>
      <c r="C92" s="183" t="s">
        <v>248</v>
      </c>
      <c r="D92" s="184" t="s">
        <v>54</v>
      </c>
    </row>
    <row r="93" spans="1:4" x14ac:dyDescent="0.25">
      <c r="A93" s="279"/>
      <c r="B93" s="281"/>
      <c r="C93" s="183" t="s">
        <v>247</v>
      </c>
      <c r="D93" s="184" t="s">
        <v>54</v>
      </c>
    </row>
    <row r="94" spans="1:4" x14ac:dyDescent="0.25">
      <c r="A94" s="279"/>
      <c r="B94" s="281"/>
      <c r="C94" s="183" t="s">
        <v>246</v>
      </c>
      <c r="D94" s="184" t="s">
        <v>51</v>
      </c>
    </row>
    <row r="95" spans="1:4" x14ac:dyDescent="0.25">
      <c r="A95" s="279"/>
      <c r="B95" s="281"/>
      <c r="C95" s="183" t="s">
        <v>245</v>
      </c>
      <c r="D95" s="184" t="s">
        <v>54</v>
      </c>
    </row>
    <row r="96" spans="1:4" x14ac:dyDescent="0.25">
      <c r="A96" s="279"/>
      <c r="B96" s="281"/>
      <c r="C96" s="183" t="s">
        <v>244</v>
      </c>
      <c r="D96" s="184" t="s">
        <v>51</v>
      </c>
    </row>
    <row r="97" spans="1:4" x14ac:dyDescent="0.25">
      <c r="A97" s="279"/>
      <c r="B97" s="281"/>
      <c r="C97" s="183" t="s">
        <v>243</v>
      </c>
      <c r="D97" s="184" t="s">
        <v>51</v>
      </c>
    </row>
    <row r="98" spans="1:4" x14ac:dyDescent="0.25">
      <c r="A98" s="279"/>
      <c r="B98" s="281"/>
      <c r="C98" s="183" t="s">
        <v>106</v>
      </c>
      <c r="D98" s="184" t="s">
        <v>51</v>
      </c>
    </row>
    <row r="99" spans="1:4" x14ac:dyDescent="0.25">
      <c r="A99" s="279"/>
      <c r="B99" s="281"/>
      <c r="C99" s="183" t="s">
        <v>242</v>
      </c>
      <c r="D99" s="184" t="s">
        <v>51</v>
      </c>
    </row>
    <row r="100" spans="1:4" x14ac:dyDescent="0.25">
      <c r="A100" s="279"/>
      <c r="B100" s="281"/>
      <c r="C100" s="183" t="s">
        <v>241</v>
      </c>
      <c r="D100" s="184" t="s">
        <v>54</v>
      </c>
    </row>
    <row r="101" spans="1:4" s="4" customFormat="1" x14ac:dyDescent="0.25">
      <c r="A101" s="279"/>
      <c r="B101" s="281"/>
      <c r="C101" s="183" t="s">
        <v>240</v>
      </c>
      <c r="D101" s="184" t="s">
        <v>54</v>
      </c>
    </row>
    <row r="102" spans="1:4" x14ac:dyDescent="0.25">
      <c r="A102" s="279"/>
      <c r="B102" s="281"/>
      <c r="C102" s="183" t="s">
        <v>239</v>
      </c>
      <c r="D102" s="184" t="s">
        <v>54</v>
      </c>
    </row>
    <row r="103" spans="1:4" x14ac:dyDescent="0.25">
      <c r="A103" s="279"/>
      <c r="B103" s="281"/>
      <c r="C103" s="183" t="s">
        <v>358</v>
      </c>
      <c r="D103" s="184" t="s">
        <v>54</v>
      </c>
    </row>
    <row r="104" spans="1:4" x14ac:dyDescent="0.25">
      <c r="A104" s="279"/>
      <c r="B104" s="281"/>
      <c r="C104" s="183" t="s">
        <v>359</v>
      </c>
      <c r="D104" s="184" t="s">
        <v>51</v>
      </c>
    </row>
    <row r="105" spans="1:4" x14ac:dyDescent="0.25">
      <c r="A105" s="279">
        <v>19</v>
      </c>
      <c r="B105" s="280" t="s">
        <v>360</v>
      </c>
      <c r="C105" s="185" t="s">
        <v>901</v>
      </c>
      <c r="D105" s="184" t="s">
        <v>51</v>
      </c>
    </row>
    <row r="106" spans="1:4" s="2" customFormat="1" ht="13.2" x14ac:dyDescent="0.25">
      <c r="A106" s="279"/>
      <c r="B106" s="280"/>
      <c r="C106" s="185" t="s">
        <v>238</v>
      </c>
      <c r="D106" s="184" t="s">
        <v>51</v>
      </c>
    </row>
    <row r="107" spans="1:4" ht="14.25" customHeight="1" x14ac:dyDescent="0.25">
      <c r="A107" s="279"/>
      <c r="B107" s="280"/>
      <c r="C107" s="183" t="s">
        <v>237</v>
      </c>
      <c r="D107" s="184" t="s">
        <v>54</v>
      </c>
    </row>
    <row r="108" spans="1:4" x14ac:dyDescent="0.25">
      <c r="A108" s="279"/>
      <c r="B108" s="280"/>
      <c r="C108" s="183" t="s">
        <v>236</v>
      </c>
      <c r="D108" s="184" t="s">
        <v>51</v>
      </c>
    </row>
    <row r="109" spans="1:4" x14ac:dyDescent="0.25">
      <c r="A109" s="279"/>
      <c r="B109" s="280"/>
      <c r="C109" s="183" t="s">
        <v>235</v>
      </c>
      <c r="D109" s="184" t="s">
        <v>54</v>
      </c>
    </row>
    <row r="110" spans="1:4" x14ac:dyDescent="0.25">
      <c r="A110" s="279"/>
      <c r="B110" s="280"/>
      <c r="C110" s="183" t="s">
        <v>191</v>
      </c>
      <c r="D110" s="184" t="s">
        <v>54</v>
      </c>
    </row>
    <row r="111" spans="1:4" x14ac:dyDescent="0.25">
      <c r="A111" s="279"/>
      <c r="B111" s="280"/>
      <c r="C111" s="183" t="s">
        <v>902</v>
      </c>
      <c r="D111" s="184" t="s">
        <v>51</v>
      </c>
    </row>
    <row r="112" spans="1:4" ht="14.25" customHeight="1" x14ac:dyDescent="0.25">
      <c r="A112" s="279"/>
      <c r="B112" s="280"/>
      <c r="C112" s="186" t="s">
        <v>903</v>
      </c>
      <c r="D112" s="184" t="s">
        <v>51</v>
      </c>
    </row>
    <row r="113" spans="1:11" x14ac:dyDescent="0.25">
      <c r="A113" s="279"/>
      <c r="B113" s="280"/>
      <c r="C113" s="183" t="s">
        <v>904</v>
      </c>
      <c r="D113" s="184" t="s">
        <v>51</v>
      </c>
    </row>
    <row r="114" spans="1:11" x14ac:dyDescent="0.25">
      <c r="A114" s="279"/>
      <c r="B114" s="280"/>
      <c r="C114" s="183" t="s">
        <v>905</v>
      </c>
      <c r="D114" s="184" t="s">
        <v>51</v>
      </c>
    </row>
    <row r="115" spans="1:11" x14ac:dyDescent="0.25">
      <c r="A115" s="279">
        <v>20</v>
      </c>
      <c r="B115" s="281" t="s">
        <v>188</v>
      </c>
      <c r="C115" s="183" t="s">
        <v>192</v>
      </c>
      <c r="D115" s="184" t="s">
        <v>51</v>
      </c>
    </row>
    <row r="116" spans="1:11" x14ac:dyDescent="0.25">
      <c r="A116" s="279"/>
      <c r="B116" s="281"/>
      <c r="C116" s="183" t="s">
        <v>322</v>
      </c>
      <c r="D116" s="184" t="s">
        <v>51</v>
      </c>
    </row>
    <row r="117" spans="1:11" x14ac:dyDescent="0.25">
      <c r="A117" s="279"/>
      <c r="B117" s="281"/>
      <c r="C117" s="185" t="s">
        <v>361</v>
      </c>
      <c r="D117" s="184" t="s">
        <v>51</v>
      </c>
    </row>
    <row r="118" spans="1:11" x14ac:dyDescent="0.25">
      <c r="A118" s="279"/>
      <c r="B118" s="281"/>
      <c r="C118" s="185" t="s">
        <v>234</v>
      </c>
      <c r="D118" s="184" t="s">
        <v>51</v>
      </c>
    </row>
    <row r="119" spans="1:11" ht="14.25" customHeight="1" x14ac:dyDescent="0.25">
      <c r="A119" s="279"/>
      <c r="B119" s="281"/>
      <c r="C119" s="183" t="s">
        <v>233</v>
      </c>
      <c r="D119" s="184" t="s">
        <v>54</v>
      </c>
    </row>
    <row r="120" spans="1:11" x14ac:dyDescent="0.25">
      <c r="A120" s="279"/>
      <c r="B120" s="281"/>
      <c r="C120" s="183" t="s">
        <v>324</v>
      </c>
      <c r="D120" s="184" t="s">
        <v>51</v>
      </c>
    </row>
    <row r="121" spans="1:11" x14ac:dyDescent="0.25">
      <c r="A121" s="279"/>
      <c r="B121" s="281"/>
      <c r="C121" s="183" t="s">
        <v>362</v>
      </c>
      <c r="D121" s="184" t="s">
        <v>51</v>
      </c>
    </row>
    <row r="122" spans="1:11" x14ac:dyDescent="0.25">
      <c r="A122" s="279"/>
      <c r="B122" s="281"/>
      <c r="C122" s="183" t="s">
        <v>906</v>
      </c>
      <c r="D122" s="184" t="s">
        <v>51</v>
      </c>
    </row>
    <row r="123" spans="1:11" x14ac:dyDescent="0.25">
      <c r="A123" s="279">
        <v>21</v>
      </c>
      <c r="B123" s="281" t="s">
        <v>63</v>
      </c>
      <c r="C123" s="183" t="s">
        <v>323</v>
      </c>
      <c r="D123" s="184" t="s">
        <v>51</v>
      </c>
    </row>
    <row r="124" spans="1:11" x14ac:dyDescent="0.25">
      <c r="A124" s="279"/>
      <c r="B124" s="281"/>
      <c r="C124" s="183" t="s">
        <v>363</v>
      </c>
      <c r="D124" s="184" t="s">
        <v>51</v>
      </c>
    </row>
    <row r="125" spans="1:11" x14ac:dyDescent="0.25">
      <c r="A125" s="279"/>
      <c r="B125" s="281"/>
      <c r="C125" s="183" t="s">
        <v>232</v>
      </c>
      <c r="D125" s="184" t="s">
        <v>54</v>
      </c>
    </row>
    <row r="126" spans="1:11" s="12" customFormat="1" x14ac:dyDescent="0.25">
      <c r="A126" s="279"/>
      <c r="B126" s="281"/>
      <c r="C126" s="183" t="s">
        <v>231</v>
      </c>
      <c r="D126" s="184" t="s">
        <v>54</v>
      </c>
    </row>
    <row r="127" spans="1:11" s="2" customFormat="1" ht="14.4" x14ac:dyDescent="0.3">
      <c r="A127" s="279"/>
      <c r="B127" s="281"/>
      <c r="C127" s="183" t="s">
        <v>325</v>
      </c>
      <c r="D127" s="184" t="s">
        <v>54</v>
      </c>
      <c r="E127"/>
      <c r="F127"/>
      <c r="G127"/>
      <c r="H127"/>
      <c r="I127"/>
      <c r="J127"/>
      <c r="K127"/>
    </row>
    <row r="128" spans="1:11" s="2" customFormat="1" ht="14.4" x14ac:dyDescent="0.3">
      <c r="A128" s="279"/>
      <c r="B128" s="281"/>
      <c r="C128" s="183" t="s">
        <v>230</v>
      </c>
      <c r="D128" s="184" t="s">
        <v>51</v>
      </c>
      <c r="E128"/>
      <c r="F128"/>
      <c r="G128"/>
      <c r="H128"/>
      <c r="I128"/>
      <c r="J128"/>
      <c r="K128"/>
    </row>
    <row r="129" spans="1:4" x14ac:dyDescent="0.25">
      <c r="A129" s="279"/>
      <c r="B129" s="281"/>
      <c r="C129" s="183" t="s">
        <v>364</v>
      </c>
      <c r="D129" s="184" t="s">
        <v>51</v>
      </c>
    </row>
    <row r="130" spans="1:4" x14ac:dyDescent="0.25">
      <c r="A130" s="279"/>
      <c r="B130" s="281"/>
      <c r="C130" s="183" t="s">
        <v>229</v>
      </c>
      <c r="D130" s="184" t="s">
        <v>51</v>
      </c>
    </row>
    <row r="131" spans="1:4" x14ac:dyDescent="0.25">
      <c r="A131" s="279"/>
      <c r="B131" s="281"/>
      <c r="C131" s="183" t="s">
        <v>365</v>
      </c>
      <c r="D131" s="184" t="s">
        <v>54</v>
      </c>
    </row>
    <row r="132" spans="1:4" x14ac:dyDescent="0.25">
      <c r="A132" s="279"/>
      <c r="B132" s="281"/>
      <c r="C132" s="183" t="s">
        <v>228</v>
      </c>
      <c r="D132" s="184" t="s">
        <v>51</v>
      </c>
    </row>
    <row r="133" spans="1:4" x14ac:dyDescent="0.25">
      <c r="A133" s="279"/>
      <c r="B133" s="281"/>
      <c r="C133" s="183" t="s">
        <v>907</v>
      </c>
      <c r="D133" s="184" t="s">
        <v>51</v>
      </c>
    </row>
    <row r="134" spans="1:4" x14ac:dyDescent="0.25">
      <c r="A134" s="279">
        <v>22</v>
      </c>
      <c r="B134" s="281" t="s">
        <v>908</v>
      </c>
      <c r="C134" s="183" t="s">
        <v>326</v>
      </c>
      <c r="D134" s="184" t="s">
        <v>51</v>
      </c>
    </row>
    <row r="135" spans="1:4" x14ac:dyDescent="0.25">
      <c r="A135" s="279"/>
      <c r="B135" s="281"/>
      <c r="C135" s="183" t="s">
        <v>227</v>
      </c>
      <c r="D135" s="184" t="s">
        <v>51</v>
      </c>
    </row>
    <row r="136" spans="1:4" x14ac:dyDescent="0.25">
      <c r="A136" s="279">
        <v>23</v>
      </c>
      <c r="B136" s="281" t="s">
        <v>64</v>
      </c>
      <c r="C136" s="183" t="s">
        <v>366</v>
      </c>
      <c r="D136" s="184" t="s">
        <v>51</v>
      </c>
    </row>
    <row r="137" spans="1:4" x14ac:dyDescent="0.25">
      <c r="A137" s="279"/>
      <c r="B137" s="281"/>
      <c r="C137" s="183" t="s">
        <v>909</v>
      </c>
      <c r="D137" s="184" t="s">
        <v>51</v>
      </c>
    </row>
    <row r="138" spans="1:4" x14ac:dyDescent="0.25">
      <c r="A138" s="279"/>
      <c r="B138" s="281"/>
      <c r="C138" s="183" t="s">
        <v>226</v>
      </c>
      <c r="D138" s="184" t="s">
        <v>51</v>
      </c>
    </row>
    <row r="139" spans="1:4" x14ac:dyDescent="0.25">
      <c r="A139" s="279"/>
      <c r="B139" s="281"/>
      <c r="C139" s="183" t="s">
        <v>910</v>
      </c>
      <c r="D139" s="184" t="s">
        <v>51</v>
      </c>
    </row>
    <row r="140" spans="1:4" x14ac:dyDescent="0.25">
      <c r="A140" s="279"/>
      <c r="B140" s="281"/>
      <c r="C140" s="183" t="s">
        <v>225</v>
      </c>
      <c r="D140" s="184" t="s">
        <v>51</v>
      </c>
    </row>
    <row r="141" spans="1:4" ht="14.1" customHeight="1" x14ac:dyDescent="0.25">
      <c r="A141" s="279"/>
      <c r="B141" s="281"/>
      <c r="C141" s="185" t="s">
        <v>224</v>
      </c>
      <c r="D141" s="184" t="s">
        <v>54</v>
      </c>
    </row>
    <row r="142" spans="1:4" x14ac:dyDescent="0.25">
      <c r="A142" s="279"/>
      <c r="B142" s="281"/>
      <c r="C142" s="183" t="s">
        <v>223</v>
      </c>
      <c r="D142" s="184" t="s">
        <v>54</v>
      </c>
    </row>
    <row r="143" spans="1:4" x14ac:dyDescent="0.25">
      <c r="A143" s="279"/>
      <c r="B143" s="281"/>
      <c r="C143" s="185" t="s">
        <v>222</v>
      </c>
      <c r="D143" s="184" t="s">
        <v>54</v>
      </c>
    </row>
    <row r="144" spans="1:4" x14ac:dyDescent="0.25">
      <c r="A144" s="279"/>
      <c r="B144" s="281"/>
      <c r="C144" s="183" t="s">
        <v>221</v>
      </c>
      <c r="D144" s="184" t="s">
        <v>54</v>
      </c>
    </row>
    <row r="145" spans="1:4" ht="14.25" customHeight="1" x14ac:dyDescent="0.25">
      <c r="A145" s="260" t="s">
        <v>77</v>
      </c>
      <c r="B145" s="261"/>
      <c r="C145" s="261"/>
      <c r="D145" s="262"/>
    </row>
    <row r="146" spans="1:4" ht="14.1" customHeight="1" x14ac:dyDescent="0.25">
      <c r="A146" s="279">
        <v>24</v>
      </c>
      <c r="B146" s="280" t="s">
        <v>65</v>
      </c>
      <c r="C146" s="183" t="s">
        <v>327</v>
      </c>
      <c r="D146" s="184" t="s">
        <v>51</v>
      </c>
    </row>
    <row r="147" spans="1:4" x14ac:dyDescent="0.25">
      <c r="A147" s="279"/>
      <c r="B147" s="280"/>
      <c r="C147" s="183" t="s">
        <v>328</v>
      </c>
      <c r="D147" s="184" t="s">
        <v>51</v>
      </c>
    </row>
    <row r="148" spans="1:4" x14ac:dyDescent="0.25">
      <c r="A148" s="279"/>
      <c r="B148" s="280"/>
      <c r="C148" s="183" t="s">
        <v>220</v>
      </c>
      <c r="D148" s="184" t="s">
        <v>51</v>
      </c>
    </row>
    <row r="149" spans="1:4" x14ac:dyDescent="0.25">
      <c r="A149" s="279"/>
      <c r="B149" s="280"/>
      <c r="C149" s="183" t="s">
        <v>329</v>
      </c>
      <c r="D149" s="184" t="s">
        <v>54</v>
      </c>
    </row>
    <row r="150" spans="1:4" x14ac:dyDescent="0.25">
      <c r="A150" s="279"/>
      <c r="B150" s="280"/>
      <c r="C150" s="183" t="s">
        <v>330</v>
      </c>
      <c r="D150" s="184" t="s">
        <v>54</v>
      </c>
    </row>
    <row r="151" spans="1:4" x14ac:dyDescent="0.25">
      <c r="A151" s="279"/>
      <c r="B151" s="280"/>
      <c r="C151" s="183" t="s">
        <v>219</v>
      </c>
      <c r="D151" s="184" t="s">
        <v>51</v>
      </c>
    </row>
    <row r="152" spans="1:4" x14ac:dyDescent="0.25">
      <c r="A152" s="279"/>
      <c r="B152" s="280"/>
      <c r="C152" s="183" t="s">
        <v>218</v>
      </c>
      <c r="D152" s="184" t="s">
        <v>51</v>
      </c>
    </row>
    <row r="153" spans="1:4" x14ac:dyDescent="0.25">
      <c r="A153" s="279"/>
      <c r="B153" s="280"/>
      <c r="C153" s="183" t="s">
        <v>217</v>
      </c>
      <c r="D153" s="184" t="s">
        <v>51</v>
      </c>
    </row>
    <row r="154" spans="1:4" ht="14.25" customHeight="1" x14ac:dyDescent="0.25">
      <c r="A154" s="279"/>
      <c r="B154" s="280"/>
      <c r="C154" s="183" t="s">
        <v>216</v>
      </c>
      <c r="D154" s="184" t="s">
        <v>54</v>
      </c>
    </row>
    <row r="155" spans="1:4" x14ac:dyDescent="0.25">
      <c r="A155" s="279"/>
      <c r="B155" s="280"/>
      <c r="C155" s="183" t="s">
        <v>215</v>
      </c>
      <c r="D155" s="184" t="s">
        <v>51</v>
      </c>
    </row>
    <row r="156" spans="1:4" x14ac:dyDescent="0.25">
      <c r="A156" s="279"/>
      <c r="B156" s="280"/>
      <c r="C156" s="183" t="s">
        <v>331</v>
      </c>
      <c r="D156" s="184" t="s">
        <v>54</v>
      </c>
    </row>
    <row r="157" spans="1:4" x14ac:dyDescent="0.25">
      <c r="A157" s="279"/>
      <c r="B157" s="280"/>
      <c r="C157" s="183" t="s">
        <v>189</v>
      </c>
      <c r="D157" s="184" t="s">
        <v>54</v>
      </c>
    </row>
    <row r="158" spans="1:4" x14ac:dyDescent="0.25">
      <c r="A158" s="279">
        <v>25</v>
      </c>
      <c r="B158" s="281" t="s">
        <v>2</v>
      </c>
      <c r="C158" s="183" t="s">
        <v>214</v>
      </c>
      <c r="D158" s="184" t="s">
        <v>51</v>
      </c>
    </row>
    <row r="159" spans="1:4" x14ac:dyDescent="0.25">
      <c r="A159" s="279"/>
      <c r="B159" s="281"/>
      <c r="C159" s="183" t="s">
        <v>332</v>
      </c>
      <c r="D159" s="184" t="s">
        <v>54</v>
      </c>
    </row>
    <row r="160" spans="1:4" x14ac:dyDescent="0.25">
      <c r="A160" s="279"/>
      <c r="B160" s="281"/>
      <c r="C160" s="183" t="s">
        <v>333</v>
      </c>
      <c r="D160" s="184" t="s">
        <v>51</v>
      </c>
    </row>
    <row r="161" spans="1:4" x14ac:dyDescent="0.25">
      <c r="A161" s="279"/>
      <c r="B161" s="281"/>
      <c r="C161" s="183" t="s">
        <v>911</v>
      </c>
      <c r="D161" s="184" t="s">
        <v>51</v>
      </c>
    </row>
    <row r="162" spans="1:4" x14ac:dyDescent="0.25">
      <c r="A162" s="279"/>
      <c r="B162" s="281"/>
      <c r="C162" s="183" t="s">
        <v>912</v>
      </c>
      <c r="D162" s="184" t="s">
        <v>51</v>
      </c>
    </row>
    <row r="163" spans="1:4" x14ac:dyDescent="0.25">
      <c r="A163" s="279"/>
      <c r="B163" s="281"/>
      <c r="C163" s="183" t="s">
        <v>913</v>
      </c>
      <c r="D163" s="184" t="s">
        <v>51</v>
      </c>
    </row>
    <row r="164" spans="1:4" x14ac:dyDescent="0.25">
      <c r="A164" s="284" t="s">
        <v>156</v>
      </c>
      <c r="B164" s="285" t="s">
        <v>157</v>
      </c>
      <c r="C164" s="183" t="s">
        <v>334</v>
      </c>
      <c r="D164" s="184" t="s">
        <v>54</v>
      </c>
    </row>
    <row r="165" spans="1:4" ht="14.4" customHeight="1" x14ac:dyDescent="0.25">
      <c r="A165" s="284"/>
      <c r="B165" s="285"/>
      <c r="C165" s="183" t="s">
        <v>914</v>
      </c>
      <c r="D165" s="184" t="s">
        <v>54</v>
      </c>
    </row>
    <row r="166" spans="1:4" ht="14.4" customHeight="1" x14ac:dyDescent="0.25">
      <c r="A166" s="284"/>
      <c r="B166" s="285"/>
      <c r="C166" s="183" t="s">
        <v>915</v>
      </c>
      <c r="D166" s="184" t="s">
        <v>54</v>
      </c>
    </row>
    <row r="167" spans="1:4" x14ac:dyDescent="0.25">
      <c r="A167" s="284"/>
      <c r="B167" s="285"/>
      <c r="C167" s="183" t="s">
        <v>916</v>
      </c>
      <c r="D167" s="184" t="s">
        <v>54</v>
      </c>
    </row>
    <row r="168" spans="1:4" ht="14.4" customHeight="1" x14ac:dyDescent="0.25">
      <c r="A168" s="284"/>
      <c r="B168" s="285"/>
      <c r="C168" s="183" t="s">
        <v>917</v>
      </c>
      <c r="D168" s="184" t="s">
        <v>918</v>
      </c>
    </row>
    <row r="169" spans="1:4" x14ac:dyDescent="0.25">
      <c r="A169" s="279">
        <v>27</v>
      </c>
      <c r="B169" s="281" t="s">
        <v>335</v>
      </c>
      <c r="C169" s="183" t="s">
        <v>213</v>
      </c>
      <c r="D169" s="184" t="s">
        <v>51</v>
      </c>
    </row>
    <row r="170" spans="1:4" x14ac:dyDescent="0.25">
      <c r="A170" s="279"/>
      <c r="B170" s="281"/>
      <c r="C170" s="185" t="s">
        <v>212</v>
      </c>
      <c r="D170" s="184" t="s">
        <v>51</v>
      </c>
    </row>
    <row r="171" spans="1:4" x14ac:dyDescent="0.25">
      <c r="A171" s="279">
        <v>28</v>
      </c>
      <c r="B171" s="281" t="s">
        <v>336</v>
      </c>
      <c r="C171" s="183" t="s">
        <v>211</v>
      </c>
      <c r="D171" s="184" t="s">
        <v>51</v>
      </c>
    </row>
    <row r="172" spans="1:4" x14ac:dyDescent="0.25">
      <c r="A172" s="279"/>
      <c r="B172" s="281"/>
      <c r="C172" s="183" t="s">
        <v>210</v>
      </c>
      <c r="D172" s="184" t="s">
        <v>51</v>
      </c>
    </row>
    <row r="173" spans="1:4" x14ac:dyDescent="0.25">
      <c r="A173" s="279"/>
      <c r="B173" s="281"/>
      <c r="C173" s="183" t="s">
        <v>209</v>
      </c>
      <c r="D173" s="184" t="s">
        <v>51</v>
      </c>
    </row>
    <row r="174" spans="1:4" x14ac:dyDescent="0.25">
      <c r="A174" s="279"/>
      <c r="B174" s="281"/>
      <c r="C174" s="183" t="s">
        <v>208</v>
      </c>
      <c r="D174" s="184" t="s">
        <v>51</v>
      </c>
    </row>
    <row r="175" spans="1:4" x14ac:dyDescent="0.25">
      <c r="A175" s="279"/>
      <c r="B175" s="281"/>
      <c r="C175" s="183" t="s">
        <v>337</v>
      </c>
      <c r="D175" s="184" t="s">
        <v>51</v>
      </c>
    </row>
    <row r="176" spans="1:4" x14ac:dyDescent="0.25">
      <c r="A176" s="279">
        <v>29</v>
      </c>
      <c r="B176" s="281" t="s">
        <v>67</v>
      </c>
      <c r="C176" s="183" t="s">
        <v>207</v>
      </c>
      <c r="D176" s="184" t="s">
        <v>51</v>
      </c>
    </row>
    <row r="177" spans="1:4" x14ac:dyDescent="0.25">
      <c r="A177" s="279"/>
      <c r="B177" s="281"/>
      <c r="C177" s="183" t="s">
        <v>206</v>
      </c>
      <c r="D177" s="184" t="s">
        <v>54</v>
      </c>
    </row>
    <row r="178" spans="1:4" x14ac:dyDescent="0.25">
      <c r="A178" s="279"/>
      <c r="B178" s="281"/>
      <c r="C178" s="185" t="s">
        <v>919</v>
      </c>
      <c r="D178" s="184" t="s">
        <v>51</v>
      </c>
    </row>
    <row r="179" spans="1:4" x14ac:dyDescent="0.25">
      <c r="A179" s="279"/>
      <c r="B179" s="281"/>
      <c r="C179" s="183" t="s">
        <v>205</v>
      </c>
      <c r="D179" s="184" t="s">
        <v>51</v>
      </c>
    </row>
    <row r="180" spans="1:4" x14ac:dyDescent="0.25">
      <c r="A180" s="279"/>
      <c r="B180" s="281"/>
      <c r="C180" s="183" t="s">
        <v>573</v>
      </c>
      <c r="D180" s="184" t="s">
        <v>51</v>
      </c>
    </row>
    <row r="181" spans="1:4" x14ac:dyDescent="0.25">
      <c r="A181" s="279">
        <v>30</v>
      </c>
      <c r="B181" s="281" t="s">
        <v>68</v>
      </c>
      <c r="C181" s="183" t="s">
        <v>275</v>
      </c>
      <c r="D181" s="184" t="s">
        <v>51</v>
      </c>
    </row>
    <row r="182" spans="1:4" x14ac:dyDescent="0.25">
      <c r="A182" s="279"/>
      <c r="B182" s="281"/>
      <c r="C182" s="183" t="s">
        <v>203</v>
      </c>
      <c r="D182" s="184" t="s">
        <v>51</v>
      </c>
    </row>
    <row r="183" spans="1:4" x14ac:dyDescent="0.25">
      <c r="A183" s="279"/>
      <c r="B183" s="281"/>
      <c r="C183" s="183" t="s">
        <v>204</v>
      </c>
      <c r="D183" s="184" t="s">
        <v>54</v>
      </c>
    </row>
    <row r="184" spans="1:4" x14ac:dyDescent="0.25">
      <c r="A184" s="279"/>
      <c r="B184" s="281"/>
      <c r="C184" s="183" t="s">
        <v>161</v>
      </c>
      <c r="D184" s="184" t="s">
        <v>51</v>
      </c>
    </row>
    <row r="185" spans="1:4" ht="15.6" x14ac:dyDescent="0.25">
      <c r="A185" s="260" t="s">
        <v>170</v>
      </c>
      <c r="B185" s="261"/>
      <c r="C185" s="261"/>
      <c r="D185" s="262"/>
    </row>
    <row r="186" spans="1:4" x14ac:dyDescent="0.25">
      <c r="A186" s="279">
        <v>31</v>
      </c>
      <c r="B186" s="280" t="s">
        <v>69</v>
      </c>
      <c r="C186" s="183" t="s">
        <v>202</v>
      </c>
      <c r="D186" s="184" t="s">
        <v>51</v>
      </c>
    </row>
    <row r="187" spans="1:4" x14ac:dyDescent="0.25">
      <c r="A187" s="279"/>
      <c r="B187" s="280"/>
      <c r="C187" s="183" t="s">
        <v>920</v>
      </c>
      <c r="D187" s="184" t="s">
        <v>51</v>
      </c>
    </row>
    <row r="188" spans="1:4" x14ac:dyDescent="0.25">
      <c r="A188" s="279"/>
      <c r="B188" s="280"/>
      <c r="C188" s="183" t="s">
        <v>201</v>
      </c>
      <c r="D188" s="184" t="s">
        <v>51</v>
      </c>
    </row>
    <row r="189" spans="1:4" x14ac:dyDescent="0.25">
      <c r="A189" s="279"/>
      <c r="B189" s="280"/>
      <c r="C189" s="183" t="s">
        <v>921</v>
      </c>
      <c r="D189" s="184" t="s">
        <v>51</v>
      </c>
    </row>
    <row r="190" spans="1:4" x14ac:dyDescent="0.25">
      <c r="A190" s="279"/>
      <c r="B190" s="280"/>
      <c r="C190" s="183" t="s">
        <v>574</v>
      </c>
      <c r="D190" s="184" t="s">
        <v>54</v>
      </c>
    </row>
    <row r="191" spans="1:4" x14ac:dyDescent="0.25">
      <c r="A191" s="279"/>
      <c r="B191" s="280"/>
      <c r="C191" s="183" t="s">
        <v>200</v>
      </c>
      <c r="D191" s="184" t="s">
        <v>51</v>
      </c>
    </row>
    <row r="192" spans="1:4" x14ac:dyDescent="0.25">
      <c r="A192" s="279"/>
      <c r="B192" s="280"/>
      <c r="C192" s="183" t="s">
        <v>922</v>
      </c>
      <c r="D192" s="184" t="s">
        <v>51</v>
      </c>
    </row>
    <row r="193" spans="1:4" x14ac:dyDescent="0.25">
      <c r="A193" s="279"/>
      <c r="B193" s="280"/>
      <c r="C193" s="183" t="s">
        <v>923</v>
      </c>
      <c r="D193" s="184" t="s">
        <v>51</v>
      </c>
    </row>
    <row r="194" spans="1:4" x14ac:dyDescent="0.25">
      <c r="A194" s="279">
        <v>32</v>
      </c>
      <c r="B194" s="281" t="s">
        <v>338</v>
      </c>
      <c r="C194" s="183" t="s">
        <v>163</v>
      </c>
      <c r="D194" s="184" t="s">
        <v>51</v>
      </c>
    </row>
    <row r="195" spans="1:4" x14ac:dyDescent="0.25">
      <c r="A195" s="279"/>
      <c r="B195" s="281"/>
      <c r="C195" s="183" t="s">
        <v>339</v>
      </c>
      <c r="D195" s="184" t="s">
        <v>70</v>
      </c>
    </row>
    <row r="196" spans="1:4" ht="15.75" customHeight="1" x14ac:dyDescent="0.25">
      <c r="A196" s="188">
        <v>33</v>
      </c>
      <c r="B196" s="189" t="s">
        <v>71</v>
      </c>
      <c r="C196" s="183" t="s">
        <v>1176</v>
      </c>
      <c r="D196" s="184" t="s">
        <v>54</v>
      </c>
    </row>
    <row r="197" spans="1:4" x14ac:dyDescent="0.25">
      <c r="A197" s="279">
        <v>34</v>
      </c>
      <c r="B197" s="280" t="s">
        <v>924</v>
      </c>
      <c r="C197" s="185" t="s">
        <v>925</v>
      </c>
      <c r="D197" s="184" t="s">
        <v>72</v>
      </c>
    </row>
    <row r="198" spans="1:4" x14ac:dyDescent="0.25">
      <c r="A198" s="279"/>
      <c r="B198" s="280"/>
      <c r="C198" s="183" t="s">
        <v>340</v>
      </c>
      <c r="D198" s="184" t="s">
        <v>72</v>
      </c>
    </row>
    <row r="199" spans="1:4" x14ac:dyDescent="0.25">
      <c r="A199" s="279"/>
      <c r="B199" s="280"/>
      <c r="C199" s="183" t="s">
        <v>367</v>
      </c>
      <c r="D199" s="184" t="s">
        <v>72</v>
      </c>
    </row>
    <row r="200" spans="1:4" x14ac:dyDescent="0.25">
      <c r="A200" s="279"/>
      <c r="B200" s="280"/>
      <c r="C200" s="183" t="s">
        <v>926</v>
      </c>
      <c r="D200" s="187" t="s">
        <v>54</v>
      </c>
    </row>
    <row r="201" spans="1:4" x14ac:dyDescent="0.25">
      <c r="A201" s="279">
        <v>35</v>
      </c>
      <c r="B201" s="281" t="s">
        <v>73</v>
      </c>
      <c r="C201" s="183" t="s">
        <v>194</v>
      </c>
      <c r="D201" s="184" t="s">
        <v>72</v>
      </c>
    </row>
    <row r="202" spans="1:4" x14ac:dyDescent="0.25">
      <c r="A202" s="279"/>
      <c r="B202" s="281"/>
      <c r="C202" s="183" t="s">
        <v>294</v>
      </c>
      <c r="D202" s="184" t="s">
        <v>72</v>
      </c>
    </row>
    <row r="203" spans="1:4" x14ac:dyDescent="0.25">
      <c r="A203" s="279"/>
      <c r="B203" s="281"/>
      <c r="C203" s="183" t="s">
        <v>368</v>
      </c>
      <c r="D203" s="184" t="s">
        <v>72</v>
      </c>
    </row>
    <row r="204" spans="1:4" x14ac:dyDescent="0.25">
      <c r="A204" s="279"/>
      <c r="B204" s="281"/>
      <c r="C204" s="183" t="s">
        <v>927</v>
      </c>
      <c r="D204" s="184" t="s">
        <v>72</v>
      </c>
    </row>
    <row r="205" spans="1:4" x14ac:dyDescent="0.25">
      <c r="A205" s="279">
        <v>36</v>
      </c>
      <c r="B205" s="281" t="s">
        <v>66</v>
      </c>
      <c r="C205" s="185" t="s">
        <v>190</v>
      </c>
      <c r="D205" s="184" t="s">
        <v>51</v>
      </c>
    </row>
    <row r="206" spans="1:4" x14ac:dyDescent="0.25">
      <c r="A206" s="279"/>
      <c r="B206" s="281"/>
      <c r="C206" s="185" t="s">
        <v>196</v>
      </c>
      <c r="D206" s="184" t="s">
        <v>51</v>
      </c>
    </row>
    <row r="207" spans="1:4" x14ac:dyDescent="0.25">
      <c r="A207" s="279"/>
      <c r="B207" s="281"/>
      <c r="C207" s="183" t="s">
        <v>195</v>
      </c>
      <c r="D207" s="184" t="s">
        <v>51</v>
      </c>
    </row>
    <row r="208" spans="1:4" x14ac:dyDescent="0.25">
      <c r="A208" s="279"/>
      <c r="B208" s="281"/>
      <c r="C208" s="183" t="s">
        <v>197</v>
      </c>
      <c r="D208" s="184" t="s">
        <v>51</v>
      </c>
    </row>
    <row r="209" spans="1:4" x14ac:dyDescent="0.25">
      <c r="A209" s="279"/>
      <c r="B209" s="281"/>
      <c r="C209" s="183" t="s">
        <v>198</v>
      </c>
      <c r="D209" s="184" t="s">
        <v>51</v>
      </c>
    </row>
    <row r="210" spans="1:4" x14ac:dyDescent="0.25">
      <c r="A210" s="279"/>
      <c r="B210" s="281"/>
      <c r="C210" s="183" t="s">
        <v>341</v>
      </c>
      <c r="D210" s="184" t="s">
        <v>51</v>
      </c>
    </row>
    <row r="211" spans="1:4" ht="14.4" thickBot="1" x14ac:dyDescent="0.3">
      <c r="A211" s="282"/>
      <c r="B211" s="283"/>
      <c r="C211" s="190" t="s">
        <v>199</v>
      </c>
      <c r="D211" s="191" t="s">
        <v>51</v>
      </c>
    </row>
    <row r="212" spans="1:4" ht="17.399999999999999" x14ac:dyDescent="0.25">
      <c r="A212" s="275" t="s">
        <v>928</v>
      </c>
      <c r="B212" s="276"/>
      <c r="C212" s="276"/>
      <c r="D212" s="277"/>
    </row>
    <row r="213" spans="1:4" x14ac:dyDescent="0.25">
      <c r="A213" s="192" t="s">
        <v>749</v>
      </c>
      <c r="B213" s="278" t="s">
        <v>929</v>
      </c>
      <c r="C213" s="193" t="s">
        <v>930</v>
      </c>
      <c r="D213" s="194" t="s">
        <v>54</v>
      </c>
    </row>
    <row r="214" spans="1:4" x14ac:dyDescent="0.25">
      <c r="A214" s="188" t="s">
        <v>726</v>
      </c>
      <c r="B214" s="274"/>
      <c r="C214" s="186" t="s">
        <v>931</v>
      </c>
      <c r="D214" s="195" t="s">
        <v>54</v>
      </c>
    </row>
    <row r="215" spans="1:4" x14ac:dyDescent="0.25">
      <c r="A215" s="188">
        <v>2</v>
      </c>
      <c r="B215" s="274" t="s">
        <v>932</v>
      </c>
      <c r="C215" s="186" t="s">
        <v>933</v>
      </c>
      <c r="D215" s="195" t="s">
        <v>51</v>
      </c>
    </row>
    <row r="216" spans="1:4" x14ac:dyDescent="0.25">
      <c r="A216" s="188">
        <v>3</v>
      </c>
      <c r="B216" s="274"/>
      <c r="C216" s="186" t="s">
        <v>934</v>
      </c>
      <c r="D216" s="195" t="s">
        <v>51</v>
      </c>
    </row>
    <row r="217" spans="1:4" x14ac:dyDescent="0.25">
      <c r="A217" s="188" t="s">
        <v>584</v>
      </c>
      <c r="B217" s="274" t="s">
        <v>935</v>
      </c>
      <c r="C217" s="186" t="s">
        <v>936</v>
      </c>
      <c r="D217" s="195" t="s">
        <v>51</v>
      </c>
    </row>
    <row r="218" spans="1:4" x14ac:dyDescent="0.25">
      <c r="A218" s="188" t="s">
        <v>739</v>
      </c>
      <c r="B218" s="274"/>
      <c r="C218" s="186" t="s">
        <v>937</v>
      </c>
      <c r="D218" s="195" t="s">
        <v>51</v>
      </c>
    </row>
    <row r="219" spans="1:4" x14ac:dyDescent="0.25">
      <c r="A219" s="188" t="s">
        <v>587</v>
      </c>
      <c r="B219" s="274" t="s">
        <v>938</v>
      </c>
      <c r="C219" s="186" t="s">
        <v>939</v>
      </c>
      <c r="D219" s="195" t="s">
        <v>51</v>
      </c>
    </row>
    <row r="220" spans="1:4" x14ac:dyDescent="0.25">
      <c r="A220" s="188" t="s">
        <v>588</v>
      </c>
      <c r="B220" s="274"/>
      <c r="C220" s="186" t="s">
        <v>940</v>
      </c>
      <c r="D220" s="195" t="s">
        <v>51</v>
      </c>
    </row>
    <row r="221" spans="1:4" x14ac:dyDescent="0.25">
      <c r="A221" s="188" t="s">
        <v>753</v>
      </c>
      <c r="B221" s="274" t="s">
        <v>941</v>
      </c>
      <c r="C221" s="186" t="s">
        <v>942</v>
      </c>
      <c r="D221" s="195" t="s">
        <v>54</v>
      </c>
    </row>
    <row r="222" spans="1:4" x14ac:dyDescent="0.25">
      <c r="A222" s="188" t="s">
        <v>808</v>
      </c>
      <c r="B222" s="274"/>
      <c r="C222" s="186" t="s">
        <v>943</v>
      </c>
      <c r="D222" s="195" t="s">
        <v>54</v>
      </c>
    </row>
    <row r="223" spans="1:4" x14ac:dyDescent="0.25">
      <c r="A223" s="188">
        <v>7</v>
      </c>
      <c r="B223" s="196" t="s">
        <v>944</v>
      </c>
      <c r="C223" s="186" t="s">
        <v>945</v>
      </c>
      <c r="D223" s="195" t="s">
        <v>51</v>
      </c>
    </row>
    <row r="224" spans="1:4" x14ac:dyDescent="0.25">
      <c r="A224" s="188" t="s">
        <v>776</v>
      </c>
      <c r="B224" s="274" t="s">
        <v>946</v>
      </c>
      <c r="C224" s="186" t="s">
        <v>947</v>
      </c>
      <c r="D224" s="195" t="s">
        <v>51</v>
      </c>
    </row>
    <row r="225" spans="1:4" x14ac:dyDescent="0.25">
      <c r="A225" s="188" t="s">
        <v>948</v>
      </c>
      <c r="B225" s="274"/>
      <c r="C225" s="186" t="s">
        <v>949</v>
      </c>
      <c r="D225" s="195" t="s">
        <v>51</v>
      </c>
    </row>
    <row r="226" spans="1:4" x14ac:dyDescent="0.25">
      <c r="A226" s="188" t="s">
        <v>950</v>
      </c>
      <c r="B226" s="274"/>
      <c r="C226" s="186" t="s">
        <v>951</v>
      </c>
      <c r="D226" s="195" t="s">
        <v>51</v>
      </c>
    </row>
    <row r="227" spans="1:4" x14ac:dyDescent="0.25">
      <c r="A227" s="188">
        <v>10</v>
      </c>
      <c r="B227" s="196" t="s">
        <v>952</v>
      </c>
      <c r="C227" s="186" t="s">
        <v>953</v>
      </c>
      <c r="D227" s="195" t="s">
        <v>72</v>
      </c>
    </row>
    <row r="228" spans="1:4" x14ac:dyDescent="0.25">
      <c r="A228" s="188" t="s">
        <v>741</v>
      </c>
      <c r="B228" s="196" t="s">
        <v>954</v>
      </c>
      <c r="C228" s="186" t="s">
        <v>955</v>
      </c>
      <c r="D228" s="195" t="s">
        <v>54</v>
      </c>
    </row>
    <row r="229" spans="1:4" x14ac:dyDescent="0.25">
      <c r="A229" s="188" t="s">
        <v>589</v>
      </c>
      <c r="B229" s="274" t="s">
        <v>956</v>
      </c>
      <c r="C229" s="186" t="s">
        <v>957</v>
      </c>
      <c r="D229" s="195" t="s">
        <v>54</v>
      </c>
    </row>
    <row r="230" spans="1:4" x14ac:dyDescent="0.25">
      <c r="A230" s="188" t="s">
        <v>590</v>
      </c>
      <c r="B230" s="274"/>
      <c r="C230" s="186" t="s">
        <v>958</v>
      </c>
      <c r="D230" s="195" t="s">
        <v>54</v>
      </c>
    </row>
    <row r="231" spans="1:4" x14ac:dyDescent="0.25">
      <c r="A231" s="188" t="s">
        <v>599</v>
      </c>
      <c r="B231" s="274"/>
      <c r="C231" s="186" t="s">
        <v>959</v>
      </c>
      <c r="D231" s="195" t="s">
        <v>54</v>
      </c>
    </row>
    <row r="232" spans="1:4" x14ac:dyDescent="0.25">
      <c r="A232" s="188" t="s">
        <v>591</v>
      </c>
      <c r="B232" s="274"/>
      <c r="C232" s="186" t="s">
        <v>960</v>
      </c>
      <c r="D232" s="195" t="s">
        <v>51</v>
      </c>
    </row>
    <row r="233" spans="1:4" x14ac:dyDescent="0.25">
      <c r="A233" s="188">
        <v>13</v>
      </c>
      <c r="B233" s="196" t="s">
        <v>961</v>
      </c>
      <c r="C233" s="186" t="s">
        <v>962</v>
      </c>
      <c r="D233" s="195" t="s">
        <v>51</v>
      </c>
    </row>
    <row r="234" spans="1:4" x14ac:dyDescent="0.25">
      <c r="A234" s="188">
        <v>14</v>
      </c>
      <c r="B234" s="196" t="s">
        <v>963</v>
      </c>
      <c r="C234" s="186" t="s">
        <v>964</v>
      </c>
      <c r="D234" s="195" t="s">
        <v>51</v>
      </c>
    </row>
    <row r="235" spans="1:4" x14ac:dyDescent="0.25">
      <c r="A235" s="188" t="s">
        <v>755</v>
      </c>
      <c r="B235" s="274" t="s">
        <v>965</v>
      </c>
      <c r="C235" s="186" t="s">
        <v>966</v>
      </c>
      <c r="D235" s="195" t="s">
        <v>51</v>
      </c>
    </row>
    <row r="236" spans="1:4" x14ac:dyDescent="0.25">
      <c r="A236" s="188" t="s">
        <v>606</v>
      </c>
      <c r="B236" s="274"/>
      <c r="C236" s="186" t="s">
        <v>967</v>
      </c>
      <c r="D236" s="195" t="s">
        <v>51</v>
      </c>
    </row>
    <row r="237" spans="1:4" x14ac:dyDescent="0.25">
      <c r="A237" s="188" t="s">
        <v>756</v>
      </c>
      <c r="B237" s="274"/>
      <c r="C237" s="186" t="s">
        <v>968</v>
      </c>
      <c r="D237" s="195" t="s">
        <v>51</v>
      </c>
    </row>
    <row r="238" spans="1:4" x14ac:dyDescent="0.25">
      <c r="A238" s="188" t="s">
        <v>769</v>
      </c>
      <c r="B238" s="274"/>
      <c r="C238" s="186" t="s">
        <v>969</v>
      </c>
      <c r="D238" s="195" t="s">
        <v>51</v>
      </c>
    </row>
    <row r="239" spans="1:4" x14ac:dyDescent="0.25">
      <c r="A239" s="188" t="s">
        <v>770</v>
      </c>
      <c r="B239" s="274"/>
      <c r="C239" s="186" t="s">
        <v>970</v>
      </c>
      <c r="D239" s="195" t="s">
        <v>51</v>
      </c>
    </row>
    <row r="240" spans="1:4" x14ac:dyDescent="0.25">
      <c r="A240" s="188" t="s">
        <v>771</v>
      </c>
      <c r="B240" s="274"/>
      <c r="C240" s="186" t="s">
        <v>971</v>
      </c>
      <c r="D240" s="195" t="s">
        <v>51</v>
      </c>
    </row>
    <row r="241" spans="1:4" x14ac:dyDescent="0.25">
      <c r="A241" s="188" t="s">
        <v>972</v>
      </c>
      <c r="B241" s="274"/>
      <c r="C241" s="186" t="s">
        <v>973</v>
      </c>
      <c r="D241" s="195" t="s">
        <v>51</v>
      </c>
    </row>
    <row r="242" spans="1:4" x14ac:dyDescent="0.25">
      <c r="A242" s="188" t="s">
        <v>974</v>
      </c>
      <c r="B242" s="274"/>
      <c r="C242" s="186" t="s">
        <v>975</v>
      </c>
      <c r="D242" s="195" t="s">
        <v>51</v>
      </c>
    </row>
    <row r="243" spans="1:4" x14ac:dyDescent="0.25">
      <c r="A243" s="188" t="s">
        <v>630</v>
      </c>
      <c r="B243" s="274" t="s">
        <v>976</v>
      </c>
      <c r="C243" s="186" t="s">
        <v>977</v>
      </c>
      <c r="D243" s="195" t="s">
        <v>51</v>
      </c>
    </row>
    <row r="244" spans="1:4" x14ac:dyDescent="0.25">
      <c r="A244" s="188" t="s">
        <v>777</v>
      </c>
      <c r="B244" s="274"/>
      <c r="C244" s="186" t="s">
        <v>978</v>
      </c>
      <c r="D244" s="195" t="s">
        <v>51</v>
      </c>
    </row>
    <row r="245" spans="1:4" x14ac:dyDescent="0.25">
      <c r="A245" s="188">
        <v>19</v>
      </c>
      <c r="B245" s="196" t="s">
        <v>979</v>
      </c>
      <c r="C245" s="186" t="s">
        <v>980</v>
      </c>
      <c r="D245" s="195" t="s">
        <v>51</v>
      </c>
    </row>
    <row r="246" spans="1:4" x14ac:dyDescent="0.25">
      <c r="A246" s="188" t="s">
        <v>611</v>
      </c>
      <c r="B246" s="196" t="s">
        <v>981</v>
      </c>
      <c r="C246" s="186" t="s">
        <v>982</v>
      </c>
      <c r="D246" s="195" t="s">
        <v>51</v>
      </c>
    </row>
    <row r="247" spans="1:4" x14ac:dyDescent="0.25">
      <c r="A247" s="188" t="s">
        <v>778</v>
      </c>
      <c r="B247" s="196" t="s">
        <v>983</v>
      </c>
      <c r="C247" s="186" t="s">
        <v>984</v>
      </c>
      <c r="D247" s="195" t="s">
        <v>51</v>
      </c>
    </row>
    <row r="248" spans="1:4" x14ac:dyDescent="0.25">
      <c r="A248" s="188" t="s">
        <v>985</v>
      </c>
      <c r="B248" s="274" t="s">
        <v>986</v>
      </c>
      <c r="C248" s="186" t="s">
        <v>987</v>
      </c>
      <c r="D248" s="195" t="s">
        <v>51</v>
      </c>
    </row>
    <row r="249" spans="1:4" x14ac:dyDescent="0.25">
      <c r="A249" s="188" t="s">
        <v>607</v>
      </c>
      <c r="B249" s="274"/>
      <c r="C249" s="186" t="s">
        <v>988</v>
      </c>
      <c r="D249" s="195" t="s">
        <v>51</v>
      </c>
    </row>
    <row r="250" spans="1:4" x14ac:dyDescent="0.25">
      <c r="A250" s="188" t="s">
        <v>608</v>
      </c>
      <c r="B250" s="274"/>
      <c r="C250" s="186" t="s">
        <v>989</v>
      </c>
      <c r="D250" s="195" t="s">
        <v>51</v>
      </c>
    </row>
    <row r="251" spans="1:4" x14ac:dyDescent="0.25">
      <c r="A251" s="188" t="s">
        <v>609</v>
      </c>
      <c r="B251" s="274"/>
      <c r="C251" s="186" t="s">
        <v>990</v>
      </c>
      <c r="D251" s="195" t="s">
        <v>51</v>
      </c>
    </row>
    <row r="252" spans="1:4" x14ac:dyDescent="0.25">
      <c r="A252" s="188" t="s">
        <v>610</v>
      </c>
      <c r="B252" s="274"/>
      <c r="C252" s="186" t="s">
        <v>991</v>
      </c>
      <c r="D252" s="195" t="s">
        <v>51</v>
      </c>
    </row>
    <row r="253" spans="1:4" x14ac:dyDescent="0.25">
      <c r="A253" s="188" t="s">
        <v>612</v>
      </c>
      <c r="B253" s="196" t="s">
        <v>992</v>
      </c>
      <c r="C253" s="186" t="s">
        <v>993</v>
      </c>
      <c r="D253" s="195" t="s">
        <v>51</v>
      </c>
    </row>
    <row r="254" spans="1:4" x14ac:dyDescent="0.25">
      <c r="A254" s="188" t="s">
        <v>779</v>
      </c>
      <c r="B254" s="274" t="s">
        <v>994</v>
      </c>
      <c r="C254" s="186" t="s">
        <v>995</v>
      </c>
      <c r="D254" s="195" t="s">
        <v>51</v>
      </c>
    </row>
    <row r="255" spans="1:4" x14ac:dyDescent="0.25">
      <c r="A255" s="188" t="s">
        <v>996</v>
      </c>
      <c r="B255" s="274"/>
      <c r="C255" s="186" t="s">
        <v>997</v>
      </c>
      <c r="D255" s="195" t="s">
        <v>51</v>
      </c>
    </row>
    <row r="256" spans="1:4" x14ac:dyDescent="0.25">
      <c r="A256" s="188" t="s">
        <v>998</v>
      </c>
      <c r="B256" s="274"/>
      <c r="C256" s="186" t="s">
        <v>999</v>
      </c>
      <c r="D256" s="195" t="s">
        <v>51</v>
      </c>
    </row>
    <row r="257" spans="1:4" x14ac:dyDescent="0.25">
      <c r="A257" s="188" t="s">
        <v>603</v>
      </c>
      <c r="B257" s="196" t="s">
        <v>1000</v>
      </c>
      <c r="C257" s="186" t="s">
        <v>1001</v>
      </c>
      <c r="D257" s="195" t="s">
        <v>51</v>
      </c>
    </row>
    <row r="258" spans="1:4" x14ac:dyDescent="0.25">
      <c r="A258" s="188" t="s">
        <v>619</v>
      </c>
      <c r="B258" s="196" t="s">
        <v>1002</v>
      </c>
      <c r="C258" s="186" t="s">
        <v>1003</v>
      </c>
      <c r="D258" s="195" t="s">
        <v>51</v>
      </c>
    </row>
    <row r="259" spans="1:4" x14ac:dyDescent="0.25">
      <c r="A259" s="188" t="s">
        <v>1004</v>
      </c>
      <c r="B259" s="274" t="s">
        <v>1005</v>
      </c>
      <c r="C259" s="186" t="s">
        <v>1006</v>
      </c>
      <c r="D259" s="195" t="s">
        <v>51</v>
      </c>
    </row>
    <row r="260" spans="1:4" x14ac:dyDescent="0.25">
      <c r="A260" s="188" t="s">
        <v>1007</v>
      </c>
      <c r="B260" s="274"/>
      <c r="C260" s="186" t="s">
        <v>1008</v>
      </c>
      <c r="D260" s="195" t="s">
        <v>51</v>
      </c>
    </row>
    <row r="261" spans="1:4" x14ac:dyDescent="0.25">
      <c r="A261" s="188" t="s">
        <v>1009</v>
      </c>
      <c r="B261" s="274"/>
      <c r="C261" s="186" t="s">
        <v>1010</v>
      </c>
      <c r="D261" s="195" t="s">
        <v>51</v>
      </c>
    </row>
    <row r="262" spans="1:4" x14ac:dyDescent="0.25">
      <c r="A262" s="188" t="s">
        <v>1011</v>
      </c>
      <c r="B262" s="274"/>
      <c r="C262" s="186" t="s">
        <v>1012</v>
      </c>
      <c r="D262" s="195" t="s">
        <v>51</v>
      </c>
    </row>
    <row r="263" spans="1:4" x14ac:dyDescent="0.25">
      <c r="A263" s="188" t="s">
        <v>1013</v>
      </c>
      <c r="B263" s="274" t="s">
        <v>1014</v>
      </c>
      <c r="C263" s="186" t="s">
        <v>1015</v>
      </c>
      <c r="D263" s="195" t="s">
        <v>51</v>
      </c>
    </row>
    <row r="264" spans="1:4" x14ac:dyDescent="0.25">
      <c r="A264" s="188" t="s">
        <v>1016</v>
      </c>
      <c r="B264" s="274"/>
      <c r="C264" s="186" t="s">
        <v>1017</v>
      </c>
      <c r="D264" s="195" t="s">
        <v>51</v>
      </c>
    </row>
    <row r="265" spans="1:4" x14ac:dyDescent="0.25">
      <c r="A265" s="188" t="s">
        <v>1018</v>
      </c>
      <c r="B265" s="274"/>
      <c r="C265" s="186" t="s">
        <v>1019</v>
      </c>
      <c r="D265" s="195" t="s">
        <v>51</v>
      </c>
    </row>
    <row r="266" spans="1:4" x14ac:dyDescent="0.25">
      <c r="A266" s="188" t="s">
        <v>1020</v>
      </c>
      <c r="B266" s="274"/>
      <c r="C266" s="186" t="s">
        <v>1021</v>
      </c>
      <c r="D266" s="195" t="s">
        <v>51</v>
      </c>
    </row>
    <row r="267" spans="1:4" x14ac:dyDescent="0.25">
      <c r="A267" s="188" t="s">
        <v>742</v>
      </c>
      <c r="B267" s="274" t="s">
        <v>1022</v>
      </c>
      <c r="C267" s="186" t="s">
        <v>1023</v>
      </c>
      <c r="D267" s="195" t="s">
        <v>54</v>
      </c>
    </row>
    <row r="268" spans="1:4" x14ac:dyDescent="0.25">
      <c r="A268" s="188" t="s">
        <v>627</v>
      </c>
      <c r="B268" s="274"/>
      <c r="C268" s="186" t="s">
        <v>1024</v>
      </c>
      <c r="D268" s="195" t="s">
        <v>51</v>
      </c>
    </row>
    <row r="269" spans="1:4" x14ac:dyDescent="0.25">
      <c r="A269" s="188" t="s">
        <v>1025</v>
      </c>
      <c r="B269" s="274"/>
      <c r="C269" s="186" t="s">
        <v>1026</v>
      </c>
      <c r="D269" s="195" t="s">
        <v>51</v>
      </c>
    </row>
    <row r="270" spans="1:4" x14ac:dyDescent="0.25">
      <c r="A270" s="188" t="s">
        <v>1027</v>
      </c>
      <c r="B270" s="274"/>
      <c r="C270" s="186" t="s">
        <v>1028</v>
      </c>
      <c r="D270" s="195" t="s">
        <v>51</v>
      </c>
    </row>
    <row r="271" spans="1:4" x14ac:dyDescent="0.25">
      <c r="A271" s="188" t="s">
        <v>809</v>
      </c>
      <c r="B271" s="274" t="s">
        <v>1029</v>
      </c>
      <c r="C271" s="186" t="s">
        <v>1030</v>
      </c>
      <c r="D271" s="195" t="s">
        <v>54</v>
      </c>
    </row>
    <row r="272" spans="1:4" x14ac:dyDescent="0.25">
      <c r="A272" s="188" t="s">
        <v>1031</v>
      </c>
      <c r="B272" s="274"/>
      <c r="C272" s="186" t="s">
        <v>1032</v>
      </c>
      <c r="D272" s="195" t="s">
        <v>51</v>
      </c>
    </row>
    <row r="273" spans="1:4" x14ac:dyDescent="0.25">
      <c r="A273" s="188" t="s">
        <v>1033</v>
      </c>
      <c r="B273" s="274"/>
      <c r="C273" s="186" t="s">
        <v>1034</v>
      </c>
      <c r="D273" s="195" t="s">
        <v>51</v>
      </c>
    </row>
    <row r="274" spans="1:4" x14ac:dyDescent="0.25">
      <c r="A274" s="188" t="s">
        <v>1035</v>
      </c>
      <c r="B274" s="274"/>
      <c r="C274" s="186" t="s">
        <v>1036</v>
      </c>
      <c r="D274" s="195" t="s">
        <v>51</v>
      </c>
    </row>
    <row r="275" spans="1:4" x14ac:dyDescent="0.25">
      <c r="A275" s="188" t="s">
        <v>1037</v>
      </c>
      <c r="B275" s="274"/>
      <c r="C275" s="186" t="s">
        <v>1038</v>
      </c>
      <c r="D275" s="195" t="s">
        <v>51</v>
      </c>
    </row>
    <row r="276" spans="1:4" x14ac:dyDescent="0.25">
      <c r="A276" s="188" t="s">
        <v>1039</v>
      </c>
      <c r="B276" s="274"/>
      <c r="C276" s="186" t="s">
        <v>1040</v>
      </c>
      <c r="D276" s="195" t="s">
        <v>51</v>
      </c>
    </row>
    <row r="277" spans="1:4" x14ac:dyDescent="0.25">
      <c r="A277" s="188" t="s">
        <v>1041</v>
      </c>
      <c r="B277" s="274"/>
      <c r="C277" s="186" t="s">
        <v>1042</v>
      </c>
      <c r="D277" s="195" t="s">
        <v>51</v>
      </c>
    </row>
    <row r="278" spans="1:4" x14ac:dyDescent="0.25">
      <c r="A278" s="188" t="s">
        <v>1043</v>
      </c>
      <c r="B278" s="274"/>
      <c r="C278" s="186" t="s">
        <v>1044</v>
      </c>
      <c r="D278" s="195" t="s">
        <v>51</v>
      </c>
    </row>
    <row r="279" spans="1:4" x14ac:dyDescent="0.25">
      <c r="A279" s="188" t="s">
        <v>1045</v>
      </c>
      <c r="B279" s="274"/>
      <c r="C279" s="186" t="s">
        <v>1046</v>
      </c>
      <c r="D279" s="195" t="s">
        <v>51</v>
      </c>
    </row>
    <row r="280" spans="1:4" x14ac:dyDescent="0.25">
      <c r="A280" s="188" t="s">
        <v>1047</v>
      </c>
      <c r="B280" s="274"/>
      <c r="C280" s="186" t="s">
        <v>1048</v>
      </c>
      <c r="D280" s="195" t="s">
        <v>51</v>
      </c>
    </row>
    <row r="281" spans="1:4" x14ac:dyDescent="0.25">
      <c r="A281" s="188" t="s">
        <v>1049</v>
      </c>
      <c r="B281" s="274"/>
      <c r="C281" s="186" t="s">
        <v>1050</v>
      </c>
      <c r="D281" s="195" t="s">
        <v>51</v>
      </c>
    </row>
    <row r="282" spans="1:4" x14ac:dyDescent="0.25">
      <c r="A282" s="188" t="s">
        <v>1051</v>
      </c>
      <c r="B282" s="274"/>
      <c r="C282" s="186" t="s">
        <v>1052</v>
      </c>
      <c r="D282" s="195" t="s">
        <v>51</v>
      </c>
    </row>
    <row r="283" spans="1:4" x14ac:dyDescent="0.25">
      <c r="A283" s="188" t="s">
        <v>1053</v>
      </c>
      <c r="B283" s="274" t="s">
        <v>1054</v>
      </c>
      <c r="C283" s="186" t="s">
        <v>1055</v>
      </c>
      <c r="D283" s="195" t="s">
        <v>51</v>
      </c>
    </row>
    <row r="284" spans="1:4" x14ac:dyDescent="0.25">
      <c r="A284" s="188" t="s">
        <v>1056</v>
      </c>
      <c r="B284" s="274"/>
      <c r="C284" s="186" t="s">
        <v>1057</v>
      </c>
      <c r="D284" s="195" t="s">
        <v>51</v>
      </c>
    </row>
    <row r="285" spans="1:4" x14ac:dyDescent="0.25">
      <c r="A285" s="188" t="s">
        <v>1058</v>
      </c>
      <c r="B285" s="274"/>
      <c r="C285" s="186" t="s">
        <v>1059</v>
      </c>
      <c r="D285" s="195" t="s">
        <v>51</v>
      </c>
    </row>
    <row r="286" spans="1:4" x14ac:dyDescent="0.25">
      <c r="A286" s="188" t="s">
        <v>766</v>
      </c>
      <c r="B286" s="274" t="s">
        <v>1060</v>
      </c>
      <c r="C286" s="186" t="s">
        <v>1061</v>
      </c>
      <c r="D286" s="195" t="s">
        <v>51</v>
      </c>
    </row>
    <row r="287" spans="1:4" x14ac:dyDescent="0.25">
      <c r="A287" s="188" t="s">
        <v>767</v>
      </c>
      <c r="B287" s="274"/>
      <c r="C287" s="186" t="s">
        <v>1062</v>
      </c>
      <c r="D287" s="195" t="s">
        <v>51</v>
      </c>
    </row>
    <row r="288" spans="1:4" x14ac:dyDescent="0.25">
      <c r="A288" s="188" t="s">
        <v>626</v>
      </c>
      <c r="B288" s="274"/>
      <c r="C288" s="186" t="s">
        <v>1063</v>
      </c>
      <c r="D288" s="195" t="s">
        <v>51</v>
      </c>
    </row>
    <row r="289" spans="1:4" x14ac:dyDescent="0.25">
      <c r="A289" s="188" t="s">
        <v>812</v>
      </c>
      <c r="B289" s="274" t="s">
        <v>1064</v>
      </c>
      <c r="C289" s="186" t="s">
        <v>1065</v>
      </c>
      <c r="D289" s="195" t="s">
        <v>54</v>
      </c>
    </row>
    <row r="290" spans="1:4" x14ac:dyDescent="0.25">
      <c r="A290" s="188" t="s">
        <v>772</v>
      </c>
      <c r="B290" s="274"/>
      <c r="C290" s="186" t="s">
        <v>1066</v>
      </c>
      <c r="D290" s="195" t="s">
        <v>51</v>
      </c>
    </row>
    <row r="291" spans="1:4" x14ac:dyDescent="0.25">
      <c r="A291" s="188" t="s">
        <v>773</v>
      </c>
      <c r="B291" s="274"/>
      <c r="C291" s="186" t="s">
        <v>1067</v>
      </c>
      <c r="D291" s="195" t="s">
        <v>51</v>
      </c>
    </row>
    <row r="292" spans="1:4" x14ac:dyDescent="0.25">
      <c r="A292" s="188" t="s">
        <v>810</v>
      </c>
      <c r="B292" s="274" t="s">
        <v>1068</v>
      </c>
      <c r="C292" s="186" t="s">
        <v>1069</v>
      </c>
      <c r="D292" s="195" t="s">
        <v>54</v>
      </c>
    </row>
    <row r="293" spans="1:4" x14ac:dyDescent="0.25">
      <c r="A293" s="188" t="s">
        <v>1070</v>
      </c>
      <c r="B293" s="274"/>
      <c r="C293" s="186" t="s">
        <v>1071</v>
      </c>
      <c r="D293" s="195" t="s">
        <v>51</v>
      </c>
    </row>
    <row r="294" spans="1:4" x14ac:dyDescent="0.25">
      <c r="A294" s="188" t="s">
        <v>1072</v>
      </c>
      <c r="B294" s="274"/>
      <c r="C294" s="186" t="s">
        <v>1073</v>
      </c>
      <c r="D294" s="195" t="s">
        <v>51</v>
      </c>
    </row>
    <row r="295" spans="1:4" x14ac:dyDescent="0.25">
      <c r="A295" s="188" t="s">
        <v>1074</v>
      </c>
      <c r="B295" s="274"/>
      <c r="C295" s="186" t="s">
        <v>1075</v>
      </c>
      <c r="D295" s="195" t="s">
        <v>51</v>
      </c>
    </row>
    <row r="296" spans="1:4" x14ac:dyDescent="0.25">
      <c r="A296" s="188" t="s">
        <v>1076</v>
      </c>
      <c r="B296" s="274"/>
      <c r="C296" s="186" t="s">
        <v>1077</v>
      </c>
      <c r="D296" s="195" t="s">
        <v>51</v>
      </c>
    </row>
    <row r="297" spans="1:4" x14ac:dyDescent="0.25">
      <c r="A297" s="188" t="s">
        <v>1078</v>
      </c>
      <c r="B297" s="274"/>
      <c r="C297" s="186" t="s">
        <v>1079</v>
      </c>
      <c r="D297" s="195" t="s">
        <v>51</v>
      </c>
    </row>
    <row r="298" spans="1:4" x14ac:dyDescent="0.25">
      <c r="A298" s="188" t="s">
        <v>1080</v>
      </c>
      <c r="B298" s="274"/>
      <c r="C298" s="186" t="s">
        <v>1081</v>
      </c>
      <c r="D298" s="195" t="s">
        <v>51</v>
      </c>
    </row>
    <row r="299" spans="1:4" x14ac:dyDescent="0.25">
      <c r="A299" s="188" t="s">
        <v>1082</v>
      </c>
      <c r="B299" s="274"/>
      <c r="C299" s="186" t="s">
        <v>1083</v>
      </c>
      <c r="D299" s="195" t="s">
        <v>51</v>
      </c>
    </row>
    <row r="300" spans="1:4" x14ac:dyDescent="0.25">
      <c r="A300" s="188" t="s">
        <v>1084</v>
      </c>
      <c r="B300" s="274" t="s">
        <v>1085</v>
      </c>
      <c r="C300" s="186" t="s">
        <v>1086</v>
      </c>
      <c r="D300" s="195" t="s">
        <v>54</v>
      </c>
    </row>
    <row r="301" spans="1:4" x14ac:dyDescent="0.25">
      <c r="A301" s="188" t="s">
        <v>1087</v>
      </c>
      <c r="B301" s="274"/>
      <c r="C301" s="186" t="s">
        <v>1088</v>
      </c>
      <c r="D301" s="195" t="s">
        <v>72</v>
      </c>
    </row>
    <row r="302" spans="1:4" x14ac:dyDescent="0.25">
      <c r="A302" s="188">
        <v>40</v>
      </c>
      <c r="B302" s="274" t="s">
        <v>1089</v>
      </c>
      <c r="C302" s="186" t="s">
        <v>1090</v>
      </c>
      <c r="D302" s="195" t="s">
        <v>54</v>
      </c>
    </row>
    <row r="303" spans="1:4" x14ac:dyDescent="0.25">
      <c r="A303" s="188" t="s">
        <v>802</v>
      </c>
      <c r="B303" s="274"/>
      <c r="C303" s="186" t="s">
        <v>1091</v>
      </c>
      <c r="D303" s="195" t="s">
        <v>54</v>
      </c>
    </row>
    <row r="304" spans="1:4" x14ac:dyDescent="0.25">
      <c r="A304" s="188" t="s">
        <v>1092</v>
      </c>
      <c r="B304" s="274"/>
      <c r="C304" s="186" t="s">
        <v>1093</v>
      </c>
      <c r="D304" s="195" t="s">
        <v>51</v>
      </c>
    </row>
    <row r="305" spans="1:4" x14ac:dyDescent="0.25">
      <c r="A305" s="188" t="s">
        <v>803</v>
      </c>
      <c r="B305" s="274"/>
      <c r="C305" s="186" t="s">
        <v>1094</v>
      </c>
      <c r="D305" s="195" t="s">
        <v>51</v>
      </c>
    </row>
    <row r="306" spans="1:4" x14ac:dyDescent="0.25">
      <c r="A306" s="188" t="s">
        <v>811</v>
      </c>
      <c r="B306" s="274" t="s">
        <v>1095</v>
      </c>
      <c r="C306" s="186" t="s">
        <v>1096</v>
      </c>
      <c r="D306" s="195" t="s">
        <v>54</v>
      </c>
    </row>
    <row r="307" spans="1:4" x14ac:dyDescent="0.25">
      <c r="A307" s="188" t="s">
        <v>1097</v>
      </c>
      <c r="B307" s="274"/>
      <c r="C307" s="186" t="s">
        <v>1098</v>
      </c>
      <c r="D307" s="195" t="s">
        <v>51</v>
      </c>
    </row>
    <row r="308" spans="1:4" x14ac:dyDescent="0.25">
      <c r="A308" s="188" t="s">
        <v>1099</v>
      </c>
      <c r="B308" s="274"/>
      <c r="C308" s="186" t="s">
        <v>1100</v>
      </c>
      <c r="D308" s="195" t="s">
        <v>51</v>
      </c>
    </row>
    <row r="309" spans="1:4" x14ac:dyDescent="0.25">
      <c r="A309" s="188" t="s">
        <v>594</v>
      </c>
      <c r="B309" s="274"/>
      <c r="C309" s="186" t="s">
        <v>1101</v>
      </c>
      <c r="D309" s="195" t="s">
        <v>51</v>
      </c>
    </row>
    <row r="310" spans="1:4" x14ac:dyDescent="0.25">
      <c r="A310" s="188" t="s">
        <v>811</v>
      </c>
      <c r="B310" s="274"/>
      <c r="C310" s="186" t="s">
        <v>1102</v>
      </c>
      <c r="D310" s="195" t="s">
        <v>51</v>
      </c>
    </row>
    <row r="311" spans="1:4" x14ac:dyDescent="0.25">
      <c r="A311" s="188">
        <v>43</v>
      </c>
      <c r="B311" s="274" t="s">
        <v>1103</v>
      </c>
      <c r="C311" s="186" t="s">
        <v>1104</v>
      </c>
      <c r="D311" s="195" t="s">
        <v>51</v>
      </c>
    </row>
    <row r="312" spans="1:4" x14ac:dyDescent="0.25">
      <c r="A312" s="188">
        <v>44</v>
      </c>
      <c r="B312" s="274"/>
      <c r="C312" s="186" t="s">
        <v>1105</v>
      </c>
      <c r="D312" s="195" t="s">
        <v>51</v>
      </c>
    </row>
    <row r="313" spans="1:4" x14ac:dyDescent="0.25">
      <c r="A313" s="188" t="s">
        <v>1106</v>
      </c>
      <c r="B313" s="274" t="s">
        <v>1107</v>
      </c>
      <c r="C313" s="186" t="s">
        <v>1108</v>
      </c>
      <c r="D313" s="195" t="s">
        <v>51</v>
      </c>
    </row>
    <row r="314" spans="1:4" x14ac:dyDescent="0.25">
      <c r="A314" s="188" t="s">
        <v>1109</v>
      </c>
      <c r="B314" s="274"/>
      <c r="C314" s="186" t="s">
        <v>1110</v>
      </c>
      <c r="D314" s="195" t="s">
        <v>51</v>
      </c>
    </row>
    <row r="315" spans="1:4" x14ac:dyDescent="0.25">
      <c r="A315" s="188" t="s">
        <v>1111</v>
      </c>
      <c r="B315" s="274"/>
      <c r="C315" s="186" t="s">
        <v>1112</v>
      </c>
      <c r="D315" s="195" t="s">
        <v>51</v>
      </c>
    </row>
    <row r="316" spans="1:4" x14ac:dyDescent="0.25">
      <c r="A316" s="188" t="s">
        <v>1113</v>
      </c>
      <c r="B316" s="274"/>
      <c r="C316" s="186" t="s">
        <v>1114</v>
      </c>
      <c r="D316" s="195" t="s">
        <v>51</v>
      </c>
    </row>
    <row r="317" spans="1:4" x14ac:dyDescent="0.25">
      <c r="A317" s="188" t="s">
        <v>1115</v>
      </c>
      <c r="B317" s="274"/>
      <c r="C317" s="186" t="s">
        <v>1116</v>
      </c>
      <c r="D317" s="195" t="s">
        <v>51</v>
      </c>
    </row>
    <row r="318" spans="1:4" x14ac:dyDescent="0.25">
      <c r="A318" s="188" t="s">
        <v>1117</v>
      </c>
      <c r="B318" s="274"/>
      <c r="C318" s="186" t="s">
        <v>1118</v>
      </c>
      <c r="D318" s="195" t="s">
        <v>51</v>
      </c>
    </row>
    <row r="319" spans="1:4" x14ac:dyDescent="0.25">
      <c r="A319" s="188" t="s">
        <v>1119</v>
      </c>
      <c r="B319" s="274"/>
      <c r="C319" s="186" t="s">
        <v>1120</v>
      </c>
      <c r="D319" s="195" t="s">
        <v>51</v>
      </c>
    </row>
    <row r="320" spans="1:4" x14ac:dyDescent="0.25">
      <c r="A320" s="188" t="s">
        <v>1121</v>
      </c>
      <c r="B320" s="274" t="s">
        <v>1122</v>
      </c>
      <c r="C320" s="186" t="s">
        <v>1123</v>
      </c>
      <c r="D320" s="195" t="s">
        <v>51</v>
      </c>
    </row>
    <row r="321" spans="1:4" x14ac:dyDescent="0.25">
      <c r="A321" s="188" t="s">
        <v>1124</v>
      </c>
      <c r="B321" s="274"/>
      <c r="C321" s="186" t="s">
        <v>1125</v>
      </c>
      <c r="D321" s="195" t="s">
        <v>51</v>
      </c>
    </row>
    <row r="322" spans="1:4" x14ac:dyDescent="0.25">
      <c r="A322" s="188" t="s">
        <v>1126</v>
      </c>
      <c r="B322" s="274"/>
      <c r="C322" s="186" t="s">
        <v>1127</v>
      </c>
      <c r="D322" s="195" t="s">
        <v>51</v>
      </c>
    </row>
    <row r="323" spans="1:4" x14ac:dyDescent="0.25">
      <c r="A323" s="188" t="s">
        <v>1128</v>
      </c>
      <c r="B323" s="274"/>
      <c r="C323" s="186" t="s">
        <v>1129</v>
      </c>
      <c r="D323" s="195" t="s">
        <v>51</v>
      </c>
    </row>
    <row r="324" spans="1:4" x14ac:dyDescent="0.25">
      <c r="A324" s="188" t="s">
        <v>1130</v>
      </c>
      <c r="B324" s="274"/>
      <c r="C324" s="186" t="s">
        <v>1131</v>
      </c>
      <c r="D324" s="195" t="s">
        <v>51</v>
      </c>
    </row>
    <row r="325" spans="1:4" x14ac:dyDescent="0.25">
      <c r="A325" s="188" t="s">
        <v>1132</v>
      </c>
      <c r="B325" s="274"/>
      <c r="C325" s="186" t="s">
        <v>1133</v>
      </c>
      <c r="D325" s="195" t="s">
        <v>51</v>
      </c>
    </row>
    <row r="326" spans="1:4" x14ac:dyDescent="0.25">
      <c r="A326" s="188" t="s">
        <v>1134</v>
      </c>
      <c r="B326" s="274"/>
      <c r="C326" s="186" t="s">
        <v>1135</v>
      </c>
      <c r="D326" s="195" t="s">
        <v>54</v>
      </c>
    </row>
    <row r="327" spans="1:4" x14ac:dyDescent="0.25">
      <c r="A327" s="188" t="s">
        <v>1136</v>
      </c>
      <c r="B327" s="274"/>
      <c r="C327" s="186" t="s">
        <v>1137</v>
      </c>
      <c r="D327" s="195" t="s">
        <v>54</v>
      </c>
    </row>
    <row r="328" spans="1:4" x14ac:dyDescent="0.25">
      <c r="A328" s="188" t="s">
        <v>1138</v>
      </c>
      <c r="B328" s="274"/>
      <c r="C328" s="186" t="s">
        <v>1139</v>
      </c>
      <c r="D328" s="195" t="s">
        <v>51</v>
      </c>
    </row>
    <row r="329" spans="1:4" x14ac:dyDescent="0.25">
      <c r="A329" s="188" t="s">
        <v>1140</v>
      </c>
      <c r="B329" s="274"/>
      <c r="C329" s="186" t="s">
        <v>1141</v>
      </c>
      <c r="D329" s="195" t="s">
        <v>51</v>
      </c>
    </row>
    <row r="330" spans="1:4" x14ac:dyDescent="0.25">
      <c r="A330" s="188" t="s">
        <v>1142</v>
      </c>
      <c r="B330" s="274"/>
      <c r="C330" s="186" t="s">
        <v>1143</v>
      </c>
      <c r="D330" s="195" t="s">
        <v>51</v>
      </c>
    </row>
    <row r="331" spans="1:4" x14ac:dyDescent="0.25">
      <c r="A331" s="188" t="s">
        <v>616</v>
      </c>
      <c r="B331" s="274" t="s">
        <v>1144</v>
      </c>
      <c r="C331" s="186" t="s">
        <v>1145</v>
      </c>
      <c r="D331" s="195" t="s">
        <v>51</v>
      </c>
    </row>
    <row r="332" spans="1:4" x14ac:dyDescent="0.25">
      <c r="A332" s="188" t="s">
        <v>1146</v>
      </c>
      <c r="B332" s="274"/>
      <c r="C332" s="186" t="s">
        <v>1147</v>
      </c>
      <c r="D332" s="195" t="s">
        <v>51</v>
      </c>
    </row>
    <row r="333" spans="1:4" x14ac:dyDescent="0.25">
      <c r="A333" s="188" t="s">
        <v>1148</v>
      </c>
      <c r="B333" s="274"/>
      <c r="C333" s="186" t="s">
        <v>1149</v>
      </c>
      <c r="D333" s="195" t="s">
        <v>51</v>
      </c>
    </row>
    <row r="334" spans="1:4" x14ac:dyDescent="0.25">
      <c r="A334" s="188" t="s">
        <v>1150</v>
      </c>
      <c r="B334" s="274"/>
      <c r="C334" s="186" t="s">
        <v>1151</v>
      </c>
      <c r="D334" s="195" t="s">
        <v>51</v>
      </c>
    </row>
    <row r="335" spans="1:4" x14ac:dyDescent="0.25">
      <c r="A335" s="188" t="s">
        <v>1152</v>
      </c>
      <c r="B335" s="274"/>
      <c r="C335" s="186" t="s">
        <v>1153</v>
      </c>
      <c r="D335" s="195" t="s">
        <v>54</v>
      </c>
    </row>
    <row r="336" spans="1:4" x14ac:dyDescent="0.25">
      <c r="A336" s="188">
        <v>48</v>
      </c>
      <c r="B336" s="196" t="s">
        <v>1154</v>
      </c>
      <c r="C336" s="186" t="s">
        <v>1155</v>
      </c>
      <c r="D336" s="195" t="s">
        <v>54</v>
      </c>
    </row>
    <row r="337" spans="1:4" x14ac:dyDescent="0.25">
      <c r="A337" s="197" t="s">
        <v>816</v>
      </c>
      <c r="B337" s="274" t="s">
        <v>1156</v>
      </c>
      <c r="C337" s="186" t="s">
        <v>1157</v>
      </c>
      <c r="D337" s="195" t="s">
        <v>54</v>
      </c>
    </row>
    <row r="338" spans="1:4" x14ac:dyDescent="0.25">
      <c r="A338" s="197" t="s">
        <v>1158</v>
      </c>
      <c r="B338" s="274"/>
      <c r="C338" s="186" t="s">
        <v>1159</v>
      </c>
      <c r="D338" s="195" t="s">
        <v>54</v>
      </c>
    </row>
    <row r="339" spans="1:4" x14ac:dyDescent="0.25">
      <c r="A339" s="197" t="s">
        <v>1160</v>
      </c>
      <c r="B339" s="274"/>
      <c r="C339" s="186" t="s">
        <v>1161</v>
      </c>
      <c r="D339" s="195" t="s">
        <v>51</v>
      </c>
    </row>
    <row r="340" spans="1:4" x14ac:dyDescent="0.25">
      <c r="A340" s="197" t="s">
        <v>1162</v>
      </c>
      <c r="B340" s="274"/>
      <c r="C340" s="186" t="s">
        <v>1163</v>
      </c>
      <c r="D340" s="195" t="s">
        <v>51</v>
      </c>
    </row>
    <row r="341" spans="1:4" x14ac:dyDescent="0.25">
      <c r="A341" s="197" t="s">
        <v>1164</v>
      </c>
      <c r="B341" s="274"/>
      <c r="C341" s="186" t="s">
        <v>1165</v>
      </c>
      <c r="D341" s="195" t="s">
        <v>51</v>
      </c>
    </row>
    <row r="342" spans="1:4" x14ac:dyDescent="0.25">
      <c r="A342" s="197" t="s">
        <v>821</v>
      </c>
      <c r="B342" s="274"/>
      <c r="C342" s="186" t="s">
        <v>1166</v>
      </c>
      <c r="D342" s="195" t="s">
        <v>51</v>
      </c>
    </row>
    <row r="343" spans="1:4" x14ac:dyDescent="0.25">
      <c r="A343" s="197" t="s">
        <v>1167</v>
      </c>
      <c r="B343" s="274"/>
      <c r="C343" s="186" t="s">
        <v>1168</v>
      </c>
      <c r="D343" s="195" t="s">
        <v>51</v>
      </c>
    </row>
    <row r="344" spans="1:4" x14ac:dyDescent="0.25">
      <c r="A344" s="197" t="s">
        <v>1169</v>
      </c>
      <c r="B344" s="274"/>
      <c r="C344" s="186" t="s">
        <v>1170</v>
      </c>
      <c r="D344" s="195" t="s">
        <v>51</v>
      </c>
    </row>
    <row r="345" spans="1:4" x14ac:dyDescent="0.25">
      <c r="A345" s="197" t="s">
        <v>1171</v>
      </c>
      <c r="B345" s="274"/>
      <c r="C345" s="186" t="s">
        <v>1172</v>
      </c>
      <c r="D345" s="195" t="s">
        <v>51</v>
      </c>
    </row>
    <row r="346" spans="1:4" ht="14.4" thickBot="1" x14ac:dyDescent="0.3">
      <c r="A346" s="198">
        <v>52</v>
      </c>
      <c r="B346" s="199" t="s">
        <v>1173</v>
      </c>
      <c r="C346" s="200" t="s">
        <v>1174</v>
      </c>
      <c r="D346" s="201" t="s">
        <v>54</v>
      </c>
    </row>
  </sheetData>
  <sheetProtection formatColumns="0" formatRows="0"/>
  <customSheetViews>
    <customSheetView guid="{7420B12A-7942-457E-981F-D2D91C809DAA}">
      <selection activeCell="C22" sqref="C22"/>
      <pageMargins left="0.39370078740157483" right="0.39370078740157483" top="0.78740157480314965" bottom="0.78740157480314965" header="0.31496062992125984" footer="0.31496062992125984"/>
      <pageSetup paperSize="9" orientation="landscape" verticalDpi="1200"/>
      <headerFooter>
        <oddFooter>&amp;C&amp;P</oddFooter>
      </headerFooter>
    </customSheetView>
  </customSheetViews>
  <mergeCells count="100">
    <mergeCell ref="A71:D71"/>
    <mergeCell ref="A72:A81"/>
    <mergeCell ref="B72:B75"/>
    <mergeCell ref="B76:B81"/>
    <mergeCell ref="A36:A41"/>
    <mergeCell ref="B36:B41"/>
    <mergeCell ref="A42:A43"/>
    <mergeCell ref="B42:B43"/>
    <mergeCell ref="A44:A46"/>
    <mergeCell ref="B44:B46"/>
    <mergeCell ref="A59:A63"/>
    <mergeCell ref="B59:B63"/>
    <mergeCell ref="A64:A66"/>
    <mergeCell ref="B64:B66"/>
    <mergeCell ref="A67:A70"/>
    <mergeCell ref="B67:B70"/>
    <mergeCell ref="A1:D1"/>
    <mergeCell ref="A2:D2"/>
    <mergeCell ref="A145:D145"/>
    <mergeCell ref="A4:D4"/>
    <mergeCell ref="A5:A14"/>
    <mergeCell ref="B5:B14"/>
    <mergeCell ref="A15:A18"/>
    <mergeCell ref="B15:B18"/>
    <mergeCell ref="A19:A26"/>
    <mergeCell ref="B19:B26"/>
    <mergeCell ref="A27:A34"/>
    <mergeCell ref="B27:B34"/>
    <mergeCell ref="A123:A133"/>
    <mergeCell ref="B123:B133"/>
    <mergeCell ref="A48:A57"/>
    <mergeCell ref="B48:B57"/>
    <mergeCell ref="A82:A84"/>
    <mergeCell ref="B82:B84"/>
    <mergeCell ref="A85:A88"/>
    <mergeCell ref="B85:B88"/>
    <mergeCell ref="A89:A104"/>
    <mergeCell ref="B89:B104"/>
    <mergeCell ref="D89:D91"/>
    <mergeCell ref="A105:A114"/>
    <mergeCell ref="B105:B114"/>
    <mergeCell ref="A115:A122"/>
    <mergeCell ref="B115:B122"/>
    <mergeCell ref="A134:A135"/>
    <mergeCell ref="B134:B135"/>
    <mergeCell ref="A136:A144"/>
    <mergeCell ref="B136:B144"/>
    <mergeCell ref="A146:A157"/>
    <mergeCell ref="B146:B157"/>
    <mergeCell ref="A158:A163"/>
    <mergeCell ref="B158:B163"/>
    <mergeCell ref="A164:A168"/>
    <mergeCell ref="B164:B168"/>
    <mergeCell ref="A169:A170"/>
    <mergeCell ref="B169:B170"/>
    <mergeCell ref="A171:A175"/>
    <mergeCell ref="B171:B175"/>
    <mergeCell ref="A176:A180"/>
    <mergeCell ref="B176:B180"/>
    <mergeCell ref="A181:A184"/>
    <mergeCell ref="B181:B184"/>
    <mergeCell ref="A185:D185"/>
    <mergeCell ref="A186:A193"/>
    <mergeCell ref="B186:B193"/>
    <mergeCell ref="A194:A195"/>
    <mergeCell ref="B194:B195"/>
    <mergeCell ref="A197:A200"/>
    <mergeCell ref="B197:B200"/>
    <mergeCell ref="A201:A204"/>
    <mergeCell ref="B201:B204"/>
    <mergeCell ref="A205:A211"/>
    <mergeCell ref="B205:B211"/>
    <mergeCell ref="A212:D212"/>
    <mergeCell ref="B213:B214"/>
    <mergeCell ref="B215:B216"/>
    <mergeCell ref="B217:B218"/>
    <mergeCell ref="B219:B220"/>
    <mergeCell ref="B221:B222"/>
    <mergeCell ref="B224:B226"/>
    <mergeCell ref="B229:B232"/>
    <mergeCell ref="B235:B242"/>
    <mergeCell ref="B243:B244"/>
    <mergeCell ref="B248:B252"/>
    <mergeCell ref="B254:B256"/>
    <mergeCell ref="B259:B262"/>
    <mergeCell ref="B263:B266"/>
    <mergeCell ref="B267:B270"/>
    <mergeCell ref="B271:B282"/>
    <mergeCell ref="B283:B285"/>
    <mergeCell ref="B286:B288"/>
    <mergeCell ref="B289:B291"/>
    <mergeCell ref="B292:B299"/>
    <mergeCell ref="B320:B330"/>
    <mergeCell ref="B331:B335"/>
    <mergeCell ref="B337:B345"/>
    <mergeCell ref="B300:B301"/>
    <mergeCell ref="B302:B305"/>
    <mergeCell ref="B306:B310"/>
    <mergeCell ref="B311:B312"/>
    <mergeCell ref="B313:B319"/>
  </mergeCells>
  <phoneticPr fontId="5" type="noConversion"/>
  <pageMargins left="0.78740157480314965" right="0.39370078740157483" top="0.78740157480314965" bottom="0.78740157480314965" header="0.31496062992125984" footer="0.31496062992125984"/>
  <pageSetup paperSize="9" orientation="landscape" r:id="rId1"/>
  <headerFooter>
    <oddHeader>&amp;C&amp;"-,полужирный"&amp;10&amp;URaising Knowledge among Students and Teachers on Tailings Safety and its Legislative Review in Ukraine</oddHeader>
    <oddFooter>&amp;L&amp;10&amp;A&amp;C&amp;10&amp;P&amp;R&amp;10&amp;F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53"/>
  <sheetViews>
    <sheetView showWhiteSpace="0" zoomScale="71" zoomScaleNormal="71" zoomScalePageLayoutView="70" workbookViewId="0">
      <selection activeCell="C24" sqref="C24"/>
    </sheetView>
  </sheetViews>
  <sheetFormatPr defaultColWidth="8.88671875" defaultRowHeight="13.2" x14ac:dyDescent="0.25"/>
  <cols>
    <col min="1" max="1" width="7.109375" style="6" bestFit="1" customWidth="1"/>
    <col min="2" max="2" width="4" style="6" bestFit="1" customWidth="1"/>
    <col min="3" max="3" width="75.88671875" style="10" bestFit="1" customWidth="1"/>
    <col min="4" max="4" width="10.5546875" style="5" customWidth="1"/>
    <col min="5" max="5" width="6.88671875" style="27" customWidth="1"/>
    <col min="6" max="6" width="7.6640625" style="27" customWidth="1"/>
    <col min="7" max="8" width="7.33203125" style="27" customWidth="1"/>
    <col min="9" max="9" width="18.5546875" style="27" bestFit="1" customWidth="1"/>
    <col min="10" max="10" width="30" style="27" bestFit="1" customWidth="1"/>
    <col min="11" max="11" width="32.5546875" style="27" customWidth="1"/>
    <col min="12" max="12" width="17.6640625" style="27" bestFit="1" customWidth="1"/>
    <col min="13" max="13" width="19.5546875" style="27" bestFit="1" customWidth="1"/>
    <col min="14" max="14" width="4.88671875" style="27" bestFit="1" customWidth="1"/>
    <col min="15" max="17" width="4.88671875" style="5" bestFit="1" customWidth="1"/>
    <col min="18" max="18" width="4.5546875" style="7" bestFit="1" customWidth="1"/>
    <col min="19" max="19" width="4.5546875" style="6" bestFit="1" customWidth="1"/>
    <col min="20" max="20" width="7.33203125" style="6" bestFit="1" customWidth="1"/>
    <col min="21" max="22" width="8.33203125" style="6" bestFit="1" customWidth="1"/>
    <col min="23" max="23" width="8.33203125" style="6" customWidth="1"/>
    <col min="24" max="24" width="9.109375" style="6" bestFit="1" customWidth="1"/>
    <col min="25" max="25" width="9.5546875" style="6" customWidth="1"/>
    <col min="26" max="16384" width="8.88671875" style="6"/>
  </cols>
  <sheetData>
    <row r="1" spans="1:23" s="16" customFormat="1" ht="17.399999999999999" x14ac:dyDescent="0.3">
      <c r="A1" s="231" t="s">
        <v>278</v>
      </c>
      <c r="B1" s="232"/>
      <c r="C1" s="232"/>
      <c r="D1" s="232"/>
      <c r="E1" s="232"/>
      <c r="F1" s="232"/>
      <c r="G1" s="232"/>
      <c r="H1" s="232"/>
      <c r="I1" s="232"/>
      <c r="J1" s="232"/>
      <c r="K1" s="232"/>
      <c r="L1" s="232"/>
      <c r="M1" s="232"/>
      <c r="N1" s="232"/>
      <c r="O1" s="232"/>
      <c r="P1" s="232"/>
      <c r="Q1" s="232"/>
      <c r="R1" s="232"/>
      <c r="S1" s="232"/>
      <c r="T1" s="232"/>
      <c r="U1" s="232"/>
      <c r="V1" s="232"/>
      <c r="W1" s="233"/>
    </row>
    <row r="2" spans="1:23" s="16" customFormat="1" ht="17.399999999999999" x14ac:dyDescent="0.3">
      <c r="A2" s="234" t="s">
        <v>1179</v>
      </c>
      <c r="B2" s="235"/>
      <c r="C2" s="235"/>
      <c r="D2" s="235"/>
      <c r="E2" s="235"/>
      <c r="F2" s="235"/>
      <c r="G2" s="235"/>
      <c r="H2" s="235"/>
      <c r="I2" s="235"/>
      <c r="J2" s="235"/>
      <c r="K2" s="235"/>
      <c r="L2" s="235"/>
      <c r="M2" s="235"/>
      <c r="N2" s="235"/>
      <c r="O2" s="235"/>
      <c r="P2" s="235"/>
      <c r="Q2" s="235"/>
      <c r="R2" s="235"/>
      <c r="S2" s="235"/>
      <c r="T2" s="235"/>
      <c r="U2" s="235"/>
      <c r="V2" s="235"/>
      <c r="W2" s="236"/>
    </row>
    <row r="3" spans="1:23" ht="12.9" customHeight="1" x14ac:dyDescent="0.25">
      <c r="A3" s="237" t="s">
        <v>544</v>
      </c>
      <c r="B3" s="239" t="s">
        <v>530</v>
      </c>
      <c r="C3" s="237" t="s">
        <v>279</v>
      </c>
      <c r="D3" s="238" t="s">
        <v>280</v>
      </c>
      <c r="E3" s="238"/>
      <c r="F3" s="238"/>
      <c r="G3" s="238"/>
      <c r="H3" s="238"/>
      <c r="I3" s="58" t="s">
        <v>382</v>
      </c>
      <c r="J3" s="50" t="s">
        <v>3</v>
      </c>
      <c r="K3" s="50" t="s">
        <v>639</v>
      </c>
      <c r="L3" s="50" t="s">
        <v>640</v>
      </c>
      <c r="M3" s="59" t="s">
        <v>6</v>
      </c>
      <c r="N3" s="225" t="s">
        <v>78</v>
      </c>
      <c r="O3" s="226"/>
      <c r="P3" s="226"/>
      <c r="Q3" s="226"/>
      <c r="R3" s="226"/>
      <c r="S3" s="226"/>
      <c r="T3" s="226"/>
      <c r="U3" s="226"/>
      <c r="V3" s="226"/>
      <c r="W3" s="227"/>
    </row>
    <row r="4" spans="1:23" ht="25.5" customHeight="1" x14ac:dyDescent="0.25">
      <c r="A4" s="237"/>
      <c r="B4" s="239"/>
      <c r="C4" s="237"/>
      <c r="D4" s="50" t="s">
        <v>516</v>
      </c>
      <c r="E4" s="50" t="s">
        <v>283</v>
      </c>
      <c r="F4" s="50" t="s">
        <v>284</v>
      </c>
      <c r="G4" s="50" t="s">
        <v>285</v>
      </c>
      <c r="H4" s="50" t="s">
        <v>286</v>
      </c>
      <c r="I4" s="60" t="s">
        <v>638</v>
      </c>
      <c r="J4" s="61" t="s">
        <v>637</v>
      </c>
      <c r="K4" s="61" t="s">
        <v>641</v>
      </c>
      <c r="L4" s="60" t="s">
        <v>533</v>
      </c>
      <c r="M4" s="57"/>
      <c r="N4" s="240" t="s">
        <v>79</v>
      </c>
      <c r="O4" s="240"/>
      <c r="P4" s="240"/>
      <c r="Q4" s="240"/>
      <c r="R4" s="240"/>
      <c r="S4" s="222"/>
      <c r="T4" s="222" t="s">
        <v>579</v>
      </c>
      <c r="U4" s="223"/>
      <c r="V4" s="223"/>
      <c r="W4" s="224"/>
    </row>
    <row r="5" spans="1:23" s="62" customFormat="1" ht="15.6" x14ac:dyDescent="0.25">
      <c r="A5" s="228" t="s">
        <v>634</v>
      </c>
      <c r="B5" s="229"/>
      <c r="C5" s="229"/>
      <c r="D5" s="229"/>
      <c r="E5" s="229"/>
      <c r="F5" s="229"/>
      <c r="G5" s="229"/>
      <c r="H5" s="229"/>
      <c r="I5" s="229"/>
      <c r="J5" s="229"/>
      <c r="K5" s="229"/>
      <c r="L5" s="229"/>
      <c r="M5" s="229"/>
      <c r="N5" s="229"/>
      <c r="O5" s="229"/>
      <c r="P5" s="229"/>
      <c r="Q5" s="229"/>
      <c r="R5" s="229"/>
      <c r="S5" s="229"/>
      <c r="T5" s="229"/>
      <c r="U5" s="229"/>
      <c r="V5" s="229"/>
      <c r="W5" s="230"/>
    </row>
    <row r="6" spans="1:23" ht="26.4" x14ac:dyDescent="0.25">
      <c r="A6" s="63" t="str">
        <f>IF(COUNT(D6:H6)&gt;1,"ERROR",IF(COUNT(D6:H6)=0,"ERROR","OK"))</f>
        <v>OK</v>
      </c>
      <c r="B6" s="64">
        <v>1</v>
      </c>
      <c r="C6" s="176" t="s">
        <v>425</v>
      </c>
      <c r="D6" s="81"/>
      <c r="E6" s="81">
        <v>1</v>
      </c>
      <c r="F6" s="81"/>
      <c r="G6" s="81"/>
      <c r="H6" s="81"/>
      <c r="I6" s="71">
        <v>1</v>
      </c>
      <c r="J6" s="84">
        <f>E6*4+F6*3+G6*2+H6*1+D6*0</f>
        <v>4</v>
      </c>
      <c r="K6" s="85">
        <f>J6*I6</f>
        <v>4</v>
      </c>
      <c r="L6" s="85">
        <f>IF(D6=1,0,4*I6)</f>
        <v>4</v>
      </c>
      <c r="M6" s="73" t="s">
        <v>575</v>
      </c>
      <c r="N6" s="72" t="s">
        <v>96</v>
      </c>
      <c r="O6" s="72" t="s">
        <v>580</v>
      </c>
      <c r="P6" s="72" t="s">
        <v>581</v>
      </c>
      <c r="Q6" s="72" t="s">
        <v>582</v>
      </c>
      <c r="R6" s="72" t="s">
        <v>583</v>
      </c>
      <c r="S6" s="72" t="s">
        <v>94</v>
      </c>
      <c r="T6" s="72" t="s">
        <v>584</v>
      </c>
      <c r="U6" s="72"/>
      <c r="V6" s="72"/>
      <c r="W6" s="74"/>
    </row>
    <row r="7" spans="1:23" ht="39.6" x14ac:dyDescent="0.25">
      <c r="A7" s="63" t="str">
        <f>IF(COUNT(D7:H7)&gt;1,"ERROR",IF(COUNT(D7:H7)=0,"ERROR","OK"))</f>
        <v>OK</v>
      </c>
      <c r="B7" s="64">
        <v>2</v>
      </c>
      <c r="C7" s="176" t="s">
        <v>1201</v>
      </c>
      <c r="D7" s="80"/>
      <c r="E7" s="81"/>
      <c r="F7" s="81">
        <v>1</v>
      </c>
      <c r="G7" s="81"/>
      <c r="H7" s="81"/>
      <c r="I7" s="71">
        <v>1</v>
      </c>
      <c r="J7" s="84">
        <f>E7*4+F7*3+G7*2+H7*1+D7*0</f>
        <v>3</v>
      </c>
      <c r="K7" s="85">
        <f>J7*I7</f>
        <v>3</v>
      </c>
      <c r="L7" s="85">
        <f>IF(D7=1,0,4*I7)</f>
        <v>4</v>
      </c>
      <c r="M7" s="73" t="s">
        <v>575</v>
      </c>
      <c r="N7" s="72" t="s">
        <v>585</v>
      </c>
      <c r="O7" s="72" t="s">
        <v>182</v>
      </c>
      <c r="P7" s="72" t="s">
        <v>586</v>
      </c>
      <c r="Q7" s="72"/>
      <c r="R7" s="72"/>
      <c r="S7" s="72"/>
      <c r="T7" s="72" t="s">
        <v>587</v>
      </c>
      <c r="U7" s="72" t="s">
        <v>588</v>
      </c>
      <c r="V7" s="72"/>
      <c r="W7" s="74"/>
    </row>
    <row r="8" spans="1:23" ht="26.4" x14ac:dyDescent="0.25">
      <c r="A8" s="63" t="str">
        <f>IF(COUNT(D8:H8)&gt;1,"ERROR",IF(COUNT(D8:H8)=0,"ERROR","OK"))</f>
        <v>OK</v>
      </c>
      <c r="B8" s="64">
        <v>3</v>
      </c>
      <c r="C8" s="176" t="s">
        <v>1202</v>
      </c>
      <c r="D8" s="80"/>
      <c r="E8" s="81"/>
      <c r="F8" s="81">
        <v>1</v>
      </c>
      <c r="G8" s="81"/>
      <c r="H8" s="81"/>
      <c r="I8" s="71">
        <v>1</v>
      </c>
      <c r="J8" s="84">
        <f>E8*4+F8*3+G8*2+H8*1+D8*0</f>
        <v>3</v>
      </c>
      <c r="K8" s="85">
        <f>J8*I8</f>
        <v>3</v>
      </c>
      <c r="L8" s="85">
        <f>IF(D8=1,0,4*I8)</f>
        <v>4</v>
      </c>
      <c r="M8" s="73" t="s">
        <v>575</v>
      </c>
      <c r="N8" s="72" t="s">
        <v>92</v>
      </c>
      <c r="O8" s="72" t="s">
        <v>93</v>
      </c>
      <c r="P8" s="72" t="s">
        <v>107</v>
      </c>
      <c r="Q8" s="72" t="s">
        <v>94</v>
      </c>
      <c r="R8" s="72" t="s">
        <v>95</v>
      </c>
      <c r="S8" s="72"/>
      <c r="T8" s="72" t="s">
        <v>587</v>
      </c>
      <c r="U8" s="72" t="s">
        <v>588</v>
      </c>
      <c r="V8" s="72"/>
      <c r="W8" s="74"/>
    </row>
    <row r="9" spans="1:23" ht="15.6" x14ac:dyDescent="0.25">
      <c r="A9" s="228" t="s">
        <v>642</v>
      </c>
      <c r="B9" s="229"/>
      <c r="C9" s="229"/>
      <c r="D9" s="229"/>
      <c r="E9" s="229"/>
      <c r="F9" s="229"/>
      <c r="G9" s="229"/>
      <c r="H9" s="229"/>
      <c r="I9" s="229"/>
      <c r="J9" s="229"/>
      <c r="K9" s="229"/>
      <c r="L9" s="229"/>
      <c r="M9" s="229"/>
      <c r="N9" s="229"/>
      <c r="O9" s="229"/>
      <c r="P9" s="229"/>
      <c r="Q9" s="229"/>
      <c r="R9" s="229"/>
      <c r="S9" s="229"/>
      <c r="T9" s="229"/>
      <c r="U9" s="229"/>
      <c r="V9" s="229"/>
      <c r="W9" s="230"/>
    </row>
    <row r="10" spans="1:23" ht="26.4" x14ac:dyDescent="0.25">
      <c r="A10" s="63" t="str">
        <f t="shared" ref="A10:A16" si="0">IF(COUNT(D10:H10)&gt;1,"ERROR",IF(COUNT(D10:H10)=0,"ERROR","OK"))</f>
        <v>OK</v>
      </c>
      <c r="B10" s="64">
        <v>4</v>
      </c>
      <c r="C10" s="65" t="s">
        <v>383</v>
      </c>
      <c r="D10" s="80"/>
      <c r="E10" s="81">
        <v>1</v>
      </c>
      <c r="F10" s="81"/>
      <c r="G10" s="81"/>
      <c r="H10" s="81"/>
      <c r="I10" s="71">
        <v>1</v>
      </c>
      <c r="J10" s="84">
        <f>E10*4+F10*3+G10*2+H10*1+D10*0</f>
        <v>4</v>
      </c>
      <c r="K10" s="85">
        <f>J10*I10</f>
        <v>4</v>
      </c>
      <c r="L10" s="85">
        <f t="shared" ref="L10:L16" si="1">IF(D10=1,0,4*I10)</f>
        <v>4</v>
      </c>
      <c r="M10" s="73" t="s">
        <v>577</v>
      </c>
      <c r="N10" s="72" t="s">
        <v>8</v>
      </c>
      <c r="O10" s="72" t="s">
        <v>99</v>
      </c>
      <c r="P10" s="72"/>
      <c r="Q10" s="72"/>
      <c r="R10" s="72"/>
      <c r="S10" s="72"/>
      <c r="T10" s="72" t="s">
        <v>589</v>
      </c>
      <c r="U10" s="72" t="s">
        <v>590</v>
      </c>
      <c r="V10" s="72"/>
      <c r="W10" s="74"/>
    </row>
    <row r="11" spans="1:23" ht="26.4" x14ac:dyDescent="0.25">
      <c r="A11" s="63" t="str">
        <f t="shared" si="0"/>
        <v>OK</v>
      </c>
      <c r="B11" s="64">
        <v>5</v>
      </c>
      <c r="C11" s="66" t="s">
        <v>576</v>
      </c>
      <c r="D11" s="80"/>
      <c r="E11" s="81">
        <v>1</v>
      </c>
      <c r="F11" s="81"/>
      <c r="G11" s="81"/>
      <c r="H11" s="81"/>
      <c r="I11" s="71">
        <v>2</v>
      </c>
      <c r="J11" s="84">
        <f>E11*4+F11*3+G11*2+H11*1+D11*0</f>
        <v>4</v>
      </c>
      <c r="K11" s="85">
        <f>J11*I11</f>
        <v>8</v>
      </c>
      <c r="L11" s="85">
        <f t="shared" si="1"/>
        <v>8</v>
      </c>
      <c r="M11" s="73" t="s">
        <v>577</v>
      </c>
      <c r="N11" s="72" t="s">
        <v>8</v>
      </c>
      <c r="O11" s="72" t="s">
        <v>99</v>
      </c>
      <c r="P11" s="72"/>
      <c r="Q11" s="72"/>
      <c r="R11" s="72"/>
      <c r="S11" s="72"/>
      <c r="T11" s="72" t="s">
        <v>591</v>
      </c>
      <c r="U11" s="72" t="s">
        <v>590</v>
      </c>
      <c r="V11" s="72"/>
      <c r="W11" s="74"/>
    </row>
    <row r="12" spans="1:23" ht="39.6" x14ac:dyDescent="0.25">
      <c r="A12" s="63" t="str">
        <f t="shared" si="0"/>
        <v>OK</v>
      </c>
      <c r="B12" s="64">
        <v>6</v>
      </c>
      <c r="C12" s="65" t="s">
        <v>412</v>
      </c>
      <c r="D12" s="80"/>
      <c r="E12" s="81">
        <v>1</v>
      </c>
      <c r="F12" s="81"/>
      <c r="G12" s="81"/>
      <c r="H12" s="81"/>
      <c r="I12" s="71">
        <v>2</v>
      </c>
      <c r="J12" s="84">
        <f>E12*4+F12*3+G12*2+H12*1+D12*0</f>
        <v>4</v>
      </c>
      <c r="K12" s="85">
        <f>J12*I12</f>
        <v>8</v>
      </c>
      <c r="L12" s="85">
        <f t="shared" si="1"/>
        <v>8</v>
      </c>
      <c r="M12" s="73" t="s">
        <v>577</v>
      </c>
      <c r="N12" s="72" t="s">
        <v>119</v>
      </c>
      <c r="O12" s="72" t="s">
        <v>27</v>
      </c>
      <c r="P12" s="72" t="s">
        <v>120</v>
      </c>
      <c r="Q12" s="72" t="s">
        <v>592</v>
      </c>
      <c r="R12" s="72" t="s">
        <v>25</v>
      </c>
      <c r="S12" s="72" t="s">
        <v>136</v>
      </c>
      <c r="T12" s="72" t="s">
        <v>590</v>
      </c>
      <c r="U12" s="72" t="s">
        <v>593</v>
      </c>
      <c r="V12" s="72" t="s">
        <v>594</v>
      </c>
      <c r="W12" s="74" t="s">
        <v>595</v>
      </c>
    </row>
    <row r="13" spans="1:23" ht="15.6" x14ac:dyDescent="0.25">
      <c r="A13" s="228" t="s">
        <v>635</v>
      </c>
      <c r="B13" s="229"/>
      <c r="C13" s="229"/>
      <c r="D13" s="229"/>
      <c r="E13" s="229"/>
      <c r="F13" s="229"/>
      <c r="G13" s="229"/>
      <c r="H13" s="229"/>
      <c r="I13" s="229"/>
      <c r="J13" s="229"/>
      <c r="K13" s="229"/>
      <c r="L13" s="229"/>
      <c r="M13" s="229"/>
      <c r="N13" s="229"/>
      <c r="O13" s="229"/>
      <c r="P13" s="229"/>
      <c r="Q13" s="229"/>
      <c r="R13" s="229"/>
      <c r="S13" s="229"/>
      <c r="T13" s="229"/>
      <c r="U13" s="229"/>
      <c r="V13" s="229"/>
      <c r="W13" s="230"/>
    </row>
    <row r="14" spans="1:23" ht="26.4" x14ac:dyDescent="0.25">
      <c r="A14" s="63" t="str">
        <f t="shared" si="0"/>
        <v>OK</v>
      </c>
      <c r="B14" s="64">
        <v>7</v>
      </c>
      <c r="C14" s="66" t="s">
        <v>424</v>
      </c>
      <c r="D14" s="80"/>
      <c r="E14" s="81">
        <v>1</v>
      </c>
      <c r="F14" s="81"/>
      <c r="G14" s="81"/>
      <c r="H14" s="81"/>
      <c r="I14" s="71">
        <v>2</v>
      </c>
      <c r="J14" s="84">
        <f>E14*4+F14*3+G14*2+H14*1+D14*0</f>
        <v>4</v>
      </c>
      <c r="K14" s="85">
        <f>J14*I14</f>
        <v>8</v>
      </c>
      <c r="L14" s="85">
        <f t="shared" si="1"/>
        <v>8</v>
      </c>
      <c r="M14" s="73" t="s">
        <v>10</v>
      </c>
      <c r="N14" s="72" t="s">
        <v>8</v>
      </c>
      <c r="O14" s="72" t="s">
        <v>100</v>
      </c>
      <c r="P14" s="72" t="s">
        <v>596</v>
      </c>
      <c r="Q14" s="72" t="s">
        <v>597</v>
      </c>
      <c r="R14" s="72"/>
      <c r="S14" s="72"/>
      <c r="T14" s="72" t="s">
        <v>590</v>
      </c>
      <c r="U14" s="72" t="s">
        <v>598</v>
      </c>
      <c r="V14" s="72"/>
      <c r="W14" s="74"/>
    </row>
    <row r="15" spans="1:23" ht="26.4" x14ac:dyDescent="0.25">
      <c r="A15" s="63" t="str">
        <f t="shared" si="0"/>
        <v>OK</v>
      </c>
      <c r="B15" s="64">
        <v>8</v>
      </c>
      <c r="C15" s="176" t="s">
        <v>421</v>
      </c>
      <c r="D15" s="80"/>
      <c r="E15" s="81">
        <v>1</v>
      </c>
      <c r="F15" s="81"/>
      <c r="G15" s="81"/>
      <c r="H15" s="81"/>
      <c r="I15" s="71">
        <v>2</v>
      </c>
      <c r="J15" s="84">
        <f>E15*4+F15*3+G15*2+H15*1+D15*0</f>
        <v>4</v>
      </c>
      <c r="K15" s="85">
        <f>J15*I15</f>
        <v>8</v>
      </c>
      <c r="L15" s="85">
        <f t="shared" si="1"/>
        <v>8</v>
      </c>
      <c r="M15" s="73" t="s">
        <v>10</v>
      </c>
      <c r="N15" s="72" t="s">
        <v>121</v>
      </c>
      <c r="O15" s="72" t="s">
        <v>123</v>
      </c>
      <c r="P15" s="72" t="s">
        <v>29</v>
      </c>
      <c r="Q15" s="72"/>
      <c r="R15" s="72"/>
      <c r="S15" s="72"/>
      <c r="T15" s="72" t="s">
        <v>590</v>
      </c>
      <c r="U15" s="72" t="s">
        <v>599</v>
      </c>
      <c r="V15" s="72"/>
      <c r="W15" s="74"/>
    </row>
    <row r="16" spans="1:23" ht="26.4" x14ac:dyDescent="0.25">
      <c r="A16" s="63" t="str">
        <f t="shared" si="0"/>
        <v>OK</v>
      </c>
      <c r="B16" s="64">
        <v>9</v>
      </c>
      <c r="C16" s="176" t="s">
        <v>422</v>
      </c>
      <c r="D16" s="80"/>
      <c r="E16" s="81">
        <v>1</v>
      </c>
      <c r="F16" s="81"/>
      <c r="G16" s="81"/>
      <c r="H16" s="81"/>
      <c r="I16" s="71">
        <v>2</v>
      </c>
      <c r="J16" s="84">
        <f>E16*4+F16*3+G16*2+H16*1+D16*0</f>
        <v>4</v>
      </c>
      <c r="K16" s="85">
        <f>J16*I16</f>
        <v>8</v>
      </c>
      <c r="L16" s="85">
        <f t="shared" si="1"/>
        <v>8</v>
      </c>
      <c r="M16" s="73" t="s">
        <v>10</v>
      </c>
      <c r="N16" s="72" t="s">
        <v>121</v>
      </c>
      <c r="O16" s="72" t="s">
        <v>122</v>
      </c>
      <c r="P16" s="72"/>
      <c r="Q16" s="72"/>
      <c r="R16" s="72"/>
      <c r="S16" s="72"/>
      <c r="T16" s="72" t="s">
        <v>590</v>
      </c>
      <c r="U16" s="72" t="s">
        <v>599</v>
      </c>
      <c r="V16" s="72"/>
      <c r="W16" s="74"/>
    </row>
    <row r="17" spans="1:23" ht="15.75" customHeight="1" x14ac:dyDescent="0.25">
      <c r="A17" s="63" t="str">
        <f>IF(COUNT(D17:H17)&gt;1,"ERROR",IF(COUNT(D17:H17)=0,"ERROR","OK"))</f>
        <v>OK</v>
      </c>
      <c r="B17" s="64">
        <v>10</v>
      </c>
      <c r="C17" s="176" t="s">
        <v>423</v>
      </c>
      <c r="D17" s="80"/>
      <c r="E17" s="81">
        <v>1</v>
      </c>
      <c r="F17" s="81"/>
      <c r="G17" s="81"/>
      <c r="H17" s="81"/>
      <c r="I17" s="71">
        <v>1</v>
      </c>
      <c r="J17" s="84">
        <f>E17*4+F17*3+G17*2+H17*1+D17*0</f>
        <v>4</v>
      </c>
      <c r="K17" s="85">
        <f>J17*I17</f>
        <v>4</v>
      </c>
      <c r="L17" s="85">
        <f>IF(D17=1,0,4*I17)</f>
        <v>4</v>
      </c>
      <c r="M17" s="73" t="s">
        <v>10</v>
      </c>
      <c r="N17" s="72" t="s">
        <v>29</v>
      </c>
      <c r="O17" s="72" t="s">
        <v>113</v>
      </c>
      <c r="P17" s="72"/>
      <c r="Q17" s="72"/>
      <c r="R17" s="72"/>
      <c r="S17" s="72"/>
      <c r="T17" s="72" t="s">
        <v>590</v>
      </c>
      <c r="U17" s="72" t="s">
        <v>599</v>
      </c>
      <c r="V17" s="72"/>
      <c r="W17" s="74"/>
    </row>
    <row r="18" spans="1:23" ht="26.4" x14ac:dyDescent="0.25">
      <c r="A18" s="63" t="str">
        <f>IF(COUNT(D18:H18)&gt;1,"ERROR",IF(COUNT(D18:H18)=0,"ERROR","OK"))</f>
        <v>OK</v>
      </c>
      <c r="B18" s="64">
        <v>11</v>
      </c>
      <c r="C18" s="176" t="s">
        <v>1203</v>
      </c>
      <c r="D18" s="80"/>
      <c r="E18" s="81"/>
      <c r="F18" s="81">
        <v>1</v>
      </c>
      <c r="G18" s="81"/>
      <c r="H18" s="81"/>
      <c r="I18" s="71">
        <v>1</v>
      </c>
      <c r="J18" s="84">
        <f>E18*4+F18*3+G18*2+H18*1+D18*0</f>
        <v>3</v>
      </c>
      <c r="K18" s="85">
        <f>J18*I18</f>
        <v>3</v>
      </c>
      <c r="L18" s="85">
        <f>IF(D18=1,0,4*I18)</f>
        <v>4</v>
      </c>
      <c r="M18" s="73" t="s">
        <v>10</v>
      </c>
      <c r="N18" s="72" t="s">
        <v>122</v>
      </c>
      <c r="O18" s="72" t="s">
        <v>123</v>
      </c>
      <c r="P18" s="72" t="s">
        <v>148</v>
      </c>
      <c r="Q18" s="72" t="s">
        <v>600</v>
      </c>
      <c r="R18" s="72"/>
      <c r="S18" s="72"/>
      <c r="T18" s="72" t="s">
        <v>599</v>
      </c>
      <c r="U18" s="72"/>
      <c r="V18" s="72"/>
      <c r="W18" s="74"/>
    </row>
    <row r="19" spans="1:23" ht="15.6" x14ac:dyDescent="0.25">
      <c r="A19" s="228" t="s">
        <v>173</v>
      </c>
      <c r="B19" s="229"/>
      <c r="C19" s="229"/>
      <c r="D19" s="229"/>
      <c r="E19" s="229"/>
      <c r="F19" s="229"/>
      <c r="G19" s="229"/>
      <c r="H19" s="229"/>
      <c r="I19" s="229"/>
      <c r="J19" s="229"/>
      <c r="K19" s="229"/>
      <c r="L19" s="229"/>
      <c r="M19" s="229"/>
      <c r="N19" s="229"/>
      <c r="O19" s="229"/>
      <c r="P19" s="229"/>
      <c r="Q19" s="229"/>
      <c r="R19" s="229"/>
      <c r="S19" s="229"/>
      <c r="T19" s="229"/>
      <c r="U19" s="229"/>
      <c r="V19" s="229"/>
      <c r="W19" s="230"/>
    </row>
    <row r="20" spans="1:23" ht="26.4" x14ac:dyDescent="0.25">
      <c r="A20" s="63" t="str">
        <f t="shared" ref="A20:A29" si="2">IF(COUNT(D20:H20)&gt;1,"ERROR",IF(COUNT(D20:H20)=0,"ERROR","OK"))</f>
        <v>OK</v>
      </c>
      <c r="B20" s="64">
        <v>12</v>
      </c>
      <c r="C20" s="176" t="s">
        <v>398</v>
      </c>
      <c r="D20" s="80"/>
      <c r="E20" s="81">
        <v>1</v>
      </c>
      <c r="F20" s="81"/>
      <c r="G20" s="81"/>
      <c r="H20" s="81"/>
      <c r="I20" s="71">
        <v>2</v>
      </c>
      <c r="J20" s="84">
        <f>E20*4+F20*3+G20*2+H20*1+D20*0</f>
        <v>4</v>
      </c>
      <c r="K20" s="85">
        <f t="shared" ref="K20:K27" si="3">J20*I20</f>
        <v>8</v>
      </c>
      <c r="L20" s="85">
        <f t="shared" ref="L20:L29" si="4">IF(D20=1,0,4*I20)</f>
        <v>8</v>
      </c>
      <c r="M20" s="73" t="s">
        <v>20</v>
      </c>
      <c r="N20" s="72" t="s">
        <v>601</v>
      </c>
      <c r="O20" s="72" t="s">
        <v>147</v>
      </c>
      <c r="P20" s="72" t="s">
        <v>148</v>
      </c>
      <c r="Q20" s="72" t="s">
        <v>149</v>
      </c>
      <c r="R20" s="72"/>
      <c r="S20" s="72"/>
      <c r="T20" s="72">
        <v>48</v>
      </c>
      <c r="U20" s="72" t="s">
        <v>602</v>
      </c>
      <c r="V20" s="72">
        <v>40</v>
      </c>
      <c r="W20" s="74" t="s">
        <v>603</v>
      </c>
    </row>
    <row r="21" spans="1:23" ht="26.4" x14ac:dyDescent="0.25">
      <c r="A21" s="63" t="str">
        <f t="shared" si="2"/>
        <v>OK</v>
      </c>
      <c r="B21" s="64">
        <v>13</v>
      </c>
      <c r="C21" s="176" t="s">
        <v>400</v>
      </c>
      <c r="D21" s="80"/>
      <c r="E21" s="81">
        <v>1</v>
      </c>
      <c r="F21" s="81"/>
      <c r="G21" s="81"/>
      <c r="H21" s="81"/>
      <c r="I21" s="71">
        <v>2</v>
      </c>
      <c r="J21" s="84">
        <f t="shared" ref="J21:J27" si="5">E21*4+F21*3+G21*2+H21*1+D21*0</f>
        <v>4</v>
      </c>
      <c r="K21" s="85">
        <f t="shared" si="3"/>
        <v>8</v>
      </c>
      <c r="L21" s="85">
        <f t="shared" si="4"/>
        <v>8</v>
      </c>
      <c r="M21" s="73" t="s">
        <v>20</v>
      </c>
      <c r="N21" s="72" t="s">
        <v>177</v>
      </c>
      <c r="O21" s="72" t="s">
        <v>178</v>
      </c>
      <c r="P21" s="72" t="s">
        <v>604</v>
      </c>
      <c r="Q21" s="72" t="s">
        <v>601</v>
      </c>
      <c r="R21" s="72" t="s">
        <v>136</v>
      </c>
      <c r="S21" s="72"/>
      <c r="T21" s="72" t="s">
        <v>605</v>
      </c>
      <c r="U21" s="72" t="s">
        <v>606</v>
      </c>
      <c r="V21" s="72"/>
      <c r="W21" s="74"/>
    </row>
    <row r="22" spans="1:23" ht="26.4" x14ac:dyDescent="0.25">
      <c r="A22" s="63" t="str">
        <f t="shared" si="2"/>
        <v>OK</v>
      </c>
      <c r="B22" s="64">
        <v>14</v>
      </c>
      <c r="C22" s="176" t="s">
        <v>1204</v>
      </c>
      <c r="D22" s="80">
        <v>1</v>
      </c>
      <c r="E22" s="81"/>
      <c r="F22" s="81"/>
      <c r="G22" s="81"/>
      <c r="H22" s="81"/>
      <c r="I22" s="71">
        <v>1</v>
      </c>
      <c r="J22" s="84">
        <f t="shared" si="5"/>
        <v>0</v>
      </c>
      <c r="K22" s="85">
        <f t="shared" si="3"/>
        <v>0</v>
      </c>
      <c r="L22" s="85">
        <f t="shared" si="4"/>
        <v>0</v>
      </c>
      <c r="M22" s="73" t="s">
        <v>20</v>
      </c>
      <c r="N22" s="72" t="s">
        <v>140</v>
      </c>
      <c r="O22" s="72" t="s">
        <v>141</v>
      </c>
      <c r="P22" s="72" t="s">
        <v>142</v>
      </c>
      <c r="Q22" s="72" t="s">
        <v>177</v>
      </c>
      <c r="R22" s="72"/>
      <c r="S22" s="72"/>
      <c r="T22" s="72" t="s">
        <v>607</v>
      </c>
      <c r="U22" s="72" t="s">
        <v>608</v>
      </c>
      <c r="V22" s="72" t="s">
        <v>609</v>
      </c>
      <c r="W22" s="74" t="s">
        <v>610</v>
      </c>
    </row>
    <row r="23" spans="1:23" ht="39.6" x14ac:dyDescent="0.25">
      <c r="A23" s="63" t="str">
        <f t="shared" si="2"/>
        <v>OK</v>
      </c>
      <c r="B23" s="64">
        <v>15</v>
      </c>
      <c r="C23" s="176" t="s">
        <v>401</v>
      </c>
      <c r="D23" s="80"/>
      <c r="E23" s="81">
        <v>1</v>
      </c>
      <c r="F23" s="81"/>
      <c r="G23" s="81"/>
      <c r="H23" s="81"/>
      <c r="I23" s="71">
        <v>1</v>
      </c>
      <c r="J23" s="84">
        <f t="shared" si="5"/>
        <v>4</v>
      </c>
      <c r="K23" s="85">
        <f t="shared" si="3"/>
        <v>4</v>
      </c>
      <c r="L23" s="85">
        <f t="shared" si="4"/>
        <v>4</v>
      </c>
      <c r="M23" s="73" t="s">
        <v>20</v>
      </c>
      <c r="N23" s="72" t="s">
        <v>141</v>
      </c>
      <c r="O23" s="72" t="s">
        <v>142</v>
      </c>
      <c r="P23" s="72" t="s">
        <v>178</v>
      </c>
      <c r="Q23" s="72"/>
      <c r="R23" s="72"/>
      <c r="S23" s="72"/>
      <c r="T23" s="72" t="s">
        <v>611</v>
      </c>
      <c r="U23" s="72" t="s">
        <v>612</v>
      </c>
      <c r="V23" s="72" t="s">
        <v>613</v>
      </c>
      <c r="W23" s="74"/>
    </row>
    <row r="24" spans="1:23" ht="26.4" x14ac:dyDescent="0.25">
      <c r="A24" s="63" t="str">
        <f t="shared" si="2"/>
        <v>OK</v>
      </c>
      <c r="B24" s="64">
        <v>16</v>
      </c>
      <c r="C24" s="176" t="s">
        <v>402</v>
      </c>
      <c r="D24" s="80">
        <v>1</v>
      </c>
      <c r="E24" s="81"/>
      <c r="F24" s="81"/>
      <c r="G24" s="81"/>
      <c r="H24" s="81"/>
      <c r="I24" s="71">
        <v>1</v>
      </c>
      <c r="J24" s="84">
        <f t="shared" si="5"/>
        <v>0</v>
      </c>
      <c r="K24" s="85">
        <f t="shared" si="3"/>
        <v>0</v>
      </c>
      <c r="L24" s="85">
        <f t="shared" si="4"/>
        <v>0</v>
      </c>
      <c r="M24" s="73" t="s">
        <v>20</v>
      </c>
      <c r="N24" s="72" t="s">
        <v>138</v>
      </c>
      <c r="O24" s="72" t="s">
        <v>139</v>
      </c>
      <c r="P24" s="72" t="s">
        <v>142</v>
      </c>
      <c r="Q24" s="72"/>
      <c r="R24" s="72"/>
      <c r="S24" s="72"/>
      <c r="T24" s="72" t="s">
        <v>607</v>
      </c>
      <c r="U24" s="72" t="s">
        <v>608</v>
      </c>
      <c r="V24" s="72" t="s">
        <v>609</v>
      </c>
      <c r="W24" s="74" t="s">
        <v>610</v>
      </c>
    </row>
    <row r="25" spans="1:23" ht="26.4" x14ac:dyDescent="0.25">
      <c r="A25" s="63" t="str">
        <f t="shared" si="2"/>
        <v>OK</v>
      </c>
      <c r="B25" s="64">
        <v>17</v>
      </c>
      <c r="C25" s="176" t="s">
        <v>1205</v>
      </c>
      <c r="D25" s="80"/>
      <c r="E25" s="81">
        <v>1</v>
      </c>
      <c r="F25" s="81"/>
      <c r="G25" s="81"/>
      <c r="H25" s="81"/>
      <c r="I25" s="71">
        <v>2</v>
      </c>
      <c r="J25" s="84">
        <f t="shared" si="5"/>
        <v>4</v>
      </c>
      <c r="K25" s="85">
        <f t="shared" si="3"/>
        <v>8</v>
      </c>
      <c r="L25" s="85">
        <f t="shared" si="4"/>
        <v>8</v>
      </c>
      <c r="M25" s="73" t="s">
        <v>20</v>
      </c>
      <c r="N25" s="72" t="s">
        <v>119</v>
      </c>
      <c r="O25" s="72" t="s">
        <v>27</v>
      </c>
      <c r="P25" s="72" t="s">
        <v>120</v>
      </c>
      <c r="Q25" s="72" t="s">
        <v>592</v>
      </c>
      <c r="R25" s="72" t="s">
        <v>25</v>
      </c>
      <c r="S25" s="72" t="s">
        <v>136</v>
      </c>
      <c r="T25" s="72" t="s">
        <v>614</v>
      </c>
      <c r="U25" s="72" t="s">
        <v>615</v>
      </c>
      <c r="V25" s="72">
        <v>48</v>
      </c>
      <c r="W25" s="74">
        <v>40</v>
      </c>
    </row>
    <row r="26" spans="1:23" ht="26.4" x14ac:dyDescent="0.25">
      <c r="A26" s="63" t="str">
        <f t="shared" si="2"/>
        <v>OK</v>
      </c>
      <c r="B26" s="64">
        <v>18</v>
      </c>
      <c r="C26" s="176" t="s">
        <v>413</v>
      </c>
      <c r="D26" s="80"/>
      <c r="E26" s="81">
        <v>1</v>
      </c>
      <c r="F26" s="81"/>
      <c r="G26" s="81"/>
      <c r="H26" s="81"/>
      <c r="I26" s="71">
        <v>1</v>
      </c>
      <c r="J26" s="84">
        <f t="shared" si="5"/>
        <v>4</v>
      </c>
      <c r="K26" s="85">
        <f t="shared" si="3"/>
        <v>4</v>
      </c>
      <c r="L26" s="85">
        <f t="shared" si="4"/>
        <v>4</v>
      </c>
      <c r="M26" s="73" t="s">
        <v>20</v>
      </c>
      <c r="N26" s="72" t="s">
        <v>119</v>
      </c>
      <c r="O26" s="72" t="s">
        <v>120</v>
      </c>
      <c r="P26" s="72" t="s">
        <v>25</v>
      </c>
      <c r="Q26" s="72" t="s">
        <v>592</v>
      </c>
      <c r="R26" s="72"/>
      <c r="S26" s="72"/>
      <c r="T26" s="72" t="s">
        <v>616</v>
      </c>
      <c r="U26" s="72" t="s">
        <v>593</v>
      </c>
      <c r="V26" s="72"/>
      <c r="W26" s="74"/>
    </row>
    <row r="27" spans="1:23" ht="26.4" x14ac:dyDescent="0.25">
      <c r="A27" s="63" t="str">
        <f t="shared" si="2"/>
        <v>OK</v>
      </c>
      <c r="B27" s="64">
        <v>19</v>
      </c>
      <c r="C27" s="176" t="s">
        <v>403</v>
      </c>
      <c r="D27" s="80"/>
      <c r="E27" s="81">
        <v>1</v>
      </c>
      <c r="F27" s="81"/>
      <c r="G27" s="81"/>
      <c r="H27" s="81"/>
      <c r="I27" s="71">
        <v>2</v>
      </c>
      <c r="J27" s="84">
        <f t="shared" si="5"/>
        <v>4</v>
      </c>
      <c r="K27" s="85">
        <f t="shared" si="3"/>
        <v>8</v>
      </c>
      <c r="L27" s="85">
        <f t="shared" si="4"/>
        <v>8</v>
      </c>
      <c r="M27" s="73" t="s">
        <v>20</v>
      </c>
      <c r="N27" s="72" t="s">
        <v>138</v>
      </c>
      <c r="O27" s="72" t="s">
        <v>139</v>
      </c>
      <c r="P27" s="72"/>
      <c r="Q27" s="72"/>
      <c r="R27" s="72"/>
      <c r="S27" s="72"/>
      <c r="T27" s="72" t="s">
        <v>617</v>
      </c>
      <c r="U27" s="72" t="s">
        <v>605</v>
      </c>
      <c r="V27" s="72"/>
      <c r="W27" s="74"/>
    </row>
    <row r="28" spans="1:23" ht="15.6" x14ac:dyDescent="0.25">
      <c r="A28" s="219" t="s">
        <v>636</v>
      </c>
      <c r="B28" s="220"/>
      <c r="C28" s="220"/>
      <c r="D28" s="220"/>
      <c r="E28" s="220"/>
      <c r="F28" s="220"/>
      <c r="G28" s="220"/>
      <c r="H28" s="220"/>
      <c r="I28" s="220"/>
      <c r="J28" s="220"/>
      <c r="K28" s="220"/>
      <c r="L28" s="220"/>
      <c r="M28" s="220"/>
      <c r="N28" s="220"/>
      <c r="O28" s="220"/>
      <c r="P28" s="220"/>
      <c r="Q28" s="220"/>
      <c r="R28" s="220"/>
      <c r="S28" s="220"/>
      <c r="T28" s="220"/>
      <c r="U28" s="220"/>
      <c r="V28" s="220"/>
      <c r="W28" s="221"/>
    </row>
    <row r="29" spans="1:23" ht="26.4" x14ac:dyDescent="0.25">
      <c r="A29" s="63" t="str">
        <f t="shared" si="2"/>
        <v>OK</v>
      </c>
      <c r="B29" s="64">
        <v>20</v>
      </c>
      <c r="C29" s="65" t="s">
        <v>404</v>
      </c>
      <c r="D29" s="80"/>
      <c r="E29" s="81">
        <v>1</v>
      </c>
      <c r="F29" s="81"/>
      <c r="G29" s="81"/>
      <c r="H29" s="81"/>
      <c r="I29" s="71">
        <v>2</v>
      </c>
      <c r="J29" s="84">
        <f>E29*4+F29*3+G29*2+H29*1+D29*0</f>
        <v>4</v>
      </c>
      <c r="K29" s="85">
        <f t="shared" ref="K29:K37" si="6">J29*I29</f>
        <v>8</v>
      </c>
      <c r="L29" s="85">
        <f t="shared" si="4"/>
        <v>8</v>
      </c>
      <c r="M29" s="73" t="s">
        <v>578</v>
      </c>
      <c r="N29" s="72" t="s">
        <v>134</v>
      </c>
      <c r="O29" s="72" t="s">
        <v>182</v>
      </c>
      <c r="P29" s="72" t="s">
        <v>585</v>
      </c>
      <c r="Q29" s="72" t="s">
        <v>597</v>
      </c>
      <c r="R29" s="72"/>
      <c r="S29" s="72"/>
      <c r="T29" s="72">
        <v>14</v>
      </c>
      <c r="U29" s="72" t="s">
        <v>618</v>
      </c>
      <c r="V29" s="72"/>
      <c r="W29" s="74"/>
    </row>
    <row r="30" spans="1:23" x14ac:dyDescent="0.25">
      <c r="A30" s="63" t="str">
        <f>IF(COUNT(D30:H30)&gt;1,"ERROR",IF(COUNT(D30:H30)=0,"ERROR","OK"))</f>
        <v>OK</v>
      </c>
      <c r="B30" s="64">
        <v>21</v>
      </c>
      <c r="C30" s="206" t="s">
        <v>378</v>
      </c>
      <c r="D30" s="80"/>
      <c r="E30" s="81">
        <v>1</v>
      </c>
      <c r="F30" s="81"/>
      <c r="G30" s="81"/>
      <c r="H30" s="81"/>
      <c r="I30" s="71">
        <v>2</v>
      </c>
      <c r="J30" s="84">
        <f t="shared" ref="J30:J37" si="7">E30*4+F30*3+G30*2+H30*1+D30*0</f>
        <v>4</v>
      </c>
      <c r="K30" s="85">
        <f t="shared" si="6"/>
        <v>8</v>
      </c>
      <c r="L30" s="85">
        <f>IF(D30=1,0,4*I30)</f>
        <v>8</v>
      </c>
      <c r="M30" s="73" t="s">
        <v>578</v>
      </c>
      <c r="N30" s="72" t="s">
        <v>134</v>
      </c>
      <c r="O30" s="72" t="s">
        <v>137</v>
      </c>
      <c r="P30" s="72" t="s">
        <v>182</v>
      </c>
      <c r="Q30" s="72" t="s">
        <v>596</v>
      </c>
      <c r="R30" s="72"/>
      <c r="S30" s="72"/>
      <c r="T30" s="72">
        <v>14</v>
      </c>
      <c r="U30" s="72" t="s">
        <v>618</v>
      </c>
      <c r="V30" s="72" t="s">
        <v>619</v>
      </c>
      <c r="W30" s="74"/>
    </row>
    <row r="31" spans="1:23" x14ac:dyDescent="0.25">
      <c r="A31" s="63" t="str">
        <f>IF(COUNT(D31:H31)&gt;1,"ERROR",IF(COUNT(D31:H31)=0,"ERROR","OK"))</f>
        <v>OK</v>
      </c>
      <c r="B31" s="64">
        <v>22</v>
      </c>
      <c r="C31" s="65" t="s">
        <v>406</v>
      </c>
      <c r="D31" s="80">
        <v>1</v>
      </c>
      <c r="E31" s="81"/>
      <c r="F31" s="81"/>
      <c r="G31" s="81"/>
      <c r="H31" s="81"/>
      <c r="I31" s="71">
        <v>2</v>
      </c>
      <c r="J31" s="84">
        <f t="shared" si="7"/>
        <v>0</v>
      </c>
      <c r="K31" s="85">
        <f t="shared" si="6"/>
        <v>0</v>
      </c>
      <c r="L31" s="85">
        <f>IF(D31=1,0,4*I31)</f>
        <v>0</v>
      </c>
      <c r="M31" s="73" t="s">
        <v>578</v>
      </c>
      <c r="N31" s="72" t="s">
        <v>134</v>
      </c>
      <c r="O31" s="72" t="s">
        <v>137</v>
      </c>
      <c r="P31" s="72" t="s">
        <v>182</v>
      </c>
      <c r="Q31" s="72" t="s">
        <v>596</v>
      </c>
      <c r="R31" s="72"/>
      <c r="S31" s="72"/>
      <c r="T31" s="72">
        <v>14</v>
      </c>
      <c r="U31" s="72" t="s">
        <v>618</v>
      </c>
      <c r="V31" s="72" t="s">
        <v>619</v>
      </c>
      <c r="W31" s="74"/>
    </row>
    <row r="32" spans="1:23" ht="26.4" x14ac:dyDescent="0.25">
      <c r="A32" s="63" t="str">
        <f>IF(COUNT(D32:H32)&gt;1,"ERROR",IF(COUNT(D32:H32)=0,"ERROR","OK"))</f>
        <v>OK</v>
      </c>
      <c r="B32" s="64">
        <v>23</v>
      </c>
      <c r="C32" s="206" t="s">
        <v>407</v>
      </c>
      <c r="D32" s="80"/>
      <c r="E32" s="81">
        <v>1</v>
      </c>
      <c r="F32" s="81"/>
      <c r="G32" s="81"/>
      <c r="H32" s="81"/>
      <c r="I32" s="71">
        <v>1</v>
      </c>
      <c r="J32" s="84">
        <f t="shared" si="7"/>
        <v>4</v>
      </c>
      <c r="K32" s="85">
        <f t="shared" si="6"/>
        <v>4</v>
      </c>
      <c r="L32" s="85">
        <f>IF(D32=1,0,4*I32)</f>
        <v>4</v>
      </c>
      <c r="M32" s="73" t="s">
        <v>578</v>
      </c>
      <c r="N32" s="72" t="s">
        <v>137</v>
      </c>
      <c r="O32" s="72" t="s">
        <v>620</v>
      </c>
      <c r="P32" s="72" t="s">
        <v>621</v>
      </c>
      <c r="Q32" s="72"/>
      <c r="R32" s="72"/>
      <c r="S32" s="72"/>
      <c r="T32" s="72">
        <v>14</v>
      </c>
      <c r="U32" s="72" t="s">
        <v>618</v>
      </c>
      <c r="V32" s="72" t="s">
        <v>619</v>
      </c>
      <c r="W32" s="74"/>
    </row>
    <row r="33" spans="1:25" ht="26.4" x14ac:dyDescent="0.25">
      <c r="A33" s="63" t="str">
        <f t="shared" ref="A33:A40" si="8">IF(COUNT(D33:H33)&gt;1,"ERROR",IF(COUNT(D33:H33)=0,"ERROR","OK"))</f>
        <v>OK</v>
      </c>
      <c r="B33" s="64">
        <v>24</v>
      </c>
      <c r="C33" s="65" t="s">
        <v>408</v>
      </c>
      <c r="D33" s="80">
        <v>1</v>
      </c>
      <c r="E33" s="81"/>
      <c r="F33" s="81"/>
      <c r="G33" s="81"/>
      <c r="H33" s="81"/>
      <c r="I33" s="71">
        <v>1</v>
      </c>
      <c r="J33" s="84">
        <f t="shared" si="7"/>
        <v>0</v>
      </c>
      <c r="K33" s="85">
        <f t="shared" si="6"/>
        <v>0</v>
      </c>
      <c r="L33" s="85">
        <f t="shared" ref="L33:L40" si="9">IF(D33=1,0,4*I33)</f>
        <v>0</v>
      </c>
      <c r="M33" s="73" t="s">
        <v>578</v>
      </c>
      <c r="N33" s="72" t="s">
        <v>137</v>
      </c>
      <c r="O33" s="72" t="s">
        <v>182</v>
      </c>
      <c r="P33" s="72" t="s">
        <v>620</v>
      </c>
      <c r="Q33" s="72" t="s">
        <v>621</v>
      </c>
      <c r="R33" s="72"/>
      <c r="S33" s="72"/>
      <c r="T33" s="72">
        <v>14</v>
      </c>
      <c r="U33" s="72" t="s">
        <v>618</v>
      </c>
      <c r="V33" s="72" t="s">
        <v>619</v>
      </c>
      <c r="W33" s="74"/>
    </row>
    <row r="34" spans="1:25" ht="26.4" x14ac:dyDescent="0.25">
      <c r="A34" s="63" t="str">
        <f t="shared" si="8"/>
        <v>OK</v>
      </c>
      <c r="B34" s="64">
        <v>25</v>
      </c>
      <c r="C34" s="66" t="s">
        <v>409</v>
      </c>
      <c r="D34" s="80"/>
      <c r="E34" s="81">
        <v>1</v>
      </c>
      <c r="F34" s="81"/>
      <c r="G34" s="81"/>
      <c r="H34" s="81"/>
      <c r="I34" s="71">
        <v>2</v>
      </c>
      <c r="J34" s="84">
        <f t="shared" si="7"/>
        <v>4</v>
      </c>
      <c r="K34" s="85">
        <f t="shared" si="6"/>
        <v>8</v>
      </c>
      <c r="L34" s="85">
        <f t="shared" si="9"/>
        <v>8</v>
      </c>
      <c r="M34" s="73" t="s">
        <v>578</v>
      </c>
      <c r="N34" s="72" t="s">
        <v>137</v>
      </c>
      <c r="O34" s="72" t="s">
        <v>620</v>
      </c>
      <c r="P34" s="72" t="s">
        <v>622</v>
      </c>
      <c r="Q34" s="72" t="s">
        <v>623</v>
      </c>
      <c r="R34" s="72"/>
      <c r="S34" s="72"/>
      <c r="T34" s="72">
        <v>14</v>
      </c>
      <c r="U34" s="72" t="s">
        <v>619</v>
      </c>
      <c r="V34" s="72"/>
      <c r="W34" s="74"/>
    </row>
    <row r="35" spans="1:25" ht="26.4" x14ac:dyDescent="0.25">
      <c r="A35" s="63" t="str">
        <f t="shared" si="8"/>
        <v>OK</v>
      </c>
      <c r="B35" s="64">
        <v>26</v>
      </c>
      <c r="C35" s="65" t="s">
        <v>410</v>
      </c>
      <c r="D35" s="80"/>
      <c r="E35" s="81">
        <v>1</v>
      </c>
      <c r="F35" s="81"/>
      <c r="G35" s="81"/>
      <c r="H35" s="81"/>
      <c r="I35" s="71">
        <v>2</v>
      </c>
      <c r="J35" s="84">
        <f t="shared" si="7"/>
        <v>4</v>
      </c>
      <c r="K35" s="85">
        <f t="shared" si="6"/>
        <v>8</v>
      </c>
      <c r="L35" s="85">
        <f t="shared" si="9"/>
        <v>8</v>
      </c>
      <c r="M35" s="73" t="s">
        <v>578</v>
      </c>
      <c r="N35" s="72" t="s">
        <v>135</v>
      </c>
      <c r="O35" s="72" t="s">
        <v>30</v>
      </c>
      <c r="P35" s="72" t="s">
        <v>149</v>
      </c>
      <c r="Q35" s="72"/>
      <c r="R35" s="72"/>
      <c r="S35" s="72"/>
      <c r="T35" s="72" t="s">
        <v>590</v>
      </c>
      <c r="U35" s="72"/>
      <c r="V35" s="72"/>
      <c r="W35" s="74"/>
    </row>
    <row r="36" spans="1:25" ht="27" customHeight="1" x14ac:dyDescent="0.25">
      <c r="A36" s="63" t="str">
        <f t="shared" si="8"/>
        <v>OK</v>
      </c>
      <c r="B36" s="64">
        <v>27</v>
      </c>
      <c r="C36" s="206" t="s">
        <v>297</v>
      </c>
      <c r="D36" s="80"/>
      <c r="E36" s="81">
        <v>1</v>
      </c>
      <c r="F36" s="81"/>
      <c r="G36" s="81"/>
      <c r="H36" s="81"/>
      <c r="I36" s="71">
        <v>1</v>
      </c>
      <c r="J36" s="84">
        <f t="shared" si="7"/>
        <v>4</v>
      </c>
      <c r="K36" s="85">
        <f t="shared" si="6"/>
        <v>4</v>
      </c>
      <c r="L36" s="85">
        <f t="shared" si="9"/>
        <v>4</v>
      </c>
      <c r="M36" s="73" t="s">
        <v>578</v>
      </c>
      <c r="N36" s="72" t="s">
        <v>134</v>
      </c>
      <c r="O36" s="72" t="s">
        <v>182</v>
      </c>
      <c r="P36" s="72" t="s">
        <v>586</v>
      </c>
      <c r="Q36" s="72" t="s">
        <v>624</v>
      </c>
      <c r="R36" s="72" t="s">
        <v>625</v>
      </c>
      <c r="S36" s="72"/>
      <c r="T36" s="72" t="s">
        <v>626</v>
      </c>
      <c r="U36" s="72" t="s">
        <v>619</v>
      </c>
      <c r="V36" s="72"/>
      <c r="W36" s="74"/>
    </row>
    <row r="37" spans="1:25" x14ac:dyDescent="0.25">
      <c r="A37" s="63" t="str">
        <f t="shared" si="8"/>
        <v>OK</v>
      </c>
      <c r="B37" s="64">
        <v>28</v>
      </c>
      <c r="C37" s="65" t="s">
        <v>411</v>
      </c>
      <c r="D37" s="80">
        <v>1</v>
      </c>
      <c r="E37" s="81"/>
      <c r="F37" s="81"/>
      <c r="G37" s="81"/>
      <c r="H37" s="81"/>
      <c r="I37" s="71">
        <v>1</v>
      </c>
      <c r="J37" s="84">
        <f t="shared" si="7"/>
        <v>0</v>
      </c>
      <c r="K37" s="85">
        <f t="shared" si="6"/>
        <v>0</v>
      </c>
      <c r="L37" s="85">
        <f t="shared" si="9"/>
        <v>0</v>
      </c>
      <c r="M37" s="73" t="s">
        <v>578</v>
      </c>
      <c r="N37" s="72" t="s">
        <v>515</v>
      </c>
      <c r="O37" s="72" t="s">
        <v>97</v>
      </c>
      <c r="P37" s="72" t="s">
        <v>128</v>
      </c>
      <c r="Q37" s="72"/>
      <c r="R37" s="72"/>
      <c r="S37" s="72"/>
      <c r="T37" s="72" t="s">
        <v>627</v>
      </c>
      <c r="U37" s="72" t="s">
        <v>628</v>
      </c>
      <c r="V37" s="72" t="s">
        <v>629</v>
      </c>
      <c r="W37" s="74"/>
    </row>
    <row r="38" spans="1:25" ht="15.75" customHeight="1" x14ac:dyDescent="0.25">
      <c r="A38" s="219" t="s">
        <v>841</v>
      </c>
      <c r="B38" s="220"/>
      <c r="C38" s="220"/>
      <c r="D38" s="220"/>
      <c r="E38" s="220"/>
      <c r="F38" s="220"/>
      <c r="G38" s="220"/>
      <c r="H38" s="220"/>
      <c r="I38" s="220"/>
      <c r="J38" s="220"/>
      <c r="K38" s="220"/>
      <c r="L38" s="220"/>
      <c r="M38" s="220"/>
      <c r="N38" s="220"/>
      <c r="O38" s="220"/>
      <c r="P38" s="220"/>
      <c r="Q38" s="220"/>
      <c r="R38" s="220"/>
      <c r="S38" s="220"/>
      <c r="T38" s="220"/>
      <c r="U38" s="220"/>
      <c r="V38" s="220"/>
      <c r="W38" s="221"/>
    </row>
    <row r="39" spans="1:25" ht="26.4" x14ac:dyDescent="0.25">
      <c r="A39" s="63" t="str">
        <f t="shared" si="8"/>
        <v>OK</v>
      </c>
      <c r="B39" s="64">
        <v>29</v>
      </c>
      <c r="C39" s="65" t="s">
        <v>415</v>
      </c>
      <c r="D39" s="80"/>
      <c r="E39" s="81"/>
      <c r="F39" s="81">
        <v>1</v>
      </c>
      <c r="G39" s="81"/>
      <c r="H39" s="81"/>
      <c r="I39" s="71">
        <v>1</v>
      </c>
      <c r="J39" s="84">
        <f>E39*4+F39*3+G39*2+H39*1+D39*0</f>
        <v>3</v>
      </c>
      <c r="K39" s="85">
        <f t="shared" ref="K39:K46" si="10">J39*I39</f>
        <v>3</v>
      </c>
      <c r="L39" s="85">
        <f t="shared" si="9"/>
        <v>4</v>
      </c>
      <c r="M39" s="73" t="s">
        <v>722</v>
      </c>
      <c r="N39" s="72" t="s">
        <v>147</v>
      </c>
      <c r="O39" s="72" t="s">
        <v>151</v>
      </c>
      <c r="P39" s="72" t="s">
        <v>148</v>
      </c>
      <c r="Q39" s="72" t="s">
        <v>30</v>
      </c>
      <c r="R39" s="72"/>
      <c r="S39" s="72"/>
      <c r="T39" s="72" t="s">
        <v>590</v>
      </c>
      <c r="U39" s="72">
        <v>40</v>
      </c>
      <c r="V39" s="72" t="s">
        <v>602</v>
      </c>
      <c r="W39" s="74"/>
    </row>
    <row r="40" spans="1:25" ht="26.4" x14ac:dyDescent="0.25">
      <c r="A40" s="63" t="str">
        <f t="shared" si="8"/>
        <v>OK</v>
      </c>
      <c r="B40" s="64">
        <v>30</v>
      </c>
      <c r="C40" s="207" t="s">
        <v>416</v>
      </c>
      <c r="D40" s="80"/>
      <c r="E40" s="81">
        <v>1</v>
      </c>
      <c r="F40" s="81"/>
      <c r="G40" s="81"/>
      <c r="H40" s="81"/>
      <c r="I40" s="71">
        <v>1</v>
      </c>
      <c r="J40" s="84">
        <f t="shared" ref="J40:J46" si="11">E40*4+F40*3+G40*2+H40*1+D40*0</f>
        <v>4</v>
      </c>
      <c r="K40" s="85">
        <f t="shared" si="10"/>
        <v>4</v>
      </c>
      <c r="L40" s="85">
        <f t="shared" si="9"/>
        <v>4</v>
      </c>
      <c r="M40" s="73" t="s">
        <v>722</v>
      </c>
      <c r="N40" s="72" t="s">
        <v>147</v>
      </c>
      <c r="O40" s="72" t="s">
        <v>151</v>
      </c>
      <c r="P40" s="72" t="s">
        <v>148</v>
      </c>
      <c r="Q40" s="72" t="s">
        <v>30</v>
      </c>
      <c r="R40" s="72"/>
      <c r="S40" s="72"/>
      <c r="T40" s="72" t="s">
        <v>590</v>
      </c>
      <c r="U40" s="72" t="s">
        <v>619</v>
      </c>
      <c r="V40" s="72" t="s">
        <v>630</v>
      </c>
      <c r="W40" s="74"/>
    </row>
    <row r="41" spans="1:25" ht="26.4" x14ac:dyDescent="0.25">
      <c r="A41" s="63" t="str">
        <f>IF(COUNT(D41:H41)&gt;1,"ERROR",IF(COUNT(D41:H41)=0,"ERROR","OK"))</f>
        <v>OK</v>
      </c>
      <c r="B41" s="64">
        <v>31</v>
      </c>
      <c r="C41" s="66" t="s">
        <v>417</v>
      </c>
      <c r="D41" s="80"/>
      <c r="E41" s="81"/>
      <c r="F41" s="81">
        <v>1</v>
      </c>
      <c r="G41" s="81"/>
      <c r="H41" s="81"/>
      <c r="I41" s="71">
        <v>1</v>
      </c>
      <c r="J41" s="84">
        <f t="shared" si="11"/>
        <v>3</v>
      </c>
      <c r="K41" s="85">
        <f t="shared" si="10"/>
        <v>3</v>
      </c>
      <c r="L41" s="85">
        <f>IF(D41=1,0,4*I41)</f>
        <v>4</v>
      </c>
      <c r="M41" s="73" t="s">
        <v>722</v>
      </c>
      <c r="N41" s="72" t="s">
        <v>147</v>
      </c>
      <c r="O41" s="72" t="s">
        <v>30</v>
      </c>
      <c r="P41" s="72" t="s">
        <v>146</v>
      </c>
      <c r="Q41" s="72"/>
      <c r="R41" s="72"/>
      <c r="S41" s="72"/>
      <c r="T41" s="72" t="s">
        <v>590</v>
      </c>
      <c r="U41" s="72" t="s">
        <v>619</v>
      </c>
      <c r="V41" s="72"/>
      <c r="W41" s="74"/>
    </row>
    <row r="42" spans="1:25" ht="39.6" x14ac:dyDescent="0.25">
      <c r="A42" s="63" t="str">
        <f>IF(COUNT(D42:H42)&gt;1,"ERROR",IF(COUNT(D42:H42)=0,"ERROR","OK"))</f>
        <v>OK</v>
      </c>
      <c r="B42" s="64">
        <v>32</v>
      </c>
      <c r="C42" s="65" t="s">
        <v>418</v>
      </c>
      <c r="D42" s="80"/>
      <c r="E42" s="81">
        <v>1</v>
      </c>
      <c r="F42" s="81"/>
      <c r="G42" s="81"/>
      <c r="H42" s="81"/>
      <c r="I42" s="71">
        <v>2</v>
      </c>
      <c r="J42" s="84">
        <f t="shared" si="11"/>
        <v>4</v>
      </c>
      <c r="K42" s="85">
        <f t="shared" si="10"/>
        <v>8</v>
      </c>
      <c r="L42" s="85">
        <f>IF(D42=1,0,4*I42)</f>
        <v>8</v>
      </c>
      <c r="M42" s="73" t="s">
        <v>722</v>
      </c>
      <c r="N42" s="72" t="s">
        <v>133</v>
      </c>
      <c r="O42" s="72" t="s">
        <v>146</v>
      </c>
      <c r="P42" s="72" t="s">
        <v>30</v>
      </c>
      <c r="Q42" s="72" t="s">
        <v>151</v>
      </c>
      <c r="R42" s="72"/>
      <c r="S42" s="72"/>
      <c r="T42" s="72" t="s">
        <v>590</v>
      </c>
      <c r="U42" s="72" t="s">
        <v>605</v>
      </c>
      <c r="V42" s="72" t="s">
        <v>631</v>
      </c>
      <c r="W42" s="74" t="s">
        <v>613</v>
      </c>
    </row>
    <row r="43" spans="1:25" ht="26.4" x14ac:dyDescent="0.25">
      <c r="A43" s="63" t="str">
        <f>IF(COUNT(D43:H43)&gt;1,"ERROR",IF(COUNT(D43:H43)=0,"ERROR","OK"))</f>
        <v>OK</v>
      </c>
      <c r="B43" s="64">
        <v>33</v>
      </c>
      <c r="C43" s="65" t="s">
        <v>419</v>
      </c>
      <c r="D43" s="80"/>
      <c r="E43" s="81">
        <v>1</v>
      </c>
      <c r="F43" s="81"/>
      <c r="G43" s="81"/>
      <c r="H43" s="81"/>
      <c r="I43" s="71">
        <v>1</v>
      </c>
      <c r="J43" s="84">
        <f t="shared" si="11"/>
        <v>4</v>
      </c>
      <c r="K43" s="85">
        <f t="shared" si="10"/>
        <v>4</v>
      </c>
      <c r="L43" s="85">
        <f>IF(D43=1,0,4*I43)</f>
        <v>4</v>
      </c>
      <c r="M43" s="73" t="s">
        <v>722</v>
      </c>
      <c r="N43" s="72" t="s">
        <v>148</v>
      </c>
      <c r="O43" s="72" t="s">
        <v>146</v>
      </c>
      <c r="P43" s="72" t="s">
        <v>30</v>
      </c>
      <c r="Q43" s="72" t="s">
        <v>632</v>
      </c>
      <c r="R43" s="72"/>
      <c r="S43" s="72"/>
      <c r="T43" s="72" t="s">
        <v>590</v>
      </c>
      <c r="U43" s="72" t="s">
        <v>603</v>
      </c>
      <c r="V43" s="72"/>
      <c r="W43" s="74"/>
    </row>
    <row r="44" spans="1:25" ht="15.6" x14ac:dyDescent="0.25">
      <c r="A44" s="219" t="s">
        <v>1177</v>
      </c>
      <c r="B44" s="220"/>
      <c r="C44" s="220"/>
      <c r="D44" s="220"/>
      <c r="E44" s="220"/>
      <c r="F44" s="220"/>
      <c r="G44" s="220"/>
      <c r="H44" s="220"/>
      <c r="I44" s="220"/>
      <c r="J44" s="220"/>
      <c r="K44" s="220"/>
      <c r="L44" s="220"/>
      <c r="M44" s="220"/>
      <c r="N44" s="220"/>
      <c r="O44" s="220"/>
      <c r="P44" s="220"/>
      <c r="Q44" s="220"/>
      <c r="R44" s="220"/>
      <c r="S44" s="220"/>
      <c r="T44" s="220"/>
      <c r="U44" s="220"/>
      <c r="V44" s="220"/>
      <c r="W44" s="221"/>
    </row>
    <row r="45" spans="1:25" ht="26.4" x14ac:dyDescent="0.3">
      <c r="A45" s="63" t="str">
        <f>IF(COUNT(D45:H45)&gt;1,"ERROR",IF(COUNT(D45:H45)=0,"ERROR","OK"))</f>
        <v>OK</v>
      </c>
      <c r="B45" s="64">
        <v>34</v>
      </c>
      <c r="C45" s="176" t="s">
        <v>1206</v>
      </c>
      <c r="D45" s="80"/>
      <c r="E45" s="81"/>
      <c r="F45" s="81">
        <v>1</v>
      </c>
      <c r="G45" s="81"/>
      <c r="H45" s="81"/>
      <c r="I45" s="71">
        <v>1</v>
      </c>
      <c r="J45" s="84">
        <f t="shared" si="11"/>
        <v>3</v>
      </c>
      <c r="K45" s="85">
        <f t="shared" si="10"/>
        <v>3</v>
      </c>
      <c r="L45" s="85">
        <f>IF(D45=1,0,4*I45)</f>
        <v>4</v>
      </c>
      <c r="M45" s="75" t="s">
        <v>723</v>
      </c>
      <c r="N45" s="72" t="s">
        <v>148</v>
      </c>
      <c r="O45" s="72" t="s">
        <v>133</v>
      </c>
      <c r="P45" s="72"/>
      <c r="Q45" s="72"/>
      <c r="R45" s="72"/>
      <c r="S45" s="72"/>
      <c r="T45" s="72" t="s">
        <v>590</v>
      </c>
      <c r="U45" s="72"/>
      <c r="V45" s="72"/>
      <c r="W45" s="74"/>
      <c r="Y45"/>
    </row>
    <row r="46" spans="1:25" ht="26.4" x14ac:dyDescent="0.3">
      <c r="A46" s="63" t="str">
        <f>IF(COUNT(D46:H46)&gt;1,"ERROR",IF(COUNT(D46:H46)=0,"ERROR","OK"))</f>
        <v>OK</v>
      </c>
      <c r="B46" s="64">
        <v>35</v>
      </c>
      <c r="C46" s="67" t="s">
        <v>414</v>
      </c>
      <c r="D46" s="80"/>
      <c r="E46" s="81">
        <v>1</v>
      </c>
      <c r="F46" s="81"/>
      <c r="G46" s="81"/>
      <c r="H46" s="81"/>
      <c r="I46" s="71">
        <v>1</v>
      </c>
      <c r="J46" s="84">
        <f t="shared" si="11"/>
        <v>4</v>
      </c>
      <c r="K46" s="85">
        <f t="shared" si="10"/>
        <v>4</v>
      </c>
      <c r="L46" s="85">
        <f>IF(D46=1,0,4*I46)</f>
        <v>4</v>
      </c>
      <c r="M46" s="75" t="s">
        <v>723</v>
      </c>
      <c r="N46" s="72" t="s">
        <v>133</v>
      </c>
      <c r="O46" s="72" t="s">
        <v>148</v>
      </c>
      <c r="P46" s="72" t="s">
        <v>147</v>
      </c>
      <c r="Q46" s="72" t="s">
        <v>150</v>
      </c>
      <c r="R46" s="72"/>
      <c r="S46" s="72"/>
      <c r="T46" s="72" t="s">
        <v>590</v>
      </c>
      <c r="U46" s="72" t="s">
        <v>602</v>
      </c>
      <c r="V46" s="72">
        <v>48</v>
      </c>
      <c r="W46" s="74">
        <v>52</v>
      </c>
      <c r="Y46" s="39"/>
    </row>
    <row r="47" spans="1:25" ht="15.6" x14ac:dyDescent="0.3">
      <c r="A47" s="219" t="s">
        <v>183</v>
      </c>
      <c r="B47" s="220"/>
      <c r="C47" s="220"/>
      <c r="D47" s="220"/>
      <c r="E47" s="220"/>
      <c r="F47" s="220"/>
      <c r="G47" s="220"/>
      <c r="H47" s="220"/>
      <c r="I47" s="220"/>
      <c r="J47" s="220"/>
      <c r="K47" s="220"/>
      <c r="L47" s="220"/>
      <c r="M47" s="220"/>
      <c r="N47" s="220"/>
      <c r="O47" s="220"/>
      <c r="P47" s="220"/>
      <c r="Q47" s="220"/>
      <c r="R47" s="220"/>
      <c r="S47" s="220"/>
      <c r="T47" s="220"/>
      <c r="U47" s="220"/>
      <c r="V47" s="220"/>
      <c r="W47" s="221"/>
      <c r="Y47" s="39"/>
    </row>
    <row r="48" spans="1:25" ht="39.6" x14ac:dyDescent="0.3">
      <c r="A48" s="63" t="str">
        <f>IF(COUNT(D48:H48)&gt;1,"ERROR",IF(COUNT(D48:H48)=0,"ERROR","OK"))</f>
        <v>OK</v>
      </c>
      <c r="B48" s="64">
        <v>36</v>
      </c>
      <c r="C48" s="67" t="s">
        <v>1207</v>
      </c>
      <c r="D48" s="80"/>
      <c r="E48" s="81"/>
      <c r="F48" s="81">
        <v>1</v>
      </c>
      <c r="G48" s="81"/>
      <c r="H48" s="81"/>
      <c r="I48" s="71">
        <v>1</v>
      </c>
      <c r="J48" s="84">
        <f>E48*4+F48*3+G48*2+H48*1+D48*0</f>
        <v>3</v>
      </c>
      <c r="K48" s="85">
        <f>J48*I48</f>
        <v>3</v>
      </c>
      <c r="L48" s="85">
        <f>IF(D48=1,0,4*I48)</f>
        <v>4</v>
      </c>
      <c r="M48" s="75" t="s">
        <v>13</v>
      </c>
      <c r="N48" s="72" t="s">
        <v>152</v>
      </c>
      <c r="O48" s="72" t="s">
        <v>37</v>
      </c>
      <c r="P48" s="72" t="s">
        <v>32</v>
      </c>
      <c r="Q48" s="72" t="s">
        <v>159</v>
      </c>
      <c r="R48" s="72"/>
      <c r="S48" s="72"/>
      <c r="T48" s="72" t="s">
        <v>590</v>
      </c>
      <c r="U48" s="72" t="s">
        <v>599</v>
      </c>
      <c r="V48" s="72"/>
      <c r="W48" s="74"/>
      <c r="Y48" s="39"/>
    </row>
    <row r="49" spans="1:25" ht="26.4" x14ac:dyDescent="0.3">
      <c r="A49" s="63" t="str">
        <f>IF(COUNT(D49:H49)&gt;1,"ERROR",IF(COUNT(D49:H49)=0,"ERROR","OK"))</f>
        <v>OK</v>
      </c>
      <c r="B49" s="64">
        <v>37</v>
      </c>
      <c r="C49" s="67" t="s">
        <v>420</v>
      </c>
      <c r="D49" s="80"/>
      <c r="E49" s="81">
        <v>1</v>
      </c>
      <c r="F49" s="81"/>
      <c r="G49" s="81"/>
      <c r="H49" s="81"/>
      <c r="I49" s="71">
        <v>1</v>
      </c>
      <c r="J49" s="84">
        <f>E49*4+F49*3+G49*2+H49*1+D49*0</f>
        <v>4</v>
      </c>
      <c r="K49" s="85">
        <f>J49*I49</f>
        <v>4</v>
      </c>
      <c r="L49" s="85">
        <f>IF(D49=1,0,4*I49)</f>
        <v>4</v>
      </c>
      <c r="M49" s="75" t="s">
        <v>13</v>
      </c>
      <c r="N49" s="72" t="s">
        <v>144</v>
      </c>
      <c r="O49" s="72" t="s">
        <v>633</v>
      </c>
      <c r="P49" s="72"/>
      <c r="Q49" s="72"/>
      <c r="R49" s="72"/>
      <c r="S49" s="72"/>
      <c r="T49" s="72" t="s">
        <v>590</v>
      </c>
      <c r="U49" s="72" t="s">
        <v>599</v>
      </c>
      <c r="V49" s="72"/>
      <c r="W49" s="74"/>
      <c r="Y49" s="39"/>
    </row>
    <row r="50" spans="1:25" ht="27" thickBot="1" x14ac:dyDescent="0.35">
      <c r="A50" s="68" t="str">
        <f>IF(COUNT(D50:H50)&gt;1,"ERROR",IF(COUNT(D50:H50)=0,"ERROR","OK"))</f>
        <v>OK</v>
      </c>
      <c r="B50" s="69">
        <v>38</v>
      </c>
      <c r="C50" s="70" t="s">
        <v>1208</v>
      </c>
      <c r="D50" s="82"/>
      <c r="E50" s="83">
        <v>1</v>
      </c>
      <c r="F50" s="83"/>
      <c r="G50" s="83"/>
      <c r="H50" s="83"/>
      <c r="I50" s="76">
        <v>1</v>
      </c>
      <c r="J50" s="86">
        <f>E50*4+F50*3+G50*2+H50*1+D50*0</f>
        <v>4</v>
      </c>
      <c r="K50" s="86">
        <f>J50*I50</f>
        <v>4</v>
      </c>
      <c r="L50" s="87">
        <f>IF(D50=1,0,4*I50)</f>
        <v>4</v>
      </c>
      <c r="M50" s="78" t="s">
        <v>13</v>
      </c>
      <c r="N50" s="77" t="s">
        <v>145</v>
      </c>
      <c r="O50" s="77" t="s">
        <v>633</v>
      </c>
      <c r="P50" s="77"/>
      <c r="Q50" s="77"/>
      <c r="R50" s="77"/>
      <c r="S50" s="77"/>
      <c r="T50" s="77" t="s">
        <v>590</v>
      </c>
      <c r="U50" s="77" t="s">
        <v>599</v>
      </c>
      <c r="V50" s="77"/>
      <c r="W50" s="79"/>
      <c r="Y50" s="39"/>
    </row>
    <row r="51" spans="1:25" s="29" customFormat="1" ht="14.4" x14ac:dyDescent="0.3">
      <c r="B51" s="40"/>
      <c r="C51" s="40"/>
      <c r="D51" s="28"/>
      <c r="E51" s="41"/>
      <c r="F51" s="41"/>
      <c r="G51" s="41"/>
      <c r="H51" s="41"/>
      <c r="I51" s="42"/>
      <c r="J51" s="42"/>
      <c r="K51" s="43"/>
      <c r="L51" s="43"/>
      <c r="M51" s="44"/>
      <c r="N51" s="45"/>
      <c r="O51" s="45"/>
      <c r="P51" s="45"/>
      <c r="Q51" s="45"/>
      <c r="R51" s="45"/>
      <c r="S51" s="45"/>
      <c r="T51" s="45"/>
      <c r="U51" s="45"/>
      <c r="V51" s="45"/>
      <c r="W51" s="45"/>
      <c r="Y51" s="48"/>
    </row>
    <row r="52" spans="1:25" x14ac:dyDescent="0.25">
      <c r="B52" s="8"/>
      <c r="C52" s="9"/>
      <c r="D52" s="9"/>
      <c r="E52" s="26"/>
      <c r="F52" s="26"/>
      <c r="G52" s="26"/>
      <c r="H52" s="26"/>
      <c r="I52" s="26"/>
      <c r="J52" s="26"/>
      <c r="K52" s="26"/>
      <c r="L52" s="26"/>
      <c r="M52" s="26"/>
      <c r="N52" s="26"/>
      <c r="O52" s="21"/>
      <c r="P52" s="15"/>
      <c r="Q52" s="15"/>
      <c r="R52" s="15"/>
      <c r="S52" s="15"/>
      <c r="T52" s="15"/>
      <c r="U52" s="15"/>
      <c r="V52" s="15"/>
      <c r="W52" s="15"/>
    </row>
    <row r="53" spans="1:25" x14ac:dyDescent="0.25">
      <c r="L53" s="26"/>
      <c r="M53" s="26"/>
      <c r="N53" s="26"/>
      <c r="O53" s="21"/>
      <c r="P53" s="21"/>
      <c r="Q53" s="21"/>
      <c r="R53" s="19"/>
      <c r="S53" s="19"/>
      <c r="T53" s="19"/>
      <c r="U53" s="19"/>
      <c r="V53" s="19"/>
      <c r="W53" s="19"/>
    </row>
  </sheetData>
  <sheetProtection formatColumns="0" formatRows="0"/>
  <customSheetViews>
    <customSheetView guid="{7420B12A-7942-457E-981F-D2D91C809DAA}" scale="90" topLeftCell="A328">
      <selection activeCell="F341" sqref="F341"/>
      <pageMargins left="0.39370078740157483" right="0.39370078740157483" top="0.78740157480314965" bottom="0.78740157480314965" header="0.31496062992125984" footer="0.31496062992125984"/>
      <pageSetup paperSize="9" orientation="landscape" verticalDpi="1200"/>
      <headerFooter alignWithMargins="0">
        <oddFooter>&amp;C&amp;P</oddFooter>
      </headerFooter>
    </customSheetView>
  </customSheetViews>
  <mergeCells count="17">
    <mergeCell ref="A1:W1"/>
    <mergeCell ref="A2:W2"/>
    <mergeCell ref="A5:W5"/>
    <mergeCell ref="A9:W9"/>
    <mergeCell ref="A13:W13"/>
    <mergeCell ref="A3:A4"/>
    <mergeCell ref="D3:H3"/>
    <mergeCell ref="B3:B4"/>
    <mergeCell ref="C3:C4"/>
    <mergeCell ref="N4:S4"/>
    <mergeCell ref="A44:W44"/>
    <mergeCell ref="A28:W28"/>
    <mergeCell ref="A47:W47"/>
    <mergeCell ref="T4:W4"/>
    <mergeCell ref="N3:W3"/>
    <mergeCell ref="A19:W19"/>
    <mergeCell ref="A38:W38"/>
  </mergeCells>
  <conditionalFormatting sqref="D7:H7">
    <cfRule type="duplicateValues" dxfId="628" priority="1442" stopIfTrue="1"/>
  </conditionalFormatting>
  <conditionalFormatting sqref="D8:H8">
    <cfRule type="duplicateValues" dxfId="627" priority="1441" stopIfTrue="1"/>
  </conditionalFormatting>
  <conditionalFormatting sqref="H16">
    <cfRule type="cellIs" dxfId="626" priority="1425" stopIfTrue="1" operator="greaterThan">
      <formula>1</formula>
    </cfRule>
  </conditionalFormatting>
  <conditionalFormatting sqref="H16">
    <cfRule type="duplicateValues" dxfId="625" priority="1424" stopIfTrue="1"/>
  </conditionalFormatting>
  <conditionalFormatting sqref="D10:H10">
    <cfRule type="cellIs" dxfId="624" priority="1394" stopIfTrue="1" operator="greaterThan">
      <formula>1</formula>
    </cfRule>
  </conditionalFormatting>
  <conditionalFormatting sqref="D10:H10">
    <cfRule type="duplicateValues" dxfId="623" priority="1393" stopIfTrue="1"/>
  </conditionalFormatting>
  <conditionalFormatting sqref="D11:H11">
    <cfRule type="cellIs" dxfId="622" priority="1392" stopIfTrue="1" operator="greaterThan">
      <formula>1</formula>
    </cfRule>
  </conditionalFormatting>
  <conditionalFormatting sqref="D11:H11">
    <cfRule type="duplicateValues" dxfId="621" priority="1391" stopIfTrue="1"/>
  </conditionalFormatting>
  <conditionalFormatting sqref="D12:H12">
    <cfRule type="cellIs" dxfId="620" priority="1390" stopIfTrue="1" operator="greaterThan">
      <formula>1</formula>
    </cfRule>
  </conditionalFormatting>
  <conditionalFormatting sqref="D12:H12">
    <cfRule type="duplicateValues" dxfId="619" priority="1389" stopIfTrue="1"/>
  </conditionalFormatting>
  <conditionalFormatting sqref="D14:H14">
    <cfRule type="cellIs" dxfId="618" priority="1388" stopIfTrue="1" operator="greaterThan">
      <formula>1</formula>
    </cfRule>
  </conditionalFormatting>
  <conditionalFormatting sqref="D14:H14">
    <cfRule type="duplicateValues" dxfId="617" priority="1387" stopIfTrue="1"/>
  </conditionalFormatting>
  <conditionalFormatting sqref="D15:H15">
    <cfRule type="cellIs" dxfId="616" priority="1386" stopIfTrue="1" operator="greaterThan">
      <formula>1</formula>
    </cfRule>
  </conditionalFormatting>
  <conditionalFormatting sqref="D15:H15">
    <cfRule type="duplicateValues" dxfId="615" priority="1385" stopIfTrue="1"/>
  </conditionalFormatting>
  <conditionalFormatting sqref="D16:G16">
    <cfRule type="cellIs" dxfId="614" priority="1382" stopIfTrue="1" operator="greaterThan">
      <formula>1</formula>
    </cfRule>
  </conditionalFormatting>
  <conditionalFormatting sqref="D16:G16">
    <cfRule type="duplicateValues" dxfId="613" priority="1381" stopIfTrue="1"/>
  </conditionalFormatting>
  <conditionalFormatting sqref="D17:H17">
    <cfRule type="cellIs" dxfId="612" priority="1380" stopIfTrue="1" operator="greaterThan">
      <formula>1</formula>
    </cfRule>
  </conditionalFormatting>
  <conditionalFormatting sqref="D17:H17">
    <cfRule type="duplicateValues" dxfId="611" priority="1379" stopIfTrue="1"/>
  </conditionalFormatting>
  <conditionalFormatting sqref="D18:H18">
    <cfRule type="cellIs" dxfId="610" priority="1378" stopIfTrue="1" operator="greaterThan">
      <formula>1</formula>
    </cfRule>
  </conditionalFormatting>
  <conditionalFormatting sqref="D18:H18">
    <cfRule type="duplicateValues" dxfId="609" priority="1377" stopIfTrue="1"/>
  </conditionalFormatting>
  <conditionalFormatting sqref="D20:H20">
    <cfRule type="cellIs" dxfId="608" priority="1374" stopIfTrue="1" operator="greaterThan">
      <formula>1</formula>
    </cfRule>
  </conditionalFormatting>
  <conditionalFormatting sqref="D20:H20">
    <cfRule type="duplicateValues" dxfId="607" priority="1373" stopIfTrue="1"/>
  </conditionalFormatting>
  <conditionalFormatting sqref="D21 D23:D24">
    <cfRule type="cellIs" dxfId="606" priority="1372" stopIfTrue="1" operator="greaterThan">
      <formula>1</formula>
    </cfRule>
  </conditionalFormatting>
  <conditionalFormatting sqref="D21 D23:D24">
    <cfRule type="duplicateValues" dxfId="605" priority="1371" stopIfTrue="1"/>
  </conditionalFormatting>
  <conditionalFormatting sqref="D25:D26">
    <cfRule type="cellIs" dxfId="604" priority="1368" stopIfTrue="1" operator="greaterThan">
      <formula>1</formula>
    </cfRule>
  </conditionalFormatting>
  <conditionalFormatting sqref="D25:D26">
    <cfRule type="duplicateValues" dxfId="603" priority="1367" stopIfTrue="1"/>
  </conditionalFormatting>
  <conditionalFormatting sqref="D27:H27">
    <cfRule type="cellIs" dxfId="602" priority="1366" stopIfTrue="1" operator="greaterThan">
      <formula>1</formula>
    </cfRule>
  </conditionalFormatting>
  <conditionalFormatting sqref="D27:H27">
    <cfRule type="duplicateValues" dxfId="601" priority="1365" stopIfTrue="1"/>
  </conditionalFormatting>
  <conditionalFormatting sqref="D29:H29">
    <cfRule type="cellIs" dxfId="600" priority="1362" stopIfTrue="1" operator="greaterThan">
      <formula>1</formula>
    </cfRule>
  </conditionalFormatting>
  <conditionalFormatting sqref="D29:H29">
    <cfRule type="duplicateValues" dxfId="599" priority="1361" stopIfTrue="1"/>
  </conditionalFormatting>
  <conditionalFormatting sqref="D30:H30">
    <cfRule type="cellIs" dxfId="598" priority="1358" stopIfTrue="1" operator="greaterThan">
      <formula>1</formula>
    </cfRule>
  </conditionalFormatting>
  <conditionalFormatting sqref="D30:H30">
    <cfRule type="duplicateValues" dxfId="597" priority="1357" stopIfTrue="1"/>
  </conditionalFormatting>
  <conditionalFormatting sqref="D31:H31">
    <cfRule type="cellIs" dxfId="596" priority="1356" stopIfTrue="1" operator="greaterThan">
      <formula>1</formula>
    </cfRule>
  </conditionalFormatting>
  <conditionalFormatting sqref="D31:H31">
    <cfRule type="duplicateValues" dxfId="595" priority="1355" stopIfTrue="1"/>
  </conditionalFormatting>
  <conditionalFormatting sqref="D32:H32">
    <cfRule type="cellIs" dxfId="594" priority="1354" stopIfTrue="1" operator="greaterThan">
      <formula>1</formula>
    </cfRule>
  </conditionalFormatting>
  <conditionalFormatting sqref="D32:H32">
    <cfRule type="duplicateValues" dxfId="593" priority="1353" stopIfTrue="1"/>
  </conditionalFormatting>
  <conditionalFormatting sqref="D34:H34">
    <cfRule type="cellIs" dxfId="592" priority="1352" stopIfTrue="1" operator="greaterThan">
      <formula>1</formula>
    </cfRule>
  </conditionalFormatting>
  <conditionalFormatting sqref="D34:H34">
    <cfRule type="duplicateValues" dxfId="591" priority="1351" stopIfTrue="1"/>
  </conditionalFormatting>
  <conditionalFormatting sqref="D35:H35">
    <cfRule type="cellIs" dxfId="590" priority="1348" stopIfTrue="1" operator="greaterThan">
      <formula>1</formula>
    </cfRule>
  </conditionalFormatting>
  <conditionalFormatting sqref="D35:H35">
    <cfRule type="duplicateValues" dxfId="589" priority="1347" stopIfTrue="1"/>
  </conditionalFormatting>
  <conditionalFormatting sqref="D36:H36">
    <cfRule type="cellIs" dxfId="588" priority="1346" stopIfTrue="1" operator="greaterThan">
      <formula>1</formula>
    </cfRule>
  </conditionalFormatting>
  <conditionalFormatting sqref="D36:H36">
    <cfRule type="duplicateValues" dxfId="587" priority="1345" stopIfTrue="1"/>
  </conditionalFormatting>
  <conditionalFormatting sqref="D37:H37">
    <cfRule type="cellIs" dxfId="586" priority="1344" stopIfTrue="1" operator="greaterThan">
      <formula>1</formula>
    </cfRule>
  </conditionalFormatting>
  <conditionalFormatting sqref="D37:H37">
    <cfRule type="duplicateValues" dxfId="585" priority="1343" stopIfTrue="1"/>
  </conditionalFormatting>
  <conditionalFormatting sqref="D39:H39">
    <cfRule type="cellIs" dxfId="584" priority="1342" stopIfTrue="1" operator="greaterThan">
      <formula>1</formula>
    </cfRule>
  </conditionalFormatting>
  <conditionalFormatting sqref="D39:H39">
    <cfRule type="duplicateValues" dxfId="583" priority="1341" stopIfTrue="1"/>
  </conditionalFormatting>
  <conditionalFormatting sqref="D40:H40">
    <cfRule type="cellIs" dxfId="582" priority="1340" stopIfTrue="1" operator="greaterThan">
      <formula>1</formula>
    </cfRule>
  </conditionalFormatting>
  <conditionalFormatting sqref="D40:H40">
    <cfRule type="duplicateValues" dxfId="581" priority="1339" stopIfTrue="1"/>
  </conditionalFormatting>
  <conditionalFormatting sqref="D41:H41">
    <cfRule type="cellIs" dxfId="580" priority="1336" stopIfTrue="1" operator="greaterThan">
      <formula>1</formula>
    </cfRule>
  </conditionalFormatting>
  <conditionalFormatting sqref="D41:H41">
    <cfRule type="duplicateValues" dxfId="579" priority="1335" stopIfTrue="1"/>
  </conditionalFormatting>
  <conditionalFormatting sqref="D42:H42">
    <cfRule type="cellIs" dxfId="578" priority="1334" stopIfTrue="1" operator="greaterThan">
      <formula>1</formula>
    </cfRule>
  </conditionalFormatting>
  <conditionalFormatting sqref="D42:H42">
    <cfRule type="duplicateValues" dxfId="577" priority="1333" stopIfTrue="1"/>
  </conditionalFormatting>
  <conditionalFormatting sqref="D43:H43">
    <cfRule type="cellIs" dxfId="576" priority="1332" stopIfTrue="1" operator="greaterThan">
      <formula>1</formula>
    </cfRule>
  </conditionalFormatting>
  <conditionalFormatting sqref="D43:H43">
    <cfRule type="duplicateValues" dxfId="575" priority="1331" stopIfTrue="1"/>
  </conditionalFormatting>
  <conditionalFormatting sqref="D45:D46 D48:D49">
    <cfRule type="cellIs" dxfId="574" priority="1330" stopIfTrue="1" operator="greaterThan">
      <formula>1</formula>
    </cfRule>
  </conditionalFormatting>
  <conditionalFormatting sqref="D45:D46 D48:D49">
    <cfRule type="duplicateValues" dxfId="573" priority="1329" stopIfTrue="1"/>
  </conditionalFormatting>
  <conditionalFormatting sqref="B25:B27 B33 B35 B37 B40 B11:B12 B14:B16">
    <cfRule type="expression" dxfId="572" priority="770" stopIfTrue="1">
      <formula>SUM(D11:H11)&lt;1</formula>
    </cfRule>
  </conditionalFormatting>
  <conditionalFormatting sqref="B7">
    <cfRule type="expression" dxfId="571" priority="616" stopIfTrue="1">
      <formula>SUM(D7:H7)&lt;1</formula>
    </cfRule>
  </conditionalFormatting>
  <conditionalFormatting sqref="B8">
    <cfRule type="expression" dxfId="570" priority="615" stopIfTrue="1">
      <formula>SUM(D8:H8)&lt;1</formula>
    </cfRule>
  </conditionalFormatting>
  <conditionalFormatting sqref="B10 B36 B39 B20:B24 B29:B32 B34 B41:B43 B48:B50 B45:B46">
    <cfRule type="expression" dxfId="569" priority="613" stopIfTrue="1">
      <formula>SUM(D10:H10)&lt;1</formula>
    </cfRule>
  </conditionalFormatting>
  <conditionalFormatting sqref="B17">
    <cfRule type="expression" dxfId="568" priority="606" stopIfTrue="1">
      <formula>SUM(D17:H17)&lt;1</formula>
    </cfRule>
  </conditionalFormatting>
  <conditionalFormatting sqref="B18">
    <cfRule type="expression" dxfId="567" priority="605" stopIfTrue="1">
      <formula>SUM(D18:H18)&lt;1</formula>
    </cfRule>
  </conditionalFormatting>
  <conditionalFormatting sqref="D33 F6:H6">
    <cfRule type="duplicateValues" dxfId="566" priority="1666" stopIfTrue="1"/>
  </conditionalFormatting>
  <conditionalFormatting sqref="B6">
    <cfRule type="expression" dxfId="565" priority="274" stopIfTrue="1">
      <formula>SUM(D6:H6)&lt;1</formula>
    </cfRule>
  </conditionalFormatting>
  <conditionalFormatting sqref="E21:H21">
    <cfRule type="cellIs" dxfId="564" priority="245" stopIfTrue="1" operator="greaterThan">
      <formula>1</formula>
    </cfRule>
  </conditionalFormatting>
  <conditionalFormatting sqref="E21:H21">
    <cfRule type="duplicateValues" dxfId="563" priority="244" stopIfTrue="1"/>
  </conditionalFormatting>
  <conditionalFormatting sqref="E25:H25">
    <cfRule type="cellIs" dxfId="562" priority="237" stopIfTrue="1" operator="greaterThan">
      <formula>1</formula>
    </cfRule>
  </conditionalFormatting>
  <conditionalFormatting sqref="E23:H23">
    <cfRule type="cellIs" dxfId="561" priority="239" stopIfTrue="1" operator="greaterThan">
      <formula>1</formula>
    </cfRule>
  </conditionalFormatting>
  <conditionalFormatting sqref="E23:H23">
    <cfRule type="duplicateValues" dxfId="560" priority="238" stopIfTrue="1"/>
  </conditionalFormatting>
  <conditionalFormatting sqref="E25:H25">
    <cfRule type="duplicateValues" dxfId="559" priority="236" stopIfTrue="1"/>
  </conditionalFormatting>
  <conditionalFormatting sqref="E24:H24">
    <cfRule type="cellIs" dxfId="558" priority="235" stopIfTrue="1" operator="greaterThan">
      <formula>1</formula>
    </cfRule>
  </conditionalFormatting>
  <conditionalFormatting sqref="E24:H24">
    <cfRule type="duplicateValues" dxfId="557" priority="234" stopIfTrue="1"/>
  </conditionalFormatting>
  <conditionalFormatting sqref="E33:H33">
    <cfRule type="cellIs" dxfId="556" priority="123" stopIfTrue="1" operator="greaterThan">
      <formula>1</formula>
    </cfRule>
  </conditionalFormatting>
  <conditionalFormatting sqref="E33:H33">
    <cfRule type="duplicateValues" dxfId="555" priority="122" stopIfTrue="1"/>
  </conditionalFormatting>
  <conditionalFormatting sqref="E26:H26">
    <cfRule type="cellIs" dxfId="554" priority="117" stopIfTrue="1" operator="greaterThan">
      <formula>1</formula>
    </cfRule>
  </conditionalFormatting>
  <conditionalFormatting sqref="E26:H26">
    <cfRule type="duplicateValues" dxfId="553" priority="116" stopIfTrue="1"/>
  </conditionalFormatting>
  <conditionalFormatting sqref="E45:H45">
    <cfRule type="cellIs" dxfId="552" priority="114" stopIfTrue="1" operator="greaterThan">
      <formula>1</formula>
    </cfRule>
  </conditionalFormatting>
  <conditionalFormatting sqref="E45:H45">
    <cfRule type="duplicateValues" dxfId="551" priority="113" stopIfTrue="1"/>
  </conditionalFormatting>
  <conditionalFormatting sqref="E46:H46">
    <cfRule type="cellIs" dxfId="550" priority="112" stopIfTrue="1" operator="greaterThan">
      <formula>1</formula>
    </cfRule>
  </conditionalFormatting>
  <conditionalFormatting sqref="E46:H46">
    <cfRule type="duplicateValues" dxfId="549" priority="111" stopIfTrue="1"/>
  </conditionalFormatting>
  <conditionalFormatting sqref="E48:H48">
    <cfRule type="cellIs" dxfId="548" priority="110" stopIfTrue="1" operator="greaterThan">
      <formula>1</formula>
    </cfRule>
  </conditionalFormatting>
  <conditionalFormatting sqref="E48:H48">
    <cfRule type="duplicateValues" dxfId="547" priority="109" stopIfTrue="1"/>
  </conditionalFormatting>
  <conditionalFormatting sqref="E50:H51">
    <cfRule type="cellIs" dxfId="546" priority="108" stopIfTrue="1" operator="greaterThan">
      <formula>1</formula>
    </cfRule>
  </conditionalFormatting>
  <conditionalFormatting sqref="E50:H51">
    <cfRule type="duplicateValues" dxfId="545" priority="107" stopIfTrue="1"/>
  </conditionalFormatting>
  <conditionalFormatting sqref="E49:H49">
    <cfRule type="cellIs" dxfId="544" priority="106" stopIfTrue="1" operator="greaterThan">
      <formula>1</formula>
    </cfRule>
  </conditionalFormatting>
  <conditionalFormatting sqref="E49:H49">
    <cfRule type="duplicateValues" dxfId="543" priority="105" stopIfTrue="1"/>
  </conditionalFormatting>
  <conditionalFormatting sqref="I3">
    <cfRule type="colorScale" priority="10">
      <colorScale>
        <cfvo type="min"/>
        <cfvo type="max"/>
        <color rgb="FFFFC000"/>
        <color rgb="FFFFEF9C"/>
      </colorScale>
    </cfRule>
    <cfRule type="colorScale" priority="11">
      <colorScale>
        <cfvo type="min"/>
        <cfvo type="percentile" val="50"/>
        <cfvo type="max"/>
        <color rgb="FFF8696B"/>
        <color rgb="FFFFEB84"/>
        <color rgb="FF63BE7B"/>
      </colorScale>
    </cfRule>
    <cfRule type="colorScale" priority="12">
      <colorScale>
        <cfvo type="num" val="&quot;$J$7&quot;"/>
        <cfvo type="num" val="#REF!"/>
        <color rgb="FFFF7128"/>
        <color rgb="FFFFEF9C"/>
      </colorScale>
    </cfRule>
  </conditionalFormatting>
  <conditionalFormatting sqref="D3">
    <cfRule type="colorScale" priority="7">
      <colorScale>
        <cfvo type="min"/>
        <cfvo type="max"/>
        <color rgb="FFFFC000"/>
        <color rgb="FFFFEF9C"/>
      </colorScale>
    </cfRule>
    <cfRule type="colorScale" priority="8">
      <colorScale>
        <cfvo type="min"/>
        <cfvo type="percentile" val="50"/>
        <cfvo type="max"/>
        <color rgb="FFF8696B"/>
        <color rgb="FFFFEB84"/>
        <color rgb="FF63BE7B"/>
      </colorScale>
    </cfRule>
    <cfRule type="colorScale" priority="9">
      <colorScale>
        <cfvo type="num" val="&quot;$J$7&quot;"/>
        <cfvo type="num" val="#REF!"/>
        <color rgb="FFFF7128"/>
        <color rgb="FFFFEF9C"/>
      </colorScale>
    </cfRule>
  </conditionalFormatting>
  <conditionalFormatting sqref="D6">
    <cfRule type="duplicateValues" dxfId="542" priority="6" stopIfTrue="1"/>
  </conditionalFormatting>
  <conditionalFormatting sqref="E6">
    <cfRule type="duplicateValues" dxfId="541" priority="5" stopIfTrue="1"/>
  </conditionalFormatting>
  <conditionalFormatting sqref="D22">
    <cfRule type="cellIs" dxfId="540" priority="4" stopIfTrue="1" operator="greaterThan">
      <formula>1</formula>
    </cfRule>
  </conditionalFormatting>
  <conditionalFormatting sqref="D22">
    <cfRule type="duplicateValues" dxfId="539" priority="3" stopIfTrue="1"/>
  </conditionalFormatting>
  <conditionalFormatting sqref="E22:H22">
    <cfRule type="cellIs" dxfId="538" priority="2" stopIfTrue="1" operator="greaterThan">
      <formula>1</formula>
    </cfRule>
  </conditionalFormatting>
  <conditionalFormatting sqref="E22:H22">
    <cfRule type="duplicateValues" dxfId="537" priority="1" stopIfTrue="1"/>
  </conditionalFormatting>
  <dataValidations count="1">
    <dataValidation type="whole" operator="equal" allowBlank="1" showInputMessage="1" showErrorMessage="1" sqref="H50:H51 E50:E51 D6:H8 D10:H12 D14:H18 D20:H27 D29:H37 D48:H49 D39:H43 D45:H46" xr:uid="{00000000-0002-0000-0100-000000000000}">
      <formula1>1</formula1>
    </dataValidation>
  </dataValidations>
  <pageMargins left="0.78740157480314965" right="0.39370078740157483" top="0.78740157480314965" bottom="0.78740157480314965" header="0.31496062992125984" footer="0.31496062992125984"/>
  <pageSetup paperSize="9" orientation="landscape" r:id="rId1"/>
  <headerFooter alignWithMargins="0">
    <oddFooter>&amp;L&amp;10&amp;A&amp;C&amp;10&amp;P&amp;R&amp;10&amp;F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4"/>
  <sheetViews>
    <sheetView zoomScale="90" zoomScaleNormal="90" workbookViewId="0">
      <selection activeCell="A12" sqref="A12:D12"/>
    </sheetView>
  </sheetViews>
  <sheetFormatPr defaultRowHeight="14.4" x14ac:dyDescent="0.3"/>
  <cols>
    <col min="1" max="1" width="50.5546875" bestFit="1" customWidth="1"/>
    <col min="2" max="2" width="15.109375" bestFit="1" customWidth="1"/>
    <col min="3" max="3" width="10.5546875" customWidth="1"/>
    <col min="4" max="4" width="12.6640625" bestFit="1" customWidth="1"/>
    <col min="5" max="5" width="13.33203125" bestFit="1" customWidth="1"/>
    <col min="6" max="12" width="8.6640625" customWidth="1"/>
    <col min="13" max="13" width="10.109375" bestFit="1" customWidth="1"/>
    <col min="15" max="15" width="8.5546875" bestFit="1" customWidth="1"/>
    <col min="16" max="17" width="6.44140625" customWidth="1"/>
    <col min="18" max="18" width="10.33203125" bestFit="1" customWidth="1"/>
    <col min="19" max="19" width="9.6640625" bestFit="1" customWidth="1"/>
    <col min="20" max="20" width="6.44140625" customWidth="1"/>
    <col min="21" max="21" width="12.88671875" bestFit="1" customWidth="1"/>
    <col min="22" max="22" width="9.88671875" bestFit="1" customWidth="1"/>
    <col min="23" max="23" width="8.88671875" bestFit="1" customWidth="1"/>
    <col min="25" max="25" width="12.44140625" customWidth="1"/>
    <col min="26" max="32" width="8.109375" customWidth="1"/>
    <col min="33" max="33" width="9.5546875" bestFit="1" customWidth="1"/>
  </cols>
  <sheetData>
    <row r="1" spans="1:23" ht="18" customHeight="1" x14ac:dyDescent="0.3">
      <c r="A1" s="241" t="s">
        <v>278</v>
      </c>
      <c r="B1" s="242"/>
      <c r="C1" s="242"/>
      <c r="D1" s="242"/>
      <c r="E1" s="242"/>
      <c r="F1" s="242"/>
      <c r="G1" s="242"/>
      <c r="H1" s="242"/>
      <c r="I1" s="242"/>
      <c r="J1" s="242"/>
      <c r="K1" s="242"/>
      <c r="L1" s="242"/>
      <c r="M1" s="242"/>
      <c r="N1" s="242"/>
      <c r="O1" s="242"/>
      <c r="P1" s="242"/>
      <c r="Q1" s="242"/>
      <c r="R1" s="242"/>
      <c r="S1" s="242"/>
      <c r="T1" s="242"/>
      <c r="U1" s="242"/>
      <c r="V1" s="242"/>
      <c r="W1" s="242"/>
    </row>
    <row r="2" spans="1:23" ht="18" thickBot="1" x14ac:dyDescent="0.35">
      <c r="A2" s="234" t="s">
        <v>1179</v>
      </c>
      <c r="B2" s="235"/>
      <c r="C2" s="235"/>
      <c r="D2" s="235"/>
      <c r="E2" s="235"/>
      <c r="F2" s="235"/>
      <c r="G2" s="235"/>
      <c r="H2" s="235"/>
      <c r="I2" s="235"/>
      <c r="J2" s="235"/>
      <c r="K2" s="235"/>
      <c r="L2" s="235"/>
      <c r="M2" s="235"/>
      <c r="N2" s="235"/>
      <c r="O2" s="235"/>
      <c r="P2" s="235"/>
      <c r="Q2" s="235"/>
      <c r="R2" s="235"/>
      <c r="S2" s="235"/>
      <c r="T2" s="235"/>
      <c r="U2" s="235"/>
      <c r="V2" s="235"/>
      <c r="W2" s="235"/>
    </row>
    <row r="3" spans="1:23" ht="53.4" thickBot="1" x14ac:dyDescent="0.35">
      <c r="A3" s="125" t="s">
        <v>542</v>
      </c>
      <c r="B3" s="126"/>
      <c r="C3" s="127"/>
      <c r="D3" s="103"/>
      <c r="E3" s="106" t="s">
        <v>541</v>
      </c>
      <c r="F3" s="115" t="s">
        <v>645</v>
      </c>
      <c r="G3" s="214" t="s">
        <v>283</v>
      </c>
      <c r="H3" s="214" t="s">
        <v>284</v>
      </c>
      <c r="I3" s="214" t="s">
        <v>285</v>
      </c>
      <c r="J3" s="214" t="s">
        <v>286</v>
      </c>
      <c r="K3" s="214" t="s">
        <v>639</v>
      </c>
      <c r="L3" s="214" t="s">
        <v>640</v>
      </c>
      <c r="M3" s="153" t="s">
        <v>1212</v>
      </c>
      <c r="N3" s="102"/>
      <c r="O3" s="106" t="s">
        <v>571</v>
      </c>
      <c r="P3" s="107"/>
      <c r="Q3" s="107"/>
      <c r="R3" s="107"/>
      <c r="S3" s="107"/>
      <c r="T3" s="107"/>
      <c r="U3" s="107"/>
      <c r="V3" s="107"/>
      <c r="W3" s="107"/>
    </row>
    <row r="4" spans="1:23" x14ac:dyDescent="0.3">
      <c r="A4" s="95" t="s">
        <v>545</v>
      </c>
      <c r="B4" s="96" t="s">
        <v>1180</v>
      </c>
      <c r="C4" s="102"/>
      <c r="D4" s="102"/>
      <c r="E4" s="99" t="s">
        <v>527</v>
      </c>
      <c r="F4" s="99" t="s">
        <v>534</v>
      </c>
      <c r="G4" s="99" t="s">
        <v>535</v>
      </c>
      <c r="H4" s="99" t="s">
        <v>536</v>
      </c>
      <c r="I4" s="99" t="s">
        <v>537</v>
      </c>
      <c r="J4" s="99" t="s">
        <v>539</v>
      </c>
      <c r="K4" s="99" t="s">
        <v>538</v>
      </c>
      <c r="L4" s="99" t="s">
        <v>529</v>
      </c>
      <c r="M4" s="99" t="s">
        <v>540</v>
      </c>
      <c r="N4" s="102"/>
      <c r="O4" s="114"/>
      <c r="P4" s="115" t="s">
        <v>645</v>
      </c>
      <c r="Q4" s="115" t="s">
        <v>283</v>
      </c>
      <c r="R4" s="115" t="s">
        <v>284</v>
      </c>
      <c r="S4" s="115" t="s">
        <v>285</v>
      </c>
      <c r="T4" s="115" t="s">
        <v>286</v>
      </c>
      <c r="U4" s="115" t="s">
        <v>639</v>
      </c>
      <c r="V4" s="115" t="s">
        <v>640</v>
      </c>
      <c r="W4" s="116" t="s">
        <v>6</v>
      </c>
    </row>
    <row r="5" spans="1:23" x14ac:dyDescent="0.3">
      <c r="A5" s="90" t="s">
        <v>373</v>
      </c>
      <c r="B5" s="91">
        <f>F13/M13*100</f>
        <v>13.157894736842104</v>
      </c>
      <c r="C5" s="102"/>
      <c r="D5" s="102"/>
      <c r="E5" s="97" t="s">
        <v>575</v>
      </c>
      <c r="F5" s="98">
        <v>0</v>
      </c>
      <c r="G5" s="98">
        <v>1</v>
      </c>
      <c r="H5" s="98">
        <v>2</v>
      </c>
      <c r="I5" s="98">
        <v>0</v>
      </c>
      <c r="J5" s="98">
        <v>0</v>
      </c>
      <c r="K5" s="98">
        <v>10</v>
      </c>
      <c r="L5" s="98">
        <v>12</v>
      </c>
      <c r="M5" s="98">
        <v>3</v>
      </c>
      <c r="N5" s="102"/>
      <c r="O5" s="117" t="s">
        <v>530</v>
      </c>
      <c r="P5" s="118">
        <v>1</v>
      </c>
      <c r="Q5" s="118">
        <v>2</v>
      </c>
      <c r="R5" s="118">
        <v>3</v>
      </c>
      <c r="S5" s="118">
        <v>4</v>
      </c>
      <c r="T5" s="118">
        <v>5</v>
      </c>
      <c r="U5" s="118">
        <v>6</v>
      </c>
      <c r="V5" s="118">
        <v>7</v>
      </c>
      <c r="W5" s="119">
        <v>8</v>
      </c>
    </row>
    <row r="6" spans="1:23" x14ac:dyDescent="0.3">
      <c r="A6" s="90" t="s">
        <v>374</v>
      </c>
      <c r="B6" s="91">
        <f>G13/M13*100</f>
        <v>68.421052631578945</v>
      </c>
      <c r="C6" s="102"/>
      <c r="D6" s="102"/>
      <c r="E6" s="97" t="s">
        <v>577</v>
      </c>
      <c r="F6" s="98">
        <v>0</v>
      </c>
      <c r="G6" s="98">
        <v>3</v>
      </c>
      <c r="H6" s="98">
        <v>0</v>
      </c>
      <c r="I6" s="98">
        <v>0</v>
      </c>
      <c r="J6" s="98">
        <v>0</v>
      </c>
      <c r="K6" s="98">
        <v>20</v>
      </c>
      <c r="L6" s="98">
        <v>20</v>
      </c>
      <c r="M6" s="98">
        <v>3</v>
      </c>
      <c r="N6" s="102"/>
      <c r="O6" s="108">
        <f>'Group 1 Questions'!B6</f>
        <v>1</v>
      </c>
      <c r="P6" s="109">
        <f>'Group 1 Questions'!D6</f>
        <v>0</v>
      </c>
      <c r="Q6" s="109">
        <f>'Group 1 Questions'!E6</f>
        <v>1</v>
      </c>
      <c r="R6" s="109">
        <f>'Group 1 Questions'!F6</f>
        <v>0</v>
      </c>
      <c r="S6" s="109">
        <f>'Group 1 Questions'!G6</f>
        <v>0</v>
      </c>
      <c r="T6" s="109">
        <f>'Group 1 Questions'!H6</f>
        <v>0</v>
      </c>
      <c r="U6" s="109">
        <f>'Group 1 Questions'!K6</f>
        <v>4</v>
      </c>
      <c r="V6" s="109">
        <f>'Group 1 Questions'!L6</f>
        <v>4</v>
      </c>
      <c r="W6" s="110" t="str">
        <f>'Group 1 Questions'!M6</f>
        <v>EIA-LUP</v>
      </c>
    </row>
    <row r="7" spans="1:23" x14ac:dyDescent="0.3">
      <c r="A7" s="90" t="s">
        <v>375</v>
      </c>
      <c r="B7" s="91">
        <f>H13/M13*100</f>
        <v>18.421052631578945</v>
      </c>
      <c r="C7" s="102"/>
      <c r="D7" s="102"/>
      <c r="E7" s="97" t="s">
        <v>10</v>
      </c>
      <c r="F7" s="98">
        <v>0</v>
      </c>
      <c r="G7" s="98">
        <v>4</v>
      </c>
      <c r="H7" s="98">
        <v>1</v>
      </c>
      <c r="I7" s="98">
        <v>0</v>
      </c>
      <c r="J7" s="98">
        <v>0</v>
      </c>
      <c r="K7" s="98">
        <v>31</v>
      </c>
      <c r="L7" s="98">
        <v>32</v>
      </c>
      <c r="M7" s="98">
        <v>5</v>
      </c>
      <c r="N7" s="102"/>
      <c r="O7" s="108">
        <f>'Group 1 Questions'!B7</f>
        <v>2</v>
      </c>
      <c r="P7" s="109">
        <f>'Group 1 Questions'!D7</f>
        <v>0</v>
      </c>
      <c r="Q7" s="109">
        <f>'Group 1 Questions'!E7</f>
        <v>0</v>
      </c>
      <c r="R7" s="109">
        <f>'Group 1 Questions'!F7</f>
        <v>1</v>
      </c>
      <c r="S7" s="109">
        <f>'Group 1 Questions'!G7</f>
        <v>0</v>
      </c>
      <c r="T7" s="109">
        <f>'Group 1 Questions'!H7</f>
        <v>0</v>
      </c>
      <c r="U7" s="109">
        <f>'Group 1 Questions'!K7</f>
        <v>3</v>
      </c>
      <c r="V7" s="109">
        <f>'Group 1 Questions'!L7</f>
        <v>4</v>
      </c>
      <c r="W7" s="110" t="str">
        <f>'Group 1 Questions'!M7</f>
        <v>EIA-LUP</v>
      </c>
    </row>
    <row r="8" spans="1:23" x14ac:dyDescent="0.3">
      <c r="A8" s="90" t="s">
        <v>376</v>
      </c>
      <c r="B8" s="91">
        <f>I13/M13*100</f>
        <v>0</v>
      </c>
      <c r="C8" s="130"/>
      <c r="D8" s="130"/>
      <c r="E8" s="97" t="s">
        <v>20</v>
      </c>
      <c r="F8" s="98">
        <v>2</v>
      </c>
      <c r="G8" s="98">
        <v>6</v>
      </c>
      <c r="H8" s="98">
        <v>0</v>
      </c>
      <c r="I8" s="98">
        <v>0</v>
      </c>
      <c r="J8" s="98">
        <v>0</v>
      </c>
      <c r="K8" s="98">
        <v>40</v>
      </c>
      <c r="L8" s="98">
        <v>40</v>
      </c>
      <c r="M8" s="98">
        <v>8</v>
      </c>
      <c r="N8" s="102"/>
      <c r="O8" s="108">
        <f>'Group 1 Questions'!B8</f>
        <v>3</v>
      </c>
      <c r="P8" s="109">
        <f>'Group 1 Questions'!D8</f>
        <v>0</v>
      </c>
      <c r="Q8" s="109">
        <f>'Group 1 Questions'!E8</f>
        <v>0</v>
      </c>
      <c r="R8" s="109">
        <f>'Group 1 Questions'!F8</f>
        <v>1</v>
      </c>
      <c r="S8" s="109">
        <f>'Group 1 Questions'!G8</f>
        <v>0</v>
      </c>
      <c r="T8" s="109">
        <f>'Group 1 Questions'!H8</f>
        <v>0</v>
      </c>
      <c r="U8" s="109">
        <f>'Group 1 Questions'!K8</f>
        <v>3</v>
      </c>
      <c r="V8" s="109">
        <f>'Group 1 Questions'!L8</f>
        <v>4</v>
      </c>
      <c r="W8" s="110" t="str">
        <f>'Group 1 Questions'!M8</f>
        <v>EIA-LUP</v>
      </c>
    </row>
    <row r="9" spans="1:23" x14ac:dyDescent="0.3">
      <c r="A9" s="90" t="s">
        <v>377</v>
      </c>
      <c r="B9" s="91">
        <f>J13/M13*100</f>
        <v>0</v>
      </c>
      <c r="C9" s="102"/>
      <c r="D9" s="130"/>
      <c r="E9" s="97" t="s">
        <v>578</v>
      </c>
      <c r="F9" s="98">
        <v>3</v>
      </c>
      <c r="G9" s="98">
        <v>6</v>
      </c>
      <c r="H9" s="98">
        <v>0</v>
      </c>
      <c r="I9" s="98">
        <v>0</v>
      </c>
      <c r="J9" s="98">
        <v>0</v>
      </c>
      <c r="K9" s="98">
        <v>40</v>
      </c>
      <c r="L9" s="98">
        <v>40</v>
      </c>
      <c r="M9" s="98">
        <v>9</v>
      </c>
      <c r="N9" s="102"/>
      <c r="O9" s="108">
        <f>'Group 1 Questions'!B10</f>
        <v>4</v>
      </c>
      <c r="P9" s="109">
        <f>'Group 1 Questions'!D10</f>
        <v>0</v>
      </c>
      <c r="Q9" s="109">
        <f>'Group 1 Questions'!E10</f>
        <v>1</v>
      </c>
      <c r="R9" s="109">
        <f>'Group 1 Questions'!F10</f>
        <v>0</v>
      </c>
      <c r="S9" s="109">
        <f>'Group 1 Questions'!G10</f>
        <v>0</v>
      </c>
      <c r="T9" s="109">
        <f>'Group 1 Questions'!H10</f>
        <v>0</v>
      </c>
      <c r="U9" s="109">
        <f>'Group 1 Questions'!K10</f>
        <v>4</v>
      </c>
      <c r="V9" s="109">
        <f>'Group 1 Questions'!L10</f>
        <v>4</v>
      </c>
      <c r="W9" s="110" t="str">
        <f>'Group 1 Questions'!M10</f>
        <v>DDP</v>
      </c>
    </row>
    <row r="10" spans="1:23" x14ac:dyDescent="0.3">
      <c r="A10" s="120" t="s">
        <v>369</v>
      </c>
      <c r="B10" s="121">
        <f>K13/L13*100</f>
        <v>96.276595744680847</v>
      </c>
      <c r="C10" s="102"/>
      <c r="D10" s="103"/>
      <c r="E10" s="97" t="s">
        <v>722</v>
      </c>
      <c r="F10" s="98">
        <v>0</v>
      </c>
      <c r="G10" s="98">
        <v>3</v>
      </c>
      <c r="H10" s="98">
        <v>2</v>
      </c>
      <c r="I10" s="98">
        <v>0</v>
      </c>
      <c r="J10" s="98">
        <v>0</v>
      </c>
      <c r="K10" s="98">
        <v>22</v>
      </c>
      <c r="L10" s="98">
        <v>24</v>
      </c>
      <c r="M10" s="98">
        <v>5</v>
      </c>
      <c r="N10" s="102"/>
      <c r="O10" s="108">
        <f>'Group 1 Questions'!B11</f>
        <v>5</v>
      </c>
      <c r="P10" s="109">
        <f>'Group 1 Questions'!D11</f>
        <v>0</v>
      </c>
      <c r="Q10" s="109">
        <f>'Group 1 Questions'!E11</f>
        <v>1</v>
      </c>
      <c r="R10" s="109">
        <f>'Group 1 Questions'!F11</f>
        <v>0</v>
      </c>
      <c r="S10" s="109">
        <f>'Group 1 Questions'!G11</f>
        <v>0</v>
      </c>
      <c r="T10" s="109">
        <f>'Group 1 Questions'!H11</f>
        <v>0</v>
      </c>
      <c r="U10" s="109">
        <f>'Group 1 Questions'!K11</f>
        <v>8</v>
      </c>
      <c r="V10" s="109">
        <f>'Group 1 Questions'!L11</f>
        <v>8</v>
      </c>
      <c r="W10" s="110" t="str">
        <f>'Group 1 Questions'!M11</f>
        <v>DDP</v>
      </c>
    </row>
    <row r="11" spans="1:23" x14ac:dyDescent="0.3">
      <c r="A11" s="120" t="s">
        <v>0</v>
      </c>
      <c r="B11" s="212">
        <f>(G13+J13)/(M13-F13)*100</f>
        <v>78.787878787878782</v>
      </c>
      <c r="C11" s="102"/>
      <c r="D11" s="103"/>
      <c r="E11" s="97" t="s">
        <v>723</v>
      </c>
      <c r="F11" s="98">
        <v>0</v>
      </c>
      <c r="G11" s="98">
        <v>1</v>
      </c>
      <c r="H11" s="98">
        <v>1</v>
      </c>
      <c r="I11" s="98">
        <v>0</v>
      </c>
      <c r="J11" s="98">
        <v>0</v>
      </c>
      <c r="K11" s="98">
        <v>7</v>
      </c>
      <c r="L11" s="98">
        <v>8</v>
      </c>
      <c r="M11" s="98">
        <v>2</v>
      </c>
      <c r="N11" s="102"/>
      <c r="O11" s="108">
        <f>'Group 1 Questions'!B12</f>
        <v>6</v>
      </c>
      <c r="P11" s="109">
        <f>'Group 1 Questions'!D12</f>
        <v>0</v>
      </c>
      <c r="Q11" s="109">
        <f>'Group 1 Questions'!E12</f>
        <v>1</v>
      </c>
      <c r="R11" s="109">
        <f>'Group 1 Questions'!F12</f>
        <v>0</v>
      </c>
      <c r="S11" s="109">
        <f>'Group 1 Questions'!G12</f>
        <v>0</v>
      </c>
      <c r="T11" s="109">
        <f>'Group 1 Questions'!H12</f>
        <v>0</v>
      </c>
      <c r="U11" s="109">
        <f>'Group 1 Questions'!K12</f>
        <v>8</v>
      </c>
      <c r="V11" s="109">
        <f>'Group 1 Questions'!L12</f>
        <v>8</v>
      </c>
      <c r="W11" s="110" t="str">
        <f>'Group 1 Questions'!M12</f>
        <v>DDP</v>
      </c>
    </row>
    <row r="12" spans="1:23" ht="49.5" customHeight="1" x14ac:dyDescent="0.3">
      <c r="A12" s="213" t="s">
        <v>1211</v>
      </c>
      <c r="B12" s="244" t="str">
        <f>IF(AND(B10=100,B11=100),"Acceptable",IF(AND(B10&gt;95,B11&gt;90),"Improvements recommended",IF(AND(B10&gt;80,B11&gt;75),"Short-term improvements recommended, mid-term action plan should be developed or revised",IF(AND(B10&gt;75,B11&gt;60),"Short-term improvements strongly recommended, mid-term action plan should be developed or improved","Non-compliant, short-term actions required"))))</f>
        <v>Short-term improvements recommended, mid-term action plan should be developed or revised</v>
      </c>
      <c r="C12" s="244"/>
      <c r="D12" s="244"/>
      <c r="E12" s="97" t="s">
        <v>13</v>
      </c>
      <c r="F12" s="98">
        <v>0</v>
      </c>
      <c r="G12" s="98">
        <v>2</v>
      </c>
      <c r="H12" s="98">
        <v>1</v>
      </c>
      <c r="I12" s="98">
        <v>0</v>
      </c>
      <c r="J12" s="98">
        <v>0</v>
      </c>
      <c r="K12" s="98">
        <v>11</v>
      </c>
      <c r="L12" s="98">
        <v>12</v>
      </c>
      <c r="M12" s="98">
        <v>3</v>
      </c>
      <c r="N12" s="102"/>
      <c r="O12" s="108">
        <f>'Group 1 Questions'!B14</f>
        <v>7</v>
      </c>
      <c r="P12" s="109">
        <f>'Group 1 Questions'!D14</f>
        <v>0</v>
      </c>
      <c r="Q12" s="109">
        <f>'Group 1 Questions'!E14</f>
        <v>1</v>
      </c>
      <c r="R12" s="109">
        <f>'Group 1 Questions'!F14</f>
        <v>0</v>
      </c>
      <c r="S12" s="109">
        <f>'Group 1 Questions'!G14</f>
        <v>0</v>
      </c>
      <c r="T12" s="109">
        <f>'Group 1 Questions'!H14</f>
        <v>0</v>
      </c>
      <c r="U12" s="109">
        <f>'Group 1 Questions'!K14</f>
        <v>8</v>
      </c>
      <c r="V12" s="109">
        <f>'Group 1 Questions'!L14</f>
        <v>8</v>
      </c>
      <c r="W12" s="110" t="str">
        <f>'Group 1 Questions'!M14</f>
        <v>TRI</v>
      </c>
    </row>
    <row r="13" spans="1:23" x14ac:dyDescent="0.3">
      <c r="A13" s="211" t="s">
        <v>1210</v>
      </c>
      <c r="B13" s="245" t="str">
        <f>IF(OR(Q26=0,Q28=0,Q32=0,Q35=0),"Unacceptable","Acceptable")</f>
        <v>Acceptable</v>
      </c>
      <c r="C13" s="245"/>
      <c r="D13" s="245"/>
      <c r="E13" s="100" t="s">
        <v>528</v>
      </c>
      <c r="F13" s="101">
        <v>5</v>
      </c>
      <c r="G13" s="101">
        <v>26</v>
      </c>
      <c r="H13" s="101">
        <v>7</v>
      </c>
      <c r="I13" s="101">
        <v>0</v>
      </c>
      <c r="J13" s="101">
        <v>0</v>
      </c>
      <c r="K13" s="101">
        <v>181</v>
      </c>
      <c r="L13" s="101">
        <v>188</v>
      </c>
      <c r="M13" s="101">
        <v>38</v>
      </c>
      <c r="N13" s="102"/>
      <c r="O13" s="108">
        <f>'Group 1 Questions'!B15</f>
        <v>8</v>
      </c>
      <c r="P13" s="109">
        <f>'Group 1 Questions'!D15</f>
        <v>0</v>
      </c>
      <c r="Q13" s="109">
        <f>'Group 1 Questions'!E15</f>
        <v>1</v>
      </c>
      <c r="R13" s="109">
        <f>'Group 1 Questions'!F15</f>
        <v>0</v>
      </c>
      <c r="S13" s="109">
        <f>'Group 1 Questions'!G15</f>
        <v>0</v>
      </c>
      <c r="T13" s="109">
        <f>'Group 1 Questions'!H15</f>
        <v>0</v>
      </c>
      <c r="U13" s="109">
        <f>'Group 1 Questions'!K15</f>
        <v>8</v>
      </c>
      <c r="V13" s="109">
        <f>'Group 1 Questions'!L15</f>
        <v>8</v>
      </c>
      <c r="W13" s="110" t="str">
        <f>'Group 1 Questions'!M15</f>
        <v>TRI</v>
      </c>
    </row>
    <row r="14" spans="1:23" ht="15" thickBot="1" x14ac:dyDescent="0.35">
      <c r="A14" s="128" t="s">
        <v>543</v>
      </c>
      <c r="B14" s="129"/>
      <c r="C14" s="129"/>
      <c r="D14" s="103"/>
      <c r="E14" s="243" t="s">
        <v>1200</v>
      </c>
      <c r="F14" s="243"/>
      <c r="G14" s="243"/>
      <c r="H14" s="243"/>
      <c r="I14" s="243"/>
      <c r="J14" s="243"/>
      <c r="K14" s="243"/>
      <c r="L14" s="243"/>
      <c r="M14" s="243"/>
      <c r="N14" s="102"/>
      <c r="O14" s="108">
        <f>'Group 1 Questions'!B16</f>
        <v>9</v>
      </c>
      <c r="P14" s="109">
        <f>'Group 1 Questions'!D16</f>
        <v>0</v>
      </c>
      <c r="Q14" s="109">
        <f>'Group 1 Questions'!E16</f>
        <v>1</v>
      </c>
      <c r="R14" s="109">
        <f>'Group 1 Questions'!F16</f>
        <v>0</v>
      </c>
      <c r="S14" s="109">
        <f>'Group 1 Questions'!G16</f>
        <v>0</v>
      </c>
      <c r="T14" s="109">
        <f>'Group 1 Questions'!H16</f>
        <v>0</v>
      </c>
      <c r="U14" s="109">
        <f>'Group 1 Questions'!K16</f>
        <v>8</v>
      </c>
      <c r="V14" s="109">
        <f>'Group 1 Questions'!L16</f>
        <v>8</v>
      </c>
      <c r="W14" s="110" t="str">
        <f>'Group 1 Questions'!M16</f>
        <v>TRI</v>
      </c>
    </row>
    <row r="15" spans="1:23" x14ac:dyDescent="0.3">
      <c r="A15" s="131" t="s">
        <v>532</v>
      </c>
      <c r="B15" s="132" t="s">
        <v>531</v>
      </c>
      <c r="C15" s="133" t="s">
        <v>369</v>
      </c>
      <c r="D15" s="103"/>
      <c r="E15" s="103"/>
      <c r="F15" s="103"/>
      <c r="G15" s="103"/>
      <c r="H15" s="103"/>
      <c r="I15" s="102"/>
      <c r="J15" s="102"/>
      <c r="K15" s="102"/>
      <c r="L15" s="102"/>
      <c r="M15" s="102"/>
      <c r="N15" s="102"/>
      <c r="O15" s="108">
        <f>'Group 1 Questions'!B17</f>
        <v>10</v>
      </c>
      <c r="P15" s="109">
        <f>'Group 1 Questions'!D17</f>
        <v>0</v>
      </c>
      <c r="Q15" s="109">
        <f>'Group 1 Questions'!E17</f>
        <v>1</v>
      </c>
      <c r="R15" s="109">
        <f>'Group 1 Questions'!F17</f>
        <v>0</v>
      </c>
      <c r="S15" s="109">
        <f>'Group 1 Questions'!G17</f>
        <v>0</v>
      </c>
      <c r="T15" s="109">
        <f>'Group 1 Questions'!H17</f>
        <v>0</v>
      </c>
      <c r="U15" s="109">
        <f>'Group 1 Questions'!K17</f>
        <v>4</v>
      </c>
      <c r="V15" s="109">
        <f>'Group 1 Questions'!L17</f>
        <v>4</v>
      </c>
      <c r="W15" s="110" t="str">
        <f>'Group 1 Questions'!M17</f>
        <v>TRI</v>
      </c>
    </row>
    <row r="16" spans="1:23" x14ac:dyDescent="0.3">
      <c r="A16" s="92" t="s">
        <v>643</v>
      </c>
      <c r="B16" s="134" t="s">
        <v>575</v>
      </c>
      <c r="C16" s="122">
        <f t="shared" ref="C16:C23" si="0">K5/L5*100</f>
        <v>83.333333333333343</v>
      </c>
      <c r="D16" s="103"/>
      <c r="E16" s="103"/>
      <c r="F16" s="215"/>
      <c r="G16" s="103"/>
      <c r="H16" s="103"/>
      <c r="I16" s="102"/>
      <c r="J16" s="102"/>
      <c r="K16" s="102"/>
      <c r="L16" s="102"/>
      <c r="M16" s="102"/>
      <c r="N16" s="102"/>
      <c r="O16" s="108">
        <f>'Group 1 Questions'!B18</f>
        <v>11</v>
      </c>
      <c r="P16" s="109">
        <f>'Group 1 Questions'!D18</f>
        <v>0</v>
      </c>
      <c r="Q16" s="109">
        <f>'Group 1 Questions'!E18</f>
        <v>0</v>
      </c>
      <c r="R16" s="109">
        <f>'Group 1 Questions'!F18</f>
        <v>1</v>
      </c>
      <c r="S16" s="109">
        <f>'Group 1 Questions'!G18</f>
        <v>0</v>
      </c>
      <c r="T16" s="109">
        <f>'Group 1 Questions'!H18</f>
        <v>0</v>
      </c>
      <c r="U16" s="109">
        <f>'Group 1 Questions'!K18</f>
        <v>3</v>
      </c>
      <c r="V16" s="109">
        <f>'Group 1 Questions'!L18</f>
        <v>4</v>
      </c>
      <c r="W16" s="110" t="str">
        <f>'Group 1 Questions'!M18</f>
        <v>TRI</v>
      </c>
    </row>
    <row r="17" spans="1:23" x14ac:dyDescent="0.3">
      <c r="A17" s="93" t="s">
        <v>642</v>
      </c>
      <c r="B17" s="135" t="s">
        <v>577</v>
      </c>
      <c r="C17" s="122">
        <f t="shared" si="0"/>
        <v>100</v>
      </c>
      <c r="D17" s="103"/>
      <c r="E17" s="218"/>
      <c r="F17" s="216"/>
      <c r="G17" s="102"/>
      <c r="H17" s="102"/>
      <c r="I17" s="102"/>
      <c r="J17" s="102"/>
      <c r="K17" s="102"/>
      <c r="L17" s="102"/>
      <c r="M17" s="102"/>
      <c r="N17" s="102"/>
      <c r="O17" s="108">
        <f>'Group 1 Questions'!B20</f>
        <v>12</v>
      </c>
      <c r="P17" s="109">
        <f>'Group 1 Questions'!D20</f>
        <v>0</v>
      </c>
      <c r="Q17" s="109">
        <f>'Group 1 Questions'!E20</f>
        <v>1</v>
      </c>
      <c r="R17" s="109">
        <f>'Group 1 Questions'!F20</f>
        <v>0</v>
      </c>
      <c r="S17" s="109">
        <f>'Group 1 Questions'!G20</f>
        <v>0</v>
      </c>
      <c r="T17" s="109">
        <f>'Group 1 Questions'!H20</f>
        <v>0</v>
      </c>
      <c r="U17" s="109">
        <f>'Group 1 Questions'!K20</f>
        <v>8</v>
      </c>
      <c r="V17" s="109">
        <f>'Group 1 Questions'!L20</f>
        <v>8</v>
      </c>
      <c r="W17" s="110" t="str">
        <f>'Group 1 Questions'!M20</f>
        <v>WTM</v>
      </c>
    </row>
    <row r="18" spans="1:23" x14ac:dyDescent="0.3">
      <c r="A18" s="93" t="s">
        <v>635</v>
      </c>
      <c r="B18" s="135" t="s">
        <v>10</v>
      </c>
      <c r="C18" s="122">
        <f t="shared" si="0"/>
        <v>96.875</v>
      </c>
      <c r="D18" s="103"/>
      <c r="E18" s="218"/>
      <c r="F18" s="216"/>
      <c r="G18" s="102"/>
      <c r="H18" s="102"/>
      <c r="I18" s="102"/>
      <c r="J18" s="102"/>
      <c r="K18" s="102"/>
      <c r="L18" s="102"/>
      <c r="M18" s="102"/>
      <c r="N18" s="102"/>
      <c r="O18" s="108">
        <f>'Group 1 Questions'!B21</f>
        <v>13</v>
      </c>
      <c r="P18" s="109">
        <f>'Group 1 Questions'!D21</f>
        <v>0</v>
      </c>
      <c r="Q18" s="109">
        <f>'Group 1 Questions'!E21</f>
        <v>1</v>
      </c>
      <c r="R18" s="109">
        <f>'Group 1 Questions'!F21</f>
        <v>0</v>
      </c>
      <c r="S18" s="109">
        <f>'Group 1 Questions'!G21</f>
        <v>0</v>
      </c>
      <c r="T18" s="109">
        <f>'Group 1 Questions'!H21</f>
        <v>0</v>
      </c>
      <c r="U18" s="109">
        <f>'Group 1 Questions'!K21</f>
        <v>8</v>
      </c>
      <c r="V18" s="109">
        <f>'Group 1 Questions'!L21</f>
        <v>8</v>
      </c>
      <c r="W18" s="110" t="str">
        <f>'Group 1 Questions'!M21</f>
        <v>WTM</v>
      </c>
    </row>
    <row r="19" spans="1:23" x14ac:dyDescent="0.3">
      <c r="A19" s="93" t="s">
        <v>49</v>
      </c>
      <c r="B19" s="135" t="s">
        <v>20</v>
      </c>
      <c r="C19" s="122">
        <f t="shared" si="0"/>
        <v>100</v>
      </c>
      <c r="D19" s="103"/>
      <c r="E19" s="218"/>
      <c r="F19" s="216"/>
      <c r="G19" s="102"/>
      <c r="H19" s="102"/>
      <c r="I19" s="102"/>
      <c r="J19" s="102"/>
      <c r="K19" s="102"/>
      <c r="L19" s="102"/>
      <c r="M19" s="102"/>
      <c r="N19" s="102"/>
      <c r="O19" s="108">
        <f>'Group 1 Questions'!B22</f>
        <v>14</v>
      </c>
      <c r="P19" s="109">
        <f>'Group 1 Questions'!D22</f>
        <v>1</v>
      </c>
      <c r="Q19" s="109">
        <f>'Group 1 Questions'!E22</f>
        <v>0</v>
      </c>
      <c r="R19" s="109">
        <f>'Group 1 Questions'!F22</f>
        <v>0</v>
      </c>
      <c r="S19" s="109">
        <f>'Group 1 Questions'!G22</f>
        <v>0</v>
      </c>
      <c r="T19" s="109">
        <f>'Group 1 Questions'!H22</f>
        <v>0</v>
      </c>
      <c r="U19" s="109">
        <f>'Group 1 Questions'!K22</f>
        <v>0</v>
      </c>
      <c r="V19" s="109">
        <f>'Group 1 Questions'!L22</f>
        <v>0</v>
      </c>
      <c r="W19" s="110" t="str">
        <f>'Group 1 Questions'!M22</f>
        <v>WTM</v>
      </c>
    </row>
    <row r="20" spans="1:23" x14ac:dyDescent="0.3">
      <c r="A20" s="93" t="s">
        <v>636</v>
      </c>
      <c r="B20" s="135" t="s">
        <v>578</v>
      </c>
      <c r="C20" s="122">
        <f t="shared" si="0"/>
        <v>100</v>
      </c>
      <c r="D20" s="102"/>
      <c r="E20" s="218"/>
      <c r="F20" s="216"/>
      <c r="G20" s="102"/>
      <c r="H20" s="102"/>
      <c r="I20" s="102"/>
      <c r="J20" s="102"/>
      <c r="K20" s="102"/>
      <c r="L20" s="102"/>
      <c r="M20" s="102"/>
      <c r="N20" s="102"/>
      <c r="O20" s="108">
        <f>'Group 1 Questions'!B23</f>
        <v>15</v>
      </c>
      <c r="P20" s="109">
        <f>'Group 1 Questions'!D23</f>
        <v>0</v>
      </c>
      <c r="Q20" s="109">
        <f>'Group 1 Questions'!E23</f>
        <v>1</v>
      </c>
      <c r="R20" s="109">
        <f>'Group 1 Questions'!F23</f>
        <v>0</v>
      </c>
      <c r="S20" s="109">
        <f>'Group 1 Questions'!G23</f>
        <v>0</v>
      </c>
      <c r="T20" s="109">
        <f>'Group 1 Questions'!H23</f>
        <v>0</v>
      </c>
      <c r="U20" s="109">
        <f>'Group 1 Questions'!K23</f>
        <v>4</v>
      </c>
      <c r="V20" s="109">
        <f>'Group 1 Questions'!L23</f>
        <v>4</v>
      </c>
      <c r="W20" s="110" t="str">
        <f>'Group 1 Questions'!M23</f>
        <v>WTM</v>
      </c>
    </row>
    <row r="21" spans="1:23" x14ac:dyDescent="0.3">
      <c r="A21" s="93" t="s">
        <v>841</v>
      </c>
      <c r="B21" s="135" t="s">
        <v>722</v>
      </c>
      <c r="C21" s="122">
        <f t="shared" si="0"/>
        <v>91.666666666666657</v>
      </c>
      <c r="D21" s="102"/>
      <c r="E21" s="218"/>
      <c r="F21" s="216"/>
      <c r="G21" s="102"/>
      <c r="H21" s="102"/>
      <c r="I21" s="102"/>
      <c r="J21" s="102"/>
      <c r="K21" s="102"/>
      <c r="L21" s="102"/>
      <c r="M21" s="102"/>
      <c r="N21" s="102"/>
      <c r="O21" s="108">
        <f>'Group 1 Questions'!B24</f>
        <v>16</v>
      </c>
      <c r="P21" s="109">
        <f>'Group 1 Questions'!D24</f>
        <v>1</v>
      </c>
      <c r="Q21" s="109">
        <f>'Group 1 Questions'!E24</f>
        <v>0</v>
      </c>
      <c r="R21" s="109">
        <f>'Group 1 Questions'!F24</f>
        <v>0</v>
      </c>
      <c r="S21" s="109">
        <f>'Group 1 Questions'!G24</f>
        <v>0</v>
      </c>
      <c r="T21" s="109">
        <f>'Group 1 Questions'!H24</f>
        <v>0</v>
      </c>
      <c r="U21" s="109">
        <f>'Group 1 Questions'!K24</f>
        <v>0</v>
      </c>
      <c r="V21" s="109">
        <f>'Group 1 Questions'!L24</f>
        <v>0</v>
      </c>
      <c r="W21" s="110" t="str">
        <f>'Group 1 Questions'!M24</f>
        <v>WTM</v>
      </c>
    </row>
    <row r="22" spans="1:23" x14ac:dyDescent="0.3">
      <c r="A22" s="93" t="s">
        <v>843</v>
      </c>
      <c r="B22" s="162" t="s">
        <v>723</v>
      </c>
      <c r="C22" s="122">
        <f t="shared" si="0"/>
        <v>87.5</v>
      </c>
      <c r="D22" s="102"/>
      <c r="E22" s="218"/>
      <c r="F22" s="216"/>
      <c r="G22" s="102"/>
      <c r="H22" s="102"/>
      <c r="I22" s="102"/>
      <c r="J22" s="102"/>
      <c r="K22" s="102"/>
      <c r="L22" s="102"/>
      <c r="M22" s="102"/>
      <c r="N22" s="102"/>
      <c r="O22" s="108">
        <f>'Group 1 Questions'!B25</f>
        <v>17</v>
      </c>
      <c r="P22" s="109">
        <f>'Group 1 Questions'!D25</f>
        <v>0</v>
      </c>
      <c r="Q22" s="109">
        <f>'Group 1 Questions'!E25</f>
        <v>1</v>
      </c>
      <c r="R22" s="109">
        <f>'Group 1 Questions'!F25</f>
        <v>0</v>
      </c>
      <c r="S22" s="109">
        <f>'Group 1 Questions'!G25</f>
        <v>0</v>
      </c>
      <c r="T22" s="109">
        <f>'Group 1 Questions'!H25</f>
        <v>0</v>
      </c>
      <c r="U22" s="109">
        <f>'Group 1 Questions'!K25</f>
        <v>8</v>
      </c>
      <c r="V22" s="109">
        <f>'Group 1 Questions'!L25</f>
        <v>8</v>
      </c>
      <c r="W22" s="110" t="str">
        <f>'Group 1 Questions'!M25</f>
        <v>WTM</v>
      </c>
    </row>
    <row r="23" spans="1:23" ht="15" thickBot="1" x14ac:dyDescent="0.35">
      <c r="A23" s="94" t="s">
        <v>183</v>
      </c>
      <c r="B23" s="136" t="s">
        <v>13</v>
      </c>
      <c r="C23" s="123">
        <f t="shared" si="0"/>
        <v>91.666666666666657</v>
      </c>
      <c r="D23" s="124"/>
      <c r="E23" s="218"/>
      <c r="F23" s="216"/>
      <c r="G23" s="124"/>
      <c r="H23" s="124"/>
      <c r="I23" s="124"/>
      <c r="J23" s="124"/>
      <c r="K23" s="124"/>
      <c r="L23" s="124"/>
      <c r="M23" s="124"/>
      <c r="N23" s="124"/>
      <c r="O23" s="108">
        <f>'Group 1 Questions'!B26</f>
        <v>18</v>
      </c>
      <c r="P23" s="109">
        <f>'Group 1 Questions'!D26</f>
        <v>0</v>
      </c>
      <c r="Q23" s="109">
        <f>'Group 1 Questions'!E26</f>
        <v>1</v>
      </c>
      <c r="R23" s="109">
        <f>'Group 1 Questions'!F26</f>
        <v>0</v>
      </c>
      <c r="S23" s="109">
        <f>'Group 1 Questions'!G26</f>
        <v>0</v>
      </c>
      <c r="T23" s="109">
        <f>'Group 1 Questions'!H26</f>
        <v>0</v>
      </c>
      <c r="U23" s="109">
        <f>'Group 1 Questions'!K26</f>
        <v>4</v>
      </c>
      <c r="V23" s="109">
        <f>'Group 1 Questions'!L26</f>
        <v>4</v>
      </c>
      <c r="W23" s="110" t="str">
        <f>'Group 1 Questions'!M26</f>
        <v>WTM</v>
      </c>
    </row>
    <row r="24" spans="1:23" x14ac:dyDescent="0.3">
      <c r="A24" s="124"/>
      <c r="B24" s="124"/>
      <c r="C24" s="124"/>
      <c r="D24" s="124"/>
      <c r="E24" s="217"/>
      <c r="F24" s="216"/>
      <c r="G24" s="124"/>
      <c r="H24" s="124"/>
      <c r="I24" s="124"/>
      <c r="J24" s="124"/>
      <c r="K24" s="124"/>
      <c r="L24" s="124"/>
      <c r="M24" s="124"/>
      <c r="N24" s="124"/>
      <c r="O24" s="108">
        <f>'Group 1 Questions'!B27</f>
        <v>19</v>
      </c>
      <c r="P24" s="109">
        <f>'Group 1 Questions'!D27</f>
        <v>0</v>
      </c>
      <c r="Q24" s="109">
        <f>'Group 1 Questions'!E27</f>
        <v>1</v>
      </c>
      <c r="R24" s="109">
        <f>'Group 1 Questions'!F27</f>
        <v>0</v>
      </c>
      <c r="S24" s="109">
        <f>'Group 1 Questions'!G27</f>
        <v>0</v>
      </c>
      <c r="T24" s="109">
        <f>'Group 1 Questions'!H27</f>
        <v>0</v>
      </c>
      <c r="U24" s="109">
        <f>'Group 1 Questions'!K27</f>
        <v>8</v>
      </c>
      <c r="V24" s="109">
        <f>'Group 1 Questions'!L27</f>
        <v>8</v>
      </c>
      <c r="W24" s="110" t="str">
        <f>'Group 1 Questions'!M27</f>
        <v>WTM</v>
      </c>
    </row>
    <row r="25" spans="1:23" x14ac:dyDescent="0.3">
      <c r="A25" s="124"/>
      <c r="B25" s="124"/>
      <c r="C25" s="124"/>
      <c r="D25" s="124"/>
      <c r="E25" s="124"/>
      <c r="F25" s="216"/>
      <c r="G25" s="124"/>
      <c r="H25" s="124"/>
      <c r="I25" s="124"/>
      <c r="J25" s="124"/>
      <c r="K25" s="124"/>
      <c r="L25" s="124"/>
      <c r="M25" s="124"/>
      <c r="N25" s="124"/>
      <c r="O25" s="108">
        <f>'Group 1 Questions'!B29</f>
        <v>20</v>
      </c>
      <c r="P25" s="109">
        <f>'Group 1 Questions'!D29</f>
        <v>0</v>
      </c>
      <c r="Q25" s="109">
        <f>'Group 1 Questions'!E29</f>
        <v>1</v>
      </c>
      <c r="R25" s="109">
        <f>'Group 1 Questions'!F29</f>
        <v>0</v>
      </c>
      <c r="S25" s="109">
        <f>'Group 1 Questions'!G29</f>
        <v>0</v>
      </c>
      <c r="T25" s="109">
        <f>'Group 1 Questions'!H29</f>
        <v>0</v>
      </c>
      <c r="U25" s="109">
        <f>'Group 1 Questions'!K29</f>
        <v>8</v>
      </c>
      <c r="V25" s="109">
        <f>'Group 1 Questions'!L29</f>
        <v>8</v>
      </c>
      <c r="W25" s="110" t="str">
        <f>'Group 1 Questions'!M29</f>
        <v>DRO</v>
      </c>
    </row>
    <row r="26" spans="1:23" x14ac:dyDescent="0.3">
      <c r="A26" s="124"/>
      <c r="B26" s="124"/>
      <c r="C26" s="124"/>
      <c r="D26" s="124"/>
      <c r="E26" s="124"/>
      <c r="F26" s="216"/>
      <c r="G26" s="124"/>
      <c r="H26" s="124"/>
      <c r="I26" s="124"/>
      <c r="J26" s="124"/>
      <c r="K26" s="124"/>
      <c r="L26" s="124"/>
      <c r="M26" s="124"/>
      <c r="N26" s="124"/>
      <c r="O26" s="208">
        <f>'Group 1 Questions'!B30</f>
        <v>21</v>
      </c>
      <c r="P26" s="209">
        <f>'Group 1 Questions'!D30</f>
        <v>0</v>
      </c>
      <c r="Q26" s="209">
        <f>'Group 1 Questions'!E30</f>
        <v>1</v>
      </c>
      <c r="R26" s="209">
        <f>'Group 1 Questions'!F30</f>
        <v>0</v>
      </c>
      <c r="S26" s="209">
        <f>'Group 1 Questions'!G30</f>
        <v>0</v>
      </c>
      <c r="T26" s="209">
        <f>'Group 1 Questions'!H30</f>
        <v>0</v>
      </c>
      <c r="U26" s="209">
        <f>'Group 1 Questions'!K30</f>
        <v>8</v>
      </c>
      <c r="V26" s="209">
        <f>'Group 1 Questions'!L30</f>
        <v>8</v>
      </c>
      <c r="W26" s="210" t="str">
        <f>'Group 1 Questions'!M30</f>
        <v>DRO</v>
      </c>
    </row>
    <row r="27" spans="1:23" x14ac:dyDescent="0.3">
      <c r="A27" s="124"/>
      <c r="B27" s="124"/>
      <c r="C27" s="124"/>
      <c r="D27" s="124"/>
      <c r="E27" s="124"/>
      <c r="F27" s="216"/>
      <c r="G27" s="124"/>
      <c r="H27" s="124"/>
      <c r="I27" s="124"/>
      <c r="J27" s="124"/>
      <c r="K27" s="124"/>
      <c r="L27" s="124"/>
      <c r="M27" s="124"/>
      <c r="N27" s="124"/>
      <c r="O27" s="108">
        <f>'Group 1 Questions'!B31</f>
        <v>22</v>
      </c>
      <c r="P27" s="109">
        <f>'Group 1 Questions'!D31</f>
        <v>1</v>
      </c>
      <c r="Q27" s="109">
        <f>'Group 1 Questions'!E31</f>
        <v>0</v>
      </c>
      <c r="R27" s="109">
        <f>'Group 1 Questions'!F31</f>
        <v>0</v>
      </c>
      <c r="S27" s="109">
        <f>'Group 1 Questions'!G31</f>
        <v>0</v>
      </c>
      <c r="T27" s="109">
        <f>'Group 1 Questions'!H31</f>
        <v>0</v>
      </c>
      <c r="U27" s="109">
        <f>'Group 1 Questions'!K31</f>
        <v>0</v>
      </c>
      <c r="V27" s="109">
        <f>'Group 1 Questions'!L31</f>
        <v>0</v>
      </c>
      <c r="W27" s="110" t="str">
        <f>'Group 1 Questions'!M31</f>
        <v>DRO</v>
      </c>
    </row>
    <row r="28" spans="1:23" x14ac:dyDescent="0.3">
      <c r="A28" s="124"/>
      <c r="B28" s="124"/>
      <c r="C28" s="124"/>
      <c r="D28" s="124"/>
      <c r="E28" s="124"/>
      <c r="F28" s="124"/>
      <c r="G28" s="124"/>
      <c r="H28" s="124"/>
      <c r="I28" s="124"/>
      <c r="J28" s="124"/>
      <c r="K28" s="124"/>
      <c r="L28" s="124"/>
      <c r="M28" s="124"/>
      <c r="N28" s="124"/>
      <c r="O28" s="208">
        <f>'Group 1 Questions'!B32</f>
        <v>23</v>
      </c>
      <c r="P28" s="209">
        <f>'Group 1 Questions'!D32</f>
        <v>0</v>
      </c>
      <c r="Q28" s="209">
        <f>'Group 1 Questions'!E32</f>
        <v>1</v>
      </c>
      <c r="R28" s="209">
        <f>'Group 1 Questions'!F32</f>
        <v>0</v>
      </c>
      <c r="S28" s="209">
        <f>'Group 1 Questions'!G32</f>
        <v>0</v>
      </c>
      <c r="T28" s="209">
        <f>'Group 1 Questions'!H32</f>
        <v>0</v>
      </c>
      <c r="U28" s="209">
        <f>'Group 1 Questions'!K32</f>
        <v>4</v>
      </c>
      <c r="V28" s="209">
        <f>'Group 1 Questions'!L32</f>
        <v>4</v>
      </c>
      <c r="W28" s="210" t="str">
        <f>'Group 1 Questions'!M32</f>
        <v>DRO</v>
      </c>
    </row>
    <row r="29" spans="1:23" x14ac:dyDescent="0.3">
      <c r="A29" s="124"/>
      <c r="B29" s="124"/>
      <c r="C29" s="124"/>
      <c r="D29" s="124"/>
      <c r="E29" s="124"/>
      <c r="F29" s="102"/>
      <c r="G29" s="124"/>
      <c r="H29" s="124"/>
      <c r="I29" s="124"/>
      <c r="J29" s="124"/>
      <c r="K29" s="124"/>
      <c r="L29" s="124"/>
      <c r="M29" s="124"/>
      <c r="N29" s="124"/>
      <c r="O29" s="108">
        <f>'Group 1 Questions'!B33</f>
        <v>24</v>
      </c>
      <c r="P29" s="109">
        <f>'Group 1 Questions'!D33</f>
        <v>1</v>
      </c>
      <c r="Q29" s="109">
        <f>'Group 1 Questions'!E33</f>
        <v>0</v>
      </c>
      <c r="R29" s="109">
        <f>'Group 1 Questions'!F33</f>
        <v>0</v>
      </c>
      <c r="S29" s="109">
        <f>'Group 1 Questions'!G33</f>
        <v>0</v>
      </c>
      <c r="T29" s="109">
        <f>'Group 1 Questions'!H33</f>
        <v>0</v>
      </c>
      <c r="U29" s="109">
        <f>'Group 1 Questions'!K33</f>
        <v>0</v>
      </c>
      <c r="V29" s="109">
        <f>'Group 1 Questions'!L33</f>
        <v>0</v>
      </c>
      <c r="W29" s="110" t="str">
        <f>'Group 1 Questions'!M33</f>
        <v>DRO</v>
      </c>
    </row>
    <row r="30" spans="1:23" x14ac:dyDescent="0.3">
      <c r="A30" s="124"/>
      <c r="B30" s="124"/>
      <c r="C30" s="124"/>
      <c r="D30" s="124"/>
      <c r="E30" s="124"/>
      <c r="F30" s="124"/>
      <c r="G30" s="124"/>
      <c r="H30" s="124"/>
      <c r="I30" s="124"/>
      <c r="J30" s="124"/>
      <c r="K30" s="124"/>
      <c r="L30" s="124"/>
      <c r="M30" s="124"/>
      <c r="N30" s="124"/>
      <c r="O30" s="108">
        <f>'Group 1 Questions'!B34</f>
        <v>25</v>
      </c>
      <c r="P30" s="109">
        <f>'Group 1 Questions'!D34</f>
        <v>0</v>
      </c>
      <c r="Q30" s="109">
        <f>'Group 1 Questions'!E34</f>
        <v>1</v>
      </c>
      <c r="R30" s="109">
        <f>'Group 1 Questions'!F34</f>
        <v>0</v>
      </c>
      <c r="S30" s="109">
        <f>'Group 1 Questions'!G34</f>
        <v>0</v>
      </c>
      <c r="T30" s="109">
        <f>'Group 1 Questions'!H34</f>
        <v>0</v>
      </c>
      <c r="U30" s="109">
        <f>'Group 1 Questions'!K34</f>
        <v>8</v>
      </c>
      <c r="V30" s="109">
        <f>'Group 1 Questions'!L34</f>
        <v>8</v>
      </c>
      <c r="W30" s="110" t="str">
        <f>'Group 1 Questions'!M34</f>
        <v>DRO</v>
      </c>
    </row>
    <row r="31" spans="1:23" x14ac:dyDescent="0.3">
      <c r="A31" s="124"/>
      <c r="B31" s="124"/>
      <c r="C31" s="124"/>
      <c r="D31" s="124"/>
      <c r="E31" s="124"/>
      <c r="F31" s="124"/>
      <c r="G31" s="124"/>
      <c r="H31" s="124"/>
      <c r="I31" s="124"/>
      <c r="J31" s="124"/>
      <c r="K31" s="124"/>
      <c r="L31" s="124"/>
      <c r="M31" s="124"/>
      <c r="N31" s="124"/>
      <c r="O31" s="108">
        <f>'Group 1 Questions'!B35</f>
        <v>26</v>
      </c>
      <c r="P31" s="109">
        <f>'Group 1 Questions'!D35</f>
        <v>0</v>
      </c>
      <c r="Q31" s="109">
        <f>'Group 1 Questions'!E35</f>
        <v>1</v>
      </c>
      <c r="R31" s="109">
        <f>'Group 1 Questions'!F35</f>
        <v>0</v>
      </c>
      <c r="S31" s="109">
        <f>'Group 1 Questions'!G35</f>
        <v>0</v>
      </c>
      <c r="T31" s="109">
        <f>'Group 1 Questions'!H35</f>
        <v>0</v>
      </c>
      <c r="U31" s="109">
        <f>'Group 1 Questions'!K35</f>
        <v>8</v>
      </c>
      <c r="V31" s="109">
        <f>'Group 1 Questions'!L35</f>
        <v>8</v>
      </c>
      <c r="W31" s="110" t="str">
        <f>'Group 1 Questions'!M35</f>
        <v>DRO</v>
      </c>
    </row>
    <row r="32" spans="1:23" x14ac:dyDescent="0.3">
      <c r="A32" s="124"/>
      <c r="B32" s="124"/>
      <c r="C32" s="124"/>
      <c r="D32" s="124"/>
      <c r="E32" s="124"/>
      <c r="F32" s="124"/>
      <c r="G32" s="124"/>
      <c r="H32" s="124"/>
      <c r="I32" s="124"/>
      <c r="J32" s="124"/>
      <c r="K32" s="124"/>
      <c r="L32" s="124"/>
      <c r="M32" s="124"/>
      <c r="N32" s="124"/>
      <c r="O32" s="208">
        <f>'Group 1 Questions'!B36</f>
        <v>27</v>
      </c>
      <c r="P32" s="209">
        <f>'Group 1 Questions'!D36</f>
        <v>0</v>
      </c>
      <c r="Q32" s="209">
        <f>'Group 1 Questions'!E36</f>
        <v>1</v>
      </c>
      <c r="R32" s="209">
        <f>'Group 1 Questions'!F36</f>
        <v>0</v>
      </c>
      <c r="S32" s="209">
        <f>'Group 1 Questions'!G36</f>
        <v>0</v>
      </c>
      <c r="T32" s="209">
        <f>'Group 1 Questions'!H36</f>
        <v>0</v>
      </c>
      <c r="U32" s="209">
        <f>'Group 1 Questions'!K36</f>
        <v>4</v>
      </c>
      <c r="V32" s="209">
        <f>'Group 1 Questions'!L36</f>
        <v>4</v>
      </c>
      <c r="W32" s="210" t="str">
        <f>'Group 1 Questions'!M36</f>
        <v>DRO</v>
      </c>
    </row>
    <row r="33" spans="1:23" x14ac:dyDescent="0.3">
      <c r="A33" s="124"/>
      <c r="B33" s="124"/>
      <c r="C33" s="124"/>
      <c r="D33" s="124"/>
      <c r="E33" s="124"/>
      <c r="F33" s="124"/>
      <c r="G33" s="124"/>
      <c r="H33" s="124"/>
      <c r="I33" s="124"/>
      <c r="J33" s="124"/>
      <c r="K33" s="124"/>
      <c r="L33" s="124"/>
      <c r="M33" s="124"/>
      <c r="N33" s="124"/>
      <c r="O33" s="108">
        <f>'Group 1 Questions'!B37</f>
        <v>28</v>
      </c>
      <c r="P33" s="109">
        <f>'Group 1 Questions'!D37</f>
        <v>1</v>
      </c>
      <c r="Q33" s="109">
        <f>'Group 1 Questions'!E37</f>
        <v>0</v>
      </c>
      <c r="R33" s="109">
        <f>'Group 1 Questions'!F37</f>
        <v>0</v>
      </c>
      <c r="S33" s="109">
        <f>'Group 1 Questions'!G37</f>
        <v>0</v>
      </c>
      <c r="T33" s="109">
        <f>'Group 1 Questions'!H37</f>
        <v>0</v>
      </c>
      <c r="U33" s="109">
        <f>'Group 1 Questions'!K37</f>
        <v>0</v>
      </c>
      <c r="V33" s="109">
        <f>'Group 1 Questions'!L37</f>
        <v>0</v>
      </c>
      <c r="W33" s="110" t="str">
        <f>'Group 1 Questions'!M37</f>
        <v>DRO</v>
      </c>
    </row>
    <row r="34" spans="1:23" x14ac:dyDescent="0.3">
      <c r="A34" s="124"/>
      <c r="B34" s="124"/>
      <c r="C34" s="124"/>
      <c r="D34" s="124"/>
      <c r="E34" s="124"/>
      <c r="F34" s="124"/>
      <c r="G34" s="124"/>
      <c r="H34" s="124"/>
      <c r="I34" s="124"/>
      <c r="J34" s="124"/>
      <c r="K34" s="124"/>
      <c r="L34" s="124"/>
      <c r="M34" s="124"/>
      <c r="N34" s="124"/>
      <c r="O34" s="108">
        <f>'Group 1 Questions'!B39</f>
        <v>29</v>
      </c>
      <c r="P34" s="109">
        <f>'Group 1 Questions'!D39</f>
        <v>0</v>
      </c>
      <c r="Q34" s="109">
        <f>'Group 1 Questions'!E39</f>
        <v>0</v>
      </c>
      <c r="R34" s="109">
        <f>'Group 1 Questions'!F39</f>
        <v>1</v>
      </c>
      <c r="S34" s="109">
        <f>'Group 1 Questions'!G39</f>
        <v>0</v>
      </c>
      <c r="T34" s="109">
        <f>'Group 1 Questions'!H39</f>
        <v>0</v>
      </c>
      <c r="U34" s="109">
        <f>'Group 1 Questions'!K39</f>
        <v>3</v>
      </c>
      <c r="V34" s="109">
        <f>'Group 1 Questions'!L39</f>
        <v>4</v>
      </c>
      <c r="W34" s="110" t="str">
        <f>'Group 1 Questions'!M39</f>
        <v>MIP</v>
      </c>
    </row>
    <row r="35" spans="1:23" x14ac:dyDescent="0.3">
      <c r="A35" s="124"/>
      <c r="B35" s="124"/>
      <c r="C35" s="124"/>
      <c r="D35" s="124"/>
      <c r="E35" s="124"/>
      <c r="F35" s="124"/>
      <c r="G35" s="124"/>
      <c r="H35" s="124"/>
      <c r="I35" s="124"/>
      <c r="J35" s="124"/>
      <c r="K35" s="124"/>
      <c r="L35" s="124"/>
      <c r="M35" s="124"/>
      <c r="N35" s="124"/>
      <c r="O35" s="208">
        <f>'Group 1 Questions'!B40</f>
        <v>30</v>
      </c>
      <c r="P35" s="209">
        <f>'Group 1 Questions'!D40</f>
        <v>0</v>
      </c>
      <c r="Q35" s="209">
        <f>'Group 1 Questions'!E40</f>
        <v>1</v>
      </c>
      <c r="R35" s="209">
        <f>'Group 1 Questions'!F40</f>
        <v>0</v>
      </c>
      <c r="S35" s="209">
        <f>'Group 1 Questions'!G40</f>
        <v>0</v>
      </c>
      <c r="T35" s="209">
        <f>'Group 1 Questions'!H40</f>
        <v>0</v>
      </c>
      <c r="U35" s="209">
        <f>'Group 1 Questions'!K40</f>
        <v>4</v>
      </c>
      <c r="V35" s="209">
        <f>'Group 1 Questions'!L40</f>
        <v>4</v>
      </c>
      <c r="W35" s="210" t="str">
        <f>'Group 1 Questions'!M40</f>
        <v>MIP</v>
      </c>
    </row>
    <row r="36" spans="1:23" x14ac:dyDescent="0.3">
      <c r="A36" s="124"/>
      <c r="B36" s="124"/>
      <c r="C36" s="124"/>
      <c r="D36" s="124"/>
      <c r="E36" s="124"/>
      <c r="F36" s="124"/>
      <c r="G36" s="124"/>
      <c r="H36" s="124"/>
      <c r="I36" s="124"/>
      <c r="J36" s="124"/>
      <c r="K36" s="124"/>
      <c r="L36" s="124"/>
      <c r="M36" s="124"/>
      <c r="N36" s="124"/>
      <c r="O36" s="108">
        <f>'Group 1 Questions'!B41</f>
        <v>31</v>
      </c>
      <c r="P36" s="109">
        <f>'Group 1 Questions'!D41</f>
        <v>0</v>
      </c>
      <c r="Q36" s="109">
        <f>'Group 1 Questions'!E41</f>
        <v>0</v>
      </c>
      <c r="R36" s="109">
        <f>'Group 1 Questions'!F41</f>
        <v>1</v>
      </c>
      <c r="S36" s="109">
        <f>'Group 1 Questions'!G41</f>
        <v>0</v>
      </c>
      <c r="T36" s="109">
        <f>'Group 1 Questions'!H41</f>
        <v>0</v>
      </c>
      <c r="U36" s="109">
        <f>'Group 1 Questions'!K41</f>
        <v>3</v>
      </c>
      <c r="V36" s="109">
        <f>'Group 1 Questions'!L41</f>
        <v>4</v>
      </c>
      <c r="W36" s="110" t="str">
        <f>'Group 1 Questions'!M41</f>
        <v>MIP</v>
      </c>
    </row>
    <row r="37" spans="1:23" x14ac:dyDescent="0.3">
      <c r="A37" s="124"/>
      <c r="B37" s="124"/>
      <c r="C37" s="124"/>
      <c r="D37" s="124"/>
      <c r="E37" s="124"/>
      <c r="F37" s="124"/>
      <c r="G37" s="124"/>
      <c r="H37" s="124"/>
      <c r="I37" s="124"/>
      <c r="J37" s="124"/>
      <c r="K37" s="124"/>
      <c r="L37" s="124"/>
      <c r="M37" s="124"/>
      <c r="N37" s="124"/>
      <c r="O37" s="108">
        <f>'Group 1 Questions'!B42</f>
        <v>32</v>
      </c>
      <c r="P37" s="109">
        <f>'Group 1 Questions'!D42</f>
        <v>0</v>
      </c>
      <c r="Q37" s="109">
        <f>'Group 1 Questions'!E42</f>
        <v>1</v>
      </c>
      <c r="R37" s="109">
        <f>'Group 1 Questions'!F42</f>
        <v>0</v>
      </c>
      <c r="S37" s="109">
        <f>'Group 1 Questions'!G42</f>
        <v>0</v>
      </c>
      <c r="T37" s="109">
        <f>'Group 1 Questions'!H42</f>
        <v>0</v>
      </c>
      <c r="U37" s="109">
        <f>'Group 1 Questions'!K42</f>
        <v>8</v>
      </c>
      <c r="V37" s="109">
        <f>'Group 1 Questions'!L42</f>
        <v>8</v>
      </c>
      <c r="W37" s="110" t="str">
        <f>'Group 1 Questions'!M42</f>
        <v>MIP</v>
      </c>
    </row>
    <row r="38" spans="1:23" x14ac:dyDescent="0.3">
      <c r="A38" s="124"/>
      <c r="B38" s="124"/>
      <c r="C38" s="124"/>
      <c r="D38" s="124"/>
      <c r="E38" s="124"/>
      <c r="F38" s="124"/>
      <c r="G38" s="124"/>
      <c r="H38" s="124"/>
      <c r="I38" s="124"/>
      <c r="J38" s="124"/>
      <c r="K38" s="124"/>
      <c r="L38" s="124"/>
      <c r="M38" s="124"/>
      <c r="N38" s="124"/>
      <c r="O38" s="108">
        <f>'Group 1 Questions'!B43</f>
        <v>33</v>
      </c>
      <c r="P38" s="109">
        <f>'Group 1 Questions'!D43</f>
        <v>0</v>
      </c>
      <c r="Q38" s="109">
        <f>'Group 1 Questions'!E43</f>
        <v>1</v>
      </c>
      <c r="R38" s="109">
        <f>'Group 1 Questions'!F43</f>
        <v>0</v>
      </c>
      <c r="S38" s="109">
        <f>'Group 1 Questions'!G43</f>
        <v>0</v>
      </c>
      <c r="T38" s="109">
        <f>'Group 1 Questions'!H43</f>
        <v>0</v>
      </c>
      <c r="U38" s="109">
        <f>'Group 1 Questions'!K43</f>
        <v>4</v>
      </c>
      <c r="V38" s="109">
        <f>'Group 1 Questions'!L43</f>
        <v>4</v>
      </c>
      <c r="W38" s="110" t="str">
        <f>'Group 1 Questions'!M43</f>
        <v>MIP</v>
      </c>
    </row>
    <row r="39" spans="1:23" x14ac:dyDescent="0.3">
      <c r="A39" s="124"/>
      <c r="B39" s="124"/>
      <c r="C39" s="124"/>
      <c r="D39" s="124"/>
      <c r="E39" s="124"/>
      <c r="F39" s="124"/>
      <c r="G39" s="124"/>
      <c r="H39" s="124"/>
      <c r="I39" s="124"/>
      <c r="J39" s="124"/>
      <c r="K39" s="124"/>
      <c r="L39" s="124"/>
      <c r="M39" s="124"/>
      <c r="N39" s="124"/>
      <c r="O39" s="108">
        <f>'Group 1 Questions'!B45</f>
        <v>34</v>
      </c>
      <c r="P39" s="109">
        <f>'Group 1 Questions'!D45</f>
        <v>0</v>
      </c>
      <c r="Q39" s="109">
        <f>'Group 1 Questions'!E45</f>
        <v>0</v>
      </c>
      <c r="R39" s="109">
        <f>'Group 1 Questions'!F45</f>
        <v>1</v>
      </c>
      <c r="S39" s="109">
        <f>'Group 1 Questions'!G45</f>
        <v>0</v>
      </c>
      <c r="T39" s="109">
        <f>'Group 1 Questions'!H45</f>
        <v>0</v>
      </c>
      <c r="U39" s="109">
        <f>'Group 1 Questions'!K45</f>
        <v>3</v>
      </c>
      <c r="V39" s="109">
        <f>'Group 1 Questions'!L45</f>
        <v>4</v>
      </c>
      <c r="W39" s="110" t="str">
        <f>'Group 1 Questions'!M45</f>
        <v>MEE</v>
      </c>
    </row>
    <row r="40" spans="1:23" x14ac:dyDescent="0.3">
      <c r="A40" s="124"/>
      <c r="B40" s="124"/>
      <c r="C40" s="124"/>
      <c r="D40" s="124"/>
      <c r="E40" s="124"/>
      <c r="F40" s="124"/>
      <c r="G40" s="124"/>
      <c r="H40" s="124"/>
      <c r="I40" s="124"/>
      <c r="J40" s="124"/>
      <c r="K40" s="124"/>
      <c r="L40" s="124"/>
      <c r="M40" s="124"/>
      <c r="N40" s="124"/>
      <c r="O40" s="108">
        <f>'Group 1 Questions'!B46</f>
        <v>35</v>
      </c>
      <c r="P40" s="109">
        <f>'Group 1 Questions'!D46</f>
        <v>0</v>
      </c>
      <c r="Q40" s="109">
        <f>'Group 1 Questions'!E46</f>
        <v>1</v>
      </c>
      <c r="R40" s="109">
        <f>'Group 1 Questions'!F46</f>
        <v>0</v>
      </c>
      <c r="S40" s="109">
        <f>'Group 1 Questions'!G46</f>
        <v>0</v>
      </c>
      <c r="T40" s="109">
        <f>'Group 1 Questions'!H46</f>
        <v>0</v>
      </c>
      <c r="U40" s="109">
        <f>'Group 1 Questions'!K46</f>
        <v>4</v>
      </c>
      <c r="V40" s="109">
        <f>'Group 1 Questions'!L46</f>
        <v>4</v>
      </c>
      <c r="W40" s="110" t="str">
        <f>'Group 1 Questions'!M46</f>
        <v>MEE</v>
      </c>
    </row>
    <row r="41" spans="1:23" x14ac:dyDescent="0.3">
      <c r="A41" s="124"/>
      <c r="B41" s="124"/>
      <c r="C41" s="124"/>
      <c r="D41" s="124"/>
      <c r="E41" s="124"/>
      <c r="F41" s="124"/>
      <c r="G41" s="124"/>
      <c r="H41" s="124"/>
      <c r="I41" s="124"/>
      <c r="J41" s="124"/>
      <c r="K41" s="124"/>
      <c r="L41" s="124"/>
      <c r="M41" s="124"/>
      <c r="N41" s="124"/>
      <c r="O41" s="108">
        <f>'Group 1 Questions'!B48</f>
        <v>36</v>
      </c>
      <c r="P41" s="109">
        <f>'Group 1 Questions'!D48</f>
        <v>0</v>
      </c>
      <c r="Q41" s="109">
        <f>'Group 1 Questions'!E48</f>
        <v>0</v>
      </c>
      <c r="R41" s="109">
        <f>'Group 1 Questions'!F48</f>
        <v>1</v>
      </c>
      <c r="S41" s="109">
        <f>'Group 1 Questions'!G48</f>
        <v>0</v>
      </c>
      <c r="T41" s="109">
        <f>'Group 1 Questions'!H48</f>
        <v>0</v>
      </c>
      <c r="U41" s="109">
        <f>'Group 1 Questions'!K48</f>
        <v>3</v>
      </c>
      <c r="V41" s="109">
        <f>'Group 1 Questions'!L48</f>
        <v>4</v>
      </c>
      <c r="W41" s="110" t="str">
        <f>'Group 1 Questions'!M48</f>
        <v>EMP</v>
      </c>
    </row>
    <row r="42" spans="1:23" x14ac:dyDescent="0.3">
      <c r="A42" s="124"/>
      <c r="B42" s="124"/>
      <c r="C42" s="124"/>
      <c r="D42" s="124"/>
      <c r="E42" s="124"/>
      <c r="F42" s="124"/>
      <c r="G42" s="124"/>
      <c r="H42" s="124"/>
      <c r="I42" s="124"/>
      <c r="J42" s="124"/>
      <c r="K42" s="124"/>
      <c r="L42" s="124"/>
      <c r="M42" s="124"/>
      <c r="N42" s="124"/>
      <c r="O42" s="108">
        <f>'Group 1 Questions'!B49</f>
        <v>37</v>
      </c>
      <c r="P42" s="109">
        <f>'Group 1 Questions'!D49</f>
        <v>0</v>
      </c>
      <c r="Q42" s="109">
        <f>'Group 1 Questions'!E49</f>
        <v>1</v>
      </c>
      <c r="R42" s="109">
        <f>'Group 1 Questions'!F49</f>
        <v>0</v>
      </c>
      <c r="S42" s="109">
        <f>'Group 1 Questions'!G49</f>
        <v>0</v>
      </c>
      <c r="T42" s="109">
        <f>'Group 1 Questions'!H49</f>
        <v>0</v>
      </c>
      <c r="U42" s="109">
        <f>'Group 1 Questions'!K49</f>
        <v>4</v>
      </c>
      <c r="V42" s="109">
        <f>'Group 1 Questions'!L49</f>
        <v>4</v>
      </c>
      <c r="W42" s="110" t="str">
        <f>'Group 1 Questions'!M49</f>
        <v>EMP</v>
      </c>
    </row>
    <row r="43" spans="1:23" ht="15" thickBot="1" x14ac:dyDescent="0.35">
      <c r="A43" s="124"/>
      <c r="B43" s="124"/>
      <c r="C43" s="124"/>
      <c r="D43" s="124"/>
      <c r="E43" s="124"/>
      <c r="F43" s="124"/>
      <c r="G43" s="124"/>
      <c r="H43" s="124"/>
      <c r="I43" s="124"/>
      <c r="J43" s="124"/>
      <c r="K43" s="124"/>
      <c r="L43" s="124"/>
      <c r="M43" s="124"/>
      <c r="N43" s="124"/>
      <c r="O43" s="111">
        <f>'Group 1 Questions'!B50</f>
        <v>38</v>
      </c>
      <c r="P43" s="112">
        <f>'Group 1 Questions'!D50</f>
        <v>0</v>
      </c>
      <c r="Q43" s="112">
        <f>'Group 1 Questions'!E50</f>
        <v>1</v>
      </c>
      <c r="R43" s="112">
        <f>'Group 1 Questions'!F50</f>
        <v>0</v>
      </c>
      <c r="S43" s="112">
        <f>'Group 1 Questions'!G50</f>
        <v>0</v>
      </c>
      <c r="T43" s="112">
        <f>'Group 1 Questions'!H50</f>
        <v>0</v>
      </c>
      <c r="U43" s="112">
        <f>'Group 1 Questions'!K50</f>
        <v>4</v>
      </c>
      <c r="V43" s="112">
        <f>'Group 1 Questions'!L50</f>
        <v>4</v>
      </c>
      <c r="W43" s="113" t="str">
        <f>'Group 1 Questions'!M50</f>
        <v>EMP</v>
      </c>
    </row>
    <row r="44" spans="1:23" x14ac:dyDescent="0.3">
      <c r="A44" s="124"/>
      <c r="B44" s="124"/>
      <c r="C44" s="124"/>
    </row>
  </sheetData>
  <mergeCells count="5">
    <mergeCell ref="A1:W1"/>
    <mergeCell ref="A2:W2"/>
    <mergeCell ref="E14:M14"/>
    <mergeCell ref="B12:D12"/>
    <mergeCell ref="B13:D13"/>
  </mergeCells>
  <conditionalFormatting sqref="B12">
    <cfRule type="expression" dxfId="536" priority="7">
      <formula>$D$69="Acceptable"</formula>
    </cfRule>
    <cfRule type="expression" dxfId="535" priority="8">
      <formula>$D$69="Unacceptable"</formula>
    </cfRule>
  </conditionalFormatting>
  <conditionalFormatting sqref="A12">
    <cfRule type="expression" dxfId="534" priority="5">
      <formula>$D$69="Acceptable"</formula>
    </cfRule>
    <cfRule type="expression" dxfId="533" priority="6">
      <formula>$D$69="Unacceptable"</formula>
    </cfRule>
  </conditionalFormatting>
  <conditionalFormatting sqref="B13">
    <cfRule type="expression" dxfId="532" priority="1">
      <formula>$D$69="Acceptable"</formula>
    </cfRule>
    <cfRule type="expression" dxfId="531" priority="2">
      <formula>$D$69="Unacceptable"</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8"/>
  <sheetViews>
    <sheetView zoomScale="70" zoomScaleNormal="70" workbookViewId="0">
      <selection activeCell="S18" sqref="S18"/>
    </sheetView>
  </sheetViews>
  <sheetFormatPr defaultRowHeight="14.4" x14ac:dyDescent="0.3"/>
  <sheetData>
    <row r="1" spans="1:16" x14ac:dyDescent="0.3">
      <c r="A1" s="102"/>
      <c r="B1" s="102"/>
      <c r="C1" s="102"/>
      <c r="D1" s="102"/>
      <c r="E1" s="102"/>
      <c r="F1" s="102"/>
      <c r="G1" s="102"/>
      <c r="H1" s="102"/>
      <c r="I1" s="102"/>
      <c r="J1" s="102"/>
      <c r="K1" s="102"/>
      <c r="L1" s="102"/>
      <c r="M1" s="102"/>
      <c r="N1" s="102"/>
      <c r="O1" s="102"/>
      <c r="P1" s="102"/>
    </row>
    <row r="2" spans="1:16" x14ac:dyDescent="0.3">
      <c r="A2" s="102"/>
      <c r="B2" s="102"/>
      <c r="C2" s="102"/>
      <c r="D2" s="102"/>
      <c r="E2" s="102"/>
      <c r="F2" s="102"/>
      <c r="G2" s="102"/>
      <c r="H2" s="102"/>
      <c r="I2" s="102"/>
      <c r="J2" s="102"/>
      <c r="K2" s="102"/>
      <c r="L2" s="102"/>
      <c r="M2" s="102"/>
      <c r="N2" s="102"/>
      <c r="O2" s="102"/>
      <c r="P2" s="102"/>
    </row>
    <row r="3" spans="1:16" x14ac:dyDescent="0.3">
      <c r="A3" s="102"/>
      <c r="B3" s="102"/>
      <c r="C3" s="102"/>
      <c r="D3" s="102"/>
      <c r="E3" s="102"/>
      <c r="F3" s="102"/>
      <c r="G3" s="102"/>
      <c r="H3" s="102"/>
      <c r="I3" s="102"/>
      <c r="J3" s="102"/>
      <c r="K3" s="102"/>
      <c r="L3" s="102"/>
      <c r="M3" s="102"/>
      <c r="N3" s="102"/>
      <c r="O3" s="102"/>
      <c r="P3" s="102"/>
    </row>
    <row r="4" spans="1:16" x14ac:dyDescent="0.3">
      <c r="A4" s="102"/>
      <c r="B4" s="102"/>
      <c r="C4" s="102"/>
      <c r="D4" s="102"/>
      <c r="E4" s="102"/>
      <c r="F4" s="102"/>
      <c r="G4" s="102"/>
      <c r="H4" s="102"/>
      <c r="I4" s="102"/>
      <c r="J4" s="102"/>
      <c r="K4" s="102"/>
      <c r="L4" s="102"/>
      <c r="M4" s="102"/>
      <c r="N4" s="102"/>
      <c r="O4" s="102"/>
      <c r="P4" s="102"/>
    </row>
    <row r="5" spans="1:16" x14ac:dyDescent="0.3">
      <c r="A5" s="102"/>
      <c r="B5" s="102"/>
      <c r="C5" s="102"/>
      <c r="D5" s="102"/>
      <c r="E5" s="102"/>
      <c r="F5" s="102"/>
      <c r="G5" s="102"/>
      <c r="H5" s="102"/>
      <c r="I5" s="102"/>
      <c r="J5" s="102"/>
      <c r="K5" s="102"/>
      <c r="L5" s="102"/>
      <c r="M5" s="102"/>
      <c r="N5" s="102"/>
      <c r="O5" s="102"/>
      <c r="P5" s="102"/>
    </row>
    <row r="6" spans="1:16" x14ac:dyDescent="0.3">
      <c r="A6" s="102"/>
      <c r="B6" s="102"/>
      <c r="C6" s="102"/>
      <c r="D6" s="102"/>
      <c r="E6" s="102"/>
      <c r="F6" s="102"/>
      <c r="G6" s="102"/>
      <c r="H6" s="102"/>
      <c r="I6" s="102"/>
      <c r="J6" s="102"/>
      <c r="K6" s="102"/>
      <c r="L6" s="102"/>
      <c r="M6" s="102"/>
      <c r="N6" s="102"/>
      <c r="O6" s="102"/>
      <c r="P6" s="102"/>
    </row>
    <row r="7" spans="1:16" x14ac:dyDescent="0.3">
      <c r="A7" s="102"/>
      <c r="B7" s="102"/>
      <c r="C7" s="102"/>
      <c r="D7" s="102"/>
      <c r="E7" s="102"/>
      <c r="F7" s="102"/>
      <c r="G7" s="102"/>
      <c r="H7" s="102"/>
      <c r="I7" s="102"/>
      <c r="J7" s="102"/>
      <c r="K7" s="102"/>
      <c r="L7" s="102"/>
      <c r="M7" s="102"/>
      <c r="N7" s="102"/>
      <c r="O7" s="102"/>
      <c r="P7" s="102"/>
    </row>
    <row r="8" spans="1:16" x14ac:dyDescent="0.3">
      <c r="A8" s="102"/>
      <c r="B8" s="102"/>
      <c r="C8" s="102"/>
      <c r="D8" s="102"/>
      <c r="E8" s="102"/>
      <c r="F8" s="102"/>
      <c r="G8" s="102"/>
      <c r="H8" s="102"/>
      <c r="I8" s="102"/>
      <c r="J8" s="102"/>
      <c r="K8" s="102"/>
      <c r="L8" s="102"/>
      <c r="M8" s="102"/>
      <c r="N8" s="102"/>
      <c r="O8" s="102"/>
      <c r="P8" s="102"/>
    </row>
    <row r="9" spans="1:16" x14ac:dyDescent="0.3">
      <c r="A9" s="102"/>
      <c r="B9" s="102"/>
      <c r="C9" s="102"/>
      <c r="D9" s="102"/>
      <c r="E9" s="102"/>
      <c r="F9" s="102"/>
      <c r="G9" s="102"/>
      <c r="H9" s="102"/>
      <c r="I9" s="102"/>
      <c r="J9" s="102"/>
      <c r="K9" s="102"/>
      <c r="L9" s="102"/>
      <c r="M9" s="102"/>
      <c r="N9" s="102"/>
      <c r="O9" s="102"/>
      <c r="P9" s="102"/>
    </row>
    <row r="10" spans="1:16" x14ac:dyDescent="0.3">
      <c r="A10" s="102"/>
      <c r="B10" s="102"/>
      <c r="C10" s="102"/>
      <c r="D10" s="102"/>
      <c r="E10" s="102"/>
      <c r="F10" s="102"/>
      <c r="G10" s="102"/>
      <c r="H10" s="102"/>
      <c r="I10" s="102"/>
      <c r="J10" s="102"/>
      <c r="K10" s="102"/>
      <c r="L10" s="102"/>
      <c r="M10" s="102"/>
      <c r="N10" s="102"/>
      <c r="O10" s="102"/>
      <c r="P10" s="102"/>
    </row>
    <row r="11" spans="1:16" x14ac:dyDescent="0.3">
      <c r="A11" s="102"/>
      <c r="B11" s="102"/>
      <c r="C11" s="102"/>
      <c r="D11" s="102"/>
      <c r="E11" s="102"/>
      <c r="F11" s="102"/>
      <c r="G11" s="102"/>
      <c r="H11" s="102"/>
      <c r="I11" s="102"/>
      <c r="J11" s="102"/>
      <c r="K11" s="102"/>
      <c r="L11" s="102"/>
      <c r="M11" s="102"/>
      <c r="N11" s="102"/>
      <c r="O11" s="102"/>
      <c r="P11" s="102"/>
    </row>
    <row r="12" spans="1:16" x14ac:dyDescent="0.3">
      <c r="A12" s="102"/>
      <c r="B12" s="102"/>
      <c r="C12" s="102"/>
      <c r="D12" s="102"/>
      <c r="E12" s="102"/>
      <c r="F12" s="102"/>
      <c r="G12" s="102"/>
      <c r="H12" s="102"/>
      <c r="I12" s="102"/>
      <c r="J12" s="102"/>
      <c r="K12" s="102"/>
      <c r="L12" s="102"/>
      <c r="M12" s="102"/>
      <c r="N12" s="102"/>
      <c r="O12" s="102"/>
      <c r="P12" s="102"/>
    </row>
    <row r="13" spans="1:16" x14ac:dyDescent="0.3">
      <c r="A13" s="102"/>
      <c r="B13" s="102"/>
      <c r="C13" s="102"/>
      <c r="D13" s="102"/>
      <c r="E13" s="102"/>
      <c r="F13" s="102"/>
      <c r="G13" s="102"/>
      <c r="H13" s="102"/>
      <c r="I13" s="102"/>
      <c r="J13" s="102"/>
      <c r="K13" s="102"/>
      <c r="L13" s="102"/>
      <c r="M13" s="102"/>
      <c r="N13" s="102"/>
      <c r="O13" s="102"/>
      <c r="P13" s="102"/>
    </row>
    <row r="14" spans="1:16" x14ac:dyDescent="0.3">
      <c r="A14" s="102"/>
      <c r="B14" s="102"/>
      <c r="C14" s="102"/>
      <c r="D14" s="102"/>
      <c r="E14" s="102"/>
      <c r="F14" s="102"/>
      <c r="G14" s="102"/>
      <c r="H14" s="102"/>
      <c r="I14" s="102"/>
      <c r="J14" s="102"/>
      <c r="K14" s="102"/>
      <c r="L14" s="102"/>
      <c r="M14" s="102"/>
      <c r="N14" s="102"/>
      <c r="O14" s="102"/>
      <c r="P14" s="102"/>
    </row>
    <row r="15" spans="1:16" x14ac:dyDescent="0.3">
      <c r="A15" s="102"/>
      <c r="B15" s="102"/>
      <c r="C15" s="102"/>
      <c r="D15" s="102"/>
      <c r="E15" s="102"/>
      <c r="F15" s="102"/>
      <c r="G15" s="102"/>
      <c r="H15" s="102"/>
      <c r="I15" s="102"/>
      <c r="J15" s="102"/>
      <c r="K15" s="102"/>
      <c r="L15" s="102"/>
      <c r="M15" s="102"/>
      <c r="N15" s="102"/>
      <c r="O15" s="102"/>
      <c r="P15" s="102"/>
    </row>
    <row r="16" spans="1:16" x14ac:dyDescent="0.3">
      <c r="A16" s="102"/>
      <c r="B16" s="102"/>
      <c r="C16" s="102"/>
      <c r="D16" s="102"/>
      <c r="E16" s="102"/>
      <c r="F16" s="102"/>
      <c r="G16" s="102"/>
      <c r="H16" s="102"/>
      <c r="I16" s="102"/>
      <c r="J16" s="102"/>
      <c r="K16" s="102"/>
      <c r="L16" s="102"/>
      <c r="M16" s="102"/>
      <c r="N16" s="102"/>
      <c r="O16" s="102"/>
      <c r="P16" s="102"/>
    </row>
    <row r="17" spans="1:16" x14ac:dyDescent="0.3">
      <c r="A17" s="102"/>
      <c r="B17" s="102"/>
      <c r="C17" s="102"/>
      <c r="D17" s="102"/>
      <c r="E17" s="102"/>
      <c r="F17" s="102"/>
      <c r="G17" s="102"/>
      <c r="H17" s="102"/>
      <c r="I17" s="102"/>
      <c r="J17" s="102"/>
      <c r="K17" s="102"/>
      <c r="L17" s="102"/>
      <c r="M17" s="102"/>
      <c r="N17" s="102"/>
      <c r="O17" s="102"/>
      <c r="P17" s="102"/>
    </row>
    <row r="18" spans="1:16" x14ac:dyDescent="0.3">
      <c r="A18" s="102"/>
      <c r="B18" s="102"/>
      <c r="C18" s="102"/>
      <c r="D18" s="102"/>
      <c r="E18" s="102"/>
      <c r="F18" s="102"/>
      <c r="G18" s="102"/>
      <c r="H18" s="102"/>
      <c r="I18" s="102"/>
      <c r="J18" s="102"/>
      <c r="K18" s="102"/>
      <c r="L18" s="102"/>
      <c r="M18" s="102"/>
      <c r="N18" s="102"/>
      <c r="O18" s="102"/>
      <c r="P18" s="102"/>
    </row>
    <row r="19" spans="1:16" x14ac:dyDescent="0.3">
      <c r="A19" s="102"/>
      <c r="B19" s="102"/>
      <c r="C19" s="102"/>
      <c r="D19" s="102"/>
      <c r="E19" s="102"/>
      <c r="F19" s="102"/>
      <c r="G19" s="102"/>
      <c r="H19" s="102"/>
      <c r="I19" s="102"/>
      <c r="J19" s="102"/>
      <c r="K19" s="102"/>
      <c r="L19" s="102"/>
      <c r="M19" s="102"/>
      <c r="N19" s="102"/>
      <c r="O19" s="102"/>
      <c r="P19" s="102"/>
    </row>
    <row r="20" spans="1:16" x14ac:dyDescent="0.3">
      <c r="A20" s="102"/>
      <c r="B20" s="102"/>
      <c r="C20" s="102"/>
      <c r="D20" s="102"/>
      <c r="E20" s="102"/>
      <c r="F20" s="102"/>
      <c r="G20" s="102"/>
      <c r="H20" s="102"/>
      <c r="I20" s="102"/>
      <c r="J20" s="102"/>
      <c r="K20" s="102"/>
      <c r="L20" s="102"/>
      <c r="M20" s="102"/>
      <c r="N20" s="102"/>
      <c r="O20" s="102"/>
      <c r="P20" s="102"/>
    </row>
    <row r="21" spans="1:16" x14ac:dyDescent="0.3">
      <c r="A21" s="102"/>
      <c r="B21" s="102"/>
      <c r="C21" s="102"/>
      <c r="D21" s="102"/>
      <c r="E21" s="102"/>
      <c r="F21" s="102"/>
      <c r="G21" s="102"/>
      <c r="H21" s="102"/>
      <c r="I21" s="102"/>
      <c r="J21" s="102"/>
      <c r="K21" s="102"/>
      <c r="L21" s="102"/>
      <c r="M21" s="102"/>
      <c r="N21" s="102"/>
      <c r="O21" s="102"/>
      <c r="P21" s="102"/>
    </row>
    <row r="22" spans="1:16" x14ac:dyDescent="0.3">
      <c r="A22" s="102"/>
      <c r="B22" s="102"/>
      <c r="C22" s="102"/>
      <c r="D22" s="102"/>
      <c r="E22" s="102"/>
      <c r="F22" s="102"/>
      <c r="G22" s="102"/>
      <c r="H22" s="102"/>
      <c r="I22" s="102"/>
      <c r="J22" s="102"/>
      <c r="K22" s="102"/>
      <c r="L22" s="102"/>
      <c r="M22" s="102"/>
      <c r="N22" s="102"/>
      <c r="O22" s="102"/>
      <c r="P22" s="102"/>
    </row>
    <row r="23" spans="1:16" x14ac:dyDescent="0.3">
      <c r="A23" s="102"/>
      <c r="B23" s="102"/>
      <c r="C23" s="102"/>
      <c r="D23" s="102"/>
      <c r="E23" s="102"/>
      <c r="F23" s="102"/>
      <c r="G23" s="102"/>
      <c r="H23" s="102"/>
      <c r="I23" s="102"/>
      <c r="J23" s="102"/>
      <c r="K23" s="102"/>
      <c r="L23" s="102"/>
      <c r="M23" s="102"/>
      <c r="N23" s="102"/>
      <c r="O23" s="102"/>
      <c r="P23" s="102"/>
    </row>
    <row r="24" spans="1:16" x14ac:dyDescent="0.3">
      <c r="A24" s="102"/>
      <c r="B24" s="102"/>
      <c r="C24" s="102"/>
      <c r="D24" s="102"/>
      <c r="E24" s="102"/>
      <c r="F24" s="102"/>
      <c r="G24" s="102"/>
      <c r="H24" s="102"/>
      <c r="I24" s="102"/>
      <c r="J24" s="102"/>
      <c r="K24" s="102"/>
      <c r="L24" s="102"/>
      <c r="M24" s="102"/>
      <c r="N24" s="102"/>
      <c r="O24" s="102"/>
      <c r="P24" s="102"/>
    </row>
    <row r="25" spans="1:16" x14ac:dyDescent="0.3">
      <c r="A25" s="102"/>
      <c r="B25" s="102"/>
      <c r="C25" s="102"/>
      <c r="D25" s="102"/>
      <c r="E25" s="102"/>
      <c r="F25" s="102"/>
      <c r="G25" s="102"/>
      <c r="H25" s="102"/>
      <c r="I25" s="102"/>
      <c r="J25" s="102"/>
      <c r="K25" s="102"/>
      <c r="L25" s="102"/>
      <c r="M25" s="102"/>
      <c r="N25" s="102"/>
      <c r="O25" s="102"/>
      <c r="P25" s="102"/>
    </row>
    <row r="26" spans="1:16" x14ac:dyDescent="0.3">
      <c r="A26" s="102"/>
      <c r="B26" s="102"/>
      <c r="C26" s="102"/>
      <c r="D26" s="102"/>
      <c r="E26" s="102"/>
      <c r="F26" s="102"/>
      <c r="G26" s="102"/>
      <c r="H26" s="102"/>
      <c r="I26" s="102"/>
      <c r="J26" s="102"/>
      <c r="K26" s="102"/>
      <c r="L26" s="102"/>
      <c r="M26" s="102"/>
      <c r="N26" s="102"/>
      <c r="O26" s="102"/>
      <c r="P26" s="102"/>
    </row>
    <row r="27" spans="1:16" x14ac:dyDescent="0.3">
      <c r="A27" s="102"/>
      <c r="B27" s="102"/>
      <c r="C27" s="102"/>
      <c r="D27" s="102"/>
      <c r="E27" s="102"/>
      <c r="F27" s="102"/>
      <c r="G27" s="102"/>
      <c r="H27" s="102"/>
      <c r="I27" s="102"/>
      <c r="J27" s="102"/>
      <c r="K27" s="102"/>
      <c r="L27" s="102"/>
      <c r="M27" s="102"/>
      <c r="N27" s="102"/>
      <c r="O27" s="102"/>
      <c r="P27" s="102"/>
    </row>
    <row r="28" spans="1:16" x14ac:dyDescent="0.3">
      <c r="A28" s="102"/>
      <c r="B28" s="102"/>
      <c r="C28" s="102"/>
      <c r="D28" s="102"/>
      <c r="E28" s="102"/>
      <c r="F28" s="102"/>
      <c r="G28" s="102"/>
      <c r="H28" s="102"/>
      <c r="I28" s="102"/>
      <c r="J28" s="102"/>
      <c r="K28" s="102"/>
      <c r="L28" s="102"/>
      <c r="M28" s="102"/>
      <c r="N28" s="102"/>
      <c r="O28" s="102"/>
      <c r="P28" s="102"/>
    </row>
    <row r="29" spans="1:16" x14ac:dyDescent="0.3">
      <c r="A29" s="102"/>
      <c r="B29" s="102"/>
      <c r="C29" s="102"/>
      <c r="D29" s="102"/>
      <c r="E29" s="102"/>
      <c r="F29" s="102"/>
      <c r="G29" s="102"/>
      <c r="H29" s="102"/>
      <c r="I29" s="102"/>
      <c r="J29" s="102"/>
      <c r="K29" s="102"/>
      <c r="L29" s="102"/>
      <c r="M29" s="102"/>
      <c r="N29" s="102"/>
      <c r="O29" s="102"/>
      <c r="P29" s="102"/>
    </row>
    <row r="30" spans="1:16" x14ac:dyDescent="0.3">
      <c r="A30" s="102"/>
      <c r="B30" s="102"/>
      <c r="C30" s="102"/>
      <c r="D30" s="102"/>
      <c r="E30" s="102"/>
      <c r="F30" s="102"/>
      <c r="G30" s="102"/>
      <c r="H30" s="102"/>
      <c r="I30" s="102"/>
      <c r="J30" s="102"/>
      <c r="K30" s="102"/>
      <c r="L30" s="102"/>
      <c r="M30" s="102"/>
      <c r="N30" s="102"/>
      <c r="O30" s="102"/>
      <c r="P30" s="102"/>
    </row>
    <row r="31" spans="1:16" x14ac:dyDescent="0.3">
      <c r="A31" s="102"/>
      <c r="B31" s="102"/>
      <c r="C31" s="102"/>
      <c r="D31" s="102"/>
      <c r="E31" s="102"/>
      <c r="F31" s="102"/>
      <c r="G31" s="102"/>
      <c r="H31" s="102"/>
      <c r="I31" s="102"/>
      <c r="J31" s="102"/>
      <c r="K31" s="102"/>
      <c r="L31" s="102"/>
      <c r="M31" s="102"/>
      <c r="N31" s="102"/>
      <c r="O31" s="102"/>
      <c r="P31" s="102"/>
    </row>
    <row r="32" spans="1:16" x14ac:dyDescent="0.3">
      <c r="A32" s="102"/>
      <c r="B32" s="102"/>
      <c r="C32" s="102"/>
      <c r="D32" s="102"/>
      <c r="E32" s="102"/>
      <c r="F32" s="102"/>
      <c r="G32" s="102"/>
      <c r="H32" s="102"/>
      <c r="I32" s="102"/>
      <c r="J32" s="102"/>
      <c r="K32" s="102"/>
      <c r="L32" s="102"/>
      <c r="M32" s="102"/>
      <c r="N32" s="102"/>
      <c r="O32" s="102"/>
      <c r="P32" s="102"/>
    </row>
    <row r="33" spans="1:16" x14ac:dyDescent="0.3">
      <c r="A33" s="102"/>
      <c r="B33" s="102"/>
      <c r="C33" s="102"/>
      <c r="D33" s="102"/>
      <c r="E33" s="102"/>
      <c r="F33" s="102"/>
      <c r="G33" s="102"/>
      <c r="H33" s="102"/>
      <c r="I33" s="102"/>
      <c r="J33" s="102"/>
      <c r="K33" s="102"/>
      <c r="L33" s="102"/>
      <c r="M33" s="102"/>
      <c r="N33" s="102"/>
      <c r="O33" s="102"/>
      <c r="P33" s="102"/>
    </row>
    <row r="34" spans="1:16" x14ac:dyDescent="0.3">
      <c r="A34" s="102"/>
      <c r="B34" s="102"/>
      <c r="C34" s="102"/>
      <c r="D34" s="102"/>
      <c r="E34" s="102"/>
      <c r="F34" s="102"/>
      <c r="G34" s="102"/>
      <c r="H34" s="102"/>
      <c r="I34" s="102"/>
      <c r="J34" s="102"/>
      <c r="K34" s="102"/>
      <c r="L34" s="102"/>
      <c r="M34" s="102"/>
      <c r="N34" s="102"/>
      <c r="O34" s="102"/>
      <c r="P34" s="102"/>
    </row>
    <row r="35" spans="1:16" x14ac:dyDescent="0.3">
      <c r="A35" s="102"/>
      <c r="B35" s="102"/>
      <c r="C35" s="102"/>
      <c r="D35" s="102"/>
      <c r="E35" s="102"/>
      <c r="F35" s="102"/>
      <c r="G35" s="102"/>
      <c r="H35" s="102"/>
      <c r="I35" s="102"/>
      <c r="J35" s="102"/>
      <c r="K35" s="102"/>
      <c r="L35" s="102"/>
      <c r="M35" s="102"/>
      <c r="N35" s="102"/>
      <c r="O35" s="102"/>
      <c r="P35" s="102"/>
    </row>
    <row r="36" spans="1:16" x14ac:dyDescent="0.3">
      <c r="A36" s="102"/>
      <c r="B36" s="102"/>
      <c r="C36" s="102"/>
      <c r="D36" s="102"/>
      <c r="E36" s="102"/>
      <c r="F36" s="102"/>
      <c r="G36" s="102"/>
      <c r="H36" s="102"/>
      <c r="I36" s="102"/>
      <c r="J36" s="102"/>
      <c r="K36" s="102"/>
      <c r="L36" s="102"/>
      <c r="M36" s="102"/>
      <c r="N36" s="102"/>
      <c r="O36" s="102"/>
      <c r="P36" s="102"/>
    </row>
    <row r="37" spans="1:16" x14ac:dyDescent="0.3">
      <c r="A37" s="102"/>
      <c r="B37" s="102"/>
      <c r="C37" s="102"/>
      <c r="D37" s="102"/>
      <c r="E37" s="102"/>
      <c r="F37" s="102"/>
      <c r="G37" s="102"/>
      <c r="H37" s="102"/>
      <c r="I37" s="102"/>
      <c r="J37" s="102"/>
      <c r="K37" s="102"/>
      <c r="L37" s="102"/>
      <c r="M37" s="102"/>
      <c r="N37" s="102"/>
      <c r="O37" s="102"/>
      <c r="P37" s="102"/>
    </row>
    <row r="38" spans="1:16" x14ac:dyDescent="0.3">
      <c r="A38" s="102"/>
      <c r="B38" s="102"/>
      <c r="C38" s="102"/>
      <c r="D38" s="102"/>
      <c r="E38" s="102"/>
      <c r="F38" s="102"/>
      <c r="G38" s="102"/>
      <c r="H38" s="102"/>
      <c r="I38" s="102"/>
      <c r="J38" s="102"/>
      <c r="K38" s="102"/>
      <c r="L38" s="102"/>
      <c r="M38" s="102"/>
      <c r="N38" s="102"/>
      <c r="O38" s="102"/>
      <c r="P38" s="102"/>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00"/>
  <sheetViews>
    <sheetView tabSelected="1" topLeftCell="A28" zoomScale="70" zoomScaleNormal="70" workbookViewId="0">
      <selection activeCell="B18" sqref="B18"/>
    </sheetView>
  </sheetViews>
  <sheetFormatPr defaultRowHeight="14.4" x14ac:dyDescent="0.3"/>
  <cols>
    <col min="1" max="1" width="5.44140625" style="25" customWidth="1"/>
    <col min="2" max="2" width="35.88671875" style="17" customWidth="1"/>
    <col min="3" max="3" width="130.88671875" style="54" customWidth="1"/>
    <col min="4" max="4" width="34.5546875" style="6" bestFit="1" customWidth="1"/>
    <col min="6" max="6" width="8.109375" style="6" bestFit="1" customWidth="1"/>
    <col min="7" max="7" width="7.44140625" style="6" bestFit="1" customWidth="1"/>
    <col min="8" max="8" width="9.33203125" style="6" bestFit="1" customWidth="1"/>
    <col min="9" max="9" width="12.88671875" style="6" bestFit="1" customWidth="1"/>
    <col min="10" max="10" width="9.109375" style="6" bestFit="1" customWidth="1"/>
    <col min="11" max="11" width="8.33203125" style="6" customWidth="1"/>
    <col min="12" max="12" width="12.109375" style="6" bestFit="1" customWidth="1"/>
    <col min="13" max="13" width="11.109375" style="6" bestFit="1" customWidth="1"/>
  </cols>
  <sheetData>
    <row r="1" spans="1:13" ht="17.399999999999999" customHeight="1" x14ac:dyDescent="0.3">
      <c r="A1" s="246" t="s">
        <v>278</v>
      </c>
      <c r="B1" s="247"/>
      <c r="C1" s="247"/>
      <c r="D1" s="247"/>
      <c r="E1" s="247"/>
      <c r="F1" s="247"/>
      <c r="G1" s="247"/>
      <c r="H1" s="247"/>
      <c r="I1" s="247"/>
      <c r="J1" s="247"/>
      <c r="K1" s="247"/>
      <c r="L1" s="247"/>
      <c r="M1" s="248"/>
    </row>
    <row r="2" spans="1:13" ht="17.399999999999999" customHeight="1" x14ac:dyDescent="0.3">
      <c r="A2" s="249" t="s">
        <v>1181</v>
      </c>
      <c r="B2" s="250"/>
      <c r="C2" s="250"/>
      <c r="D2" s="250"/>
      <c r="E2" s="250"/>
      <c r="F2" s="250"/>
      <c r="G2" s="250"/>
      <c r="H2" s="250"/>
      <c r="I2" s="250"/>
      <c r="J2" s="250"/>
      <c r="K2" s="250"/>
      <c r="L2" s="250"/>
      <c r="M2" s="251"/>
    </row>
    <row r="3" spans="1:13" x14ac:dyDescent="0.3">
      <c r="A3" s="256" t="s">
        <v>530</v>
      </c>
      <c r="B3" s="258" t="s">
        <v>279</v>
      </c>
      <c r="C3" s="259" t="s">
        <v>342</v>
      </c>
      <c r="D3" s="252" t="s">
        <v>644</v>
      </c>
      <c r="E3" s="254" t="s">
        <v>385</v>
      </c>
      <c r="F3" s="254"/>
      <c r="G3" s="254"/>
      <c r="H3" s="254" t="s">
        <v>386</v>
      </c>
      <c r="I3" s="254"/>
      <c r="J3" s="254"/>
      <c r="K3" s="254"/>
      <c r="L3" s="254"/>
      <c r="M3" s="255"/>
    </row>
    <row r="4" spans="1:13" ht="39.6" x14ac:dyDescent="0.3">
      <c r="A4" s="257"/>
      <c r="B4" s="254"/>
      <c r="C4" s="252"/>
      <c r="D4" s="253"/>
      <c r="E4" s="51" t="s">
        <v>387</v>
      </c>
      <c r="F4" s="51" t="s">
        <v>388</v>
      </c>
      <c r="G4" s="51" t="s">
        <v>389</v>
      </c>
      <c r="H4" s="51" t="s">
        <v>390</v>
      </c>
      <c r="I4" s="51" t="s">
        <v>391</v>
      </c>
      <c r="J4" s="51" t="s">
        <v>392</v>
      </c>
      <c r="K4" s="51" t="s">
        <v>393</v>
      </c>
      <c r="L4" s="51" t="s">
        <v>394</v>
      </c>
      <c r="M4" s="52" t="s">
        <v>395</v>
      </c>
    </row>
    <row r="5" spans="1:13" ht="15.6" x14ac:dyDescent="0.3">
      <c r="A5" s="219" t="s">
        <v>634</v>
      </c>
      <c r="B5" s="220"/>
      <c r="C5" s="220"/>
      <c r="D5" s="220"/>
      <c r="E5" s="220"/>
      <c r="F5" s="220"/>
      <c r="G5" s="220"/>
      <c r="H5" s="220"/>
      <c r="I5" s="220"/>
      <c r="J5" s="220"/>
      <c r="K5" s="220"/>
      <c r="L5" s="220"/>
      <c r="M5" s="221"/>
    </row>
    <row r="6" spans="1:13" ht="92.4" x14ac:dyDescent="0.3">
      <c r="A6" s="175">
        <v>1</v>
      </c>
      <c r="B6" s="176" t="s">
        <v>425</v>
      </c>
      <c r="C6" s="176" t="s">
        <v>517</v>
      </c>
      <c r="D6" s="177" t="s">
        <v>172</v>
      </c>
      <c r="E6" s="75"/>
      <c r="F6" s="75"/>
      <c r="G6" s="75"/>
      <c r="H6" s="75"/>
      <c r="I6" s="75"/>
      <c r="J6" s="75"/>
      <c r="K6" s="75" t="s">
        <v>397</v>
      </c>
      <c r="L6" s="75"/>
      <c r="M6" s="178"/>
    </row>
    <row r="7" spans="1:13" ht="105.6" x14ac:dyDescent="0.3">
      <c r="A7" s="175">
        <v>2</v>
      </c>
      <c r="B7" s="176" t="s">
        <v>1201</v>
      </c>
      <c r="C7" s="176" t="s">
        <v>1216</v>
      </c>
      <c r="D7" s="177" t="s">
        <v>180</v>
      </c>
      <c r="E7" s="75"/>
      <c r="F7" s="75" t="s">
        <v>397</v>
      </c>
      <c r="G7" s="75" t="s">
        <v>397</v>
      </c>
      <c r="H7" s="75" t="s">
        <v>397</v>
      </c>
      <c r="I7" s="75" t="s">
        <v>397</v>
      </c>
      <c r="J7" s="75"/>
      <c r="K7" s="75"/>
      <c r="L7" s="75"/>
      <c r="M7" s="178"/>
    </row>
    <row r="8" spans="1:13" ht="118.8" x14ac:dyDescent="0.3">
      <c r="A8" s="175">
        <v>3</v>
      </c>
      <c r="B8" s="176" t="s">
        <v>1202</v>
      </c>
      <c r="C8" s="176" t="s">
        <v>565</v>
      </c>
      <c r="D8" s="177" t="s">
        <v>179</v>
      </c>
      <c r="E8" s="75"/>
      <c r="F8" s="75" t="s">
        <v>397</v>
      </c>
      <c r="G8" s="75" t="s">
        <v>397</v>
      </c>
      <c r="H8" s="75" t="s">
        <v>397</v>
      </c>
      <c r="I8" s="75" t="s">
        <v>397</v>
      </c>
      <c r="J8" s="75" t="s">
        <v>397</v>
      </c>
      <c r="K8" s="75"/>
      <c r="L8" s="75"/>
      <c r="M8" s="178"/>
    </row>
    <row r="9" spans="1:13" ht="15.6" x14ac:dyDescent="0.3">
      <c r="A9" s="219" t="s">
        <v>642</v>
      </c>
      <c r="B9" s="220"/>
      <c r="C9" s="220"/>
      <c r="D9" s="220"/>
      <c r="E9" s="220"/>
      <c r="F9" s="220"/>
      <c r="G9" s="220"/>
      <c r="H9" s="220"/>
      <c r="I9" s="220"/>
      <c r="J9" s="220"/>
      <c r="K9" s="220"/>
      <c r="L9" s="220"/>
      <c r="M9" s="221"/>
    </row>
    <row r="10" spans="1:13" ht="79.2" x14ac:dyDescent="0.3">
      <c r="A10" s="175">
        <v>4</v>
      </c>
      <c r="B10" s="176" t="s">
        <v>383</v>
      </c>
      <c r="C10" s="176" t="s">
        <v>518</v>
      </c>
      <c r="D10" s="177"/>
      <c r="E10" s="75"/>
      <c r="F10" s="75" t="s">
        <v>397</v>
      </c>
      <c r="G10" s="75" t="s">
        <v>397</v>
      </c>
      <c r="H10" s="75"/>
      <c r="I10" s="75"/>
      <c r="J10" s="75" t="s">
        <v>397</v>
      </c>
      <c r="K10" s="75"/>
      <c r="L10" s="75"/>
      <c r="M10" s="178"/>
    </row>
    <row r="11" spans="1:13" ht="145.19999999999999" x14ac:dyDescent="0.3">
      <c r="A11" s="175">
        <v>5</v>
      </c>
      <c r="B11" s="176" t="s">
        <v>576</v>
      </c>
      <c r="C11" s="176" t="s">
        <v>519</v>
      </c>
      <c r="D11" s="177"/>
      <c r="E11" s="75"/>
      <c r="F11" s="75" t="s">
        <v>397</v>
      </c>
      <c r="G11" s="75" t="s">
        <v>397</v>
      </c>
      <c r="H11" s="75"/>
      <c r="I11" s="75"/>
      <c r="J11" s="75" t="s">
        <v>397</v>
      </c>
      <c r="K11" s="75"/>
      <c r="L11" s="75"/>
      <c r="M11" s="178"/>
    </row>
    <row r="12" spans="1:13" ht="92.4" x14ac:dyDescent="0.3">
      <c r="A12" s="175">
        <v>6</v>
      </c>
      <c r="B12" s="176" t="s">
        <v>412</v>
      </c>
      <c r="C12" s="176" t="s">
        <v>559</v>
      </c>
      <c r="D12" s="177" t="s">
        <v>81</v>
      </c>
      <c r="E12" s="75" t="s">
        <v>397</v>
      </c>
      <c r="F12" s="75" t="s">
        <v>397</v>
      </c>
      <c r="G12" s="75" t="s">
        <v>397</v>
      </c>
      <c r="H12" s="75"/>
      <c r="I12" s="75"/>
      <c r="J12" s="75"/>
      <c r="K12" s="75"/>
      <c r="L12" s="75" t="s">
        <v>397</v>
      </c>
      <c r="M12" s="178"/>
    </row>
    <row r="13" spans="1:13" ht="15.6" x14ac:dyDescent="0.3">
      <c r="A13" s="219" t="s">
        <v>635</v>
      </c>
      <c r="B13" s="220"/>
      <c r="C13" s="220"/>
      <c r="D13" s="220"/>
      <c r="E13" s="220"/>
      <c r="F13" s="220"/>
      <c r="G13" s="220"/>
      <c r="H13" s="220"/>
      <c r="I13" s="220"/>
      <c r="J13" s="220"/>
      <c r="K13" s="220"/>
      <c r="L13" s="220"/>
      <c r="M13" s="221"/>
    </row>
    <row r="14" spans="1:13" ht="105.6" x14ac:dyDescent="0.3">
      <c r="A14" s="175">
        <v>7</v>
      </c>
      <c r="B14" s="176" t="s">
        <v>424</v>
      </c>
      <c r="C14" s="176" t="s">
        <v>525</v>
      </c>
      <c r="D14" s="177" t="s">
        <v>384</v>
      </c>
      <c r="E14" s="75" t="s">
        <v>397</v>
      </c>
      <c r="F14" s="75"/>
      <c r="G14" s="75"/>
      <c r="H14" s="75"/>
      <c r="I14" s="75"/>
      <c r="J14" s="75" t="s">
        <v>397</v>
      </c>
      <c r="K14" s="75"/>
      <c r="L14" s="75"/>
      <c r="M14" s="178"/>
    </row>
    <row r="15" spans="1:13" ht="79.2" x14ac:dyDescent="0.3">
      <c r="A15" s="175">
        <v>8</v>
      </c>
      <c r="B15" s="176" t="s">
        <v>421</v>
      </c>
      <c r="C15" s="176" t="s">
        <v>546</v>
      </c>
      <c r="D15" s="177" t="s">
        <v>384</v>
      </c>
      <c r="E15" s="75" t="s">
        <v>397</v>
      </c>
      <c r="F15" s="75"/>
      <c r="G15" s="75"/>
      <c r="H15" s="75"/>
      <c r="I15" s="75" t="s">
        <v>397</v>
      </c>
      <c r="J15" s="75" t="s">
        <v>397</v>
      </c>
      <c r="K15" s="75"/>
      <c r="L15" s="75"/>
      <c r="M15" s="178"/>
    </row>
    <row r="16" spans="1:13" ht="79.2" x14ac:dyDescent="0.3">
      <c r="A16" s="175">
        <v>9</v>
      </c>
      <c r="B16" s="176" t="s">
        <v>422</v>
      </c>
      <c r="C16" s="176" t="s">
        <v>547</v>
      </c>
      <c r="D16" s="177" t="s">
        <v>384</v>
      </c>
      <c r="E16" s="75" t="s">
        <v>397</v>
      </c>
      <c r="F16" s="75"/>
      <c r="G16" s="75"/>
      <c r="H16" s="75"/>
      <c r="I16" s="75" t="s">
        <v>397</v>
      </c>
      <c r="J16" s="75"/>
      <c r="K16" s="75"/>
      <c r="L16" s="75"/>
      <c r="M16" s="178"/>
    </row>
    <row r="17" spans="1:13" ht="66" x14ac:dyDescent="0.3">
      <c r="A17" s="175">
        <v>10</v>
      </c>
      <c r="B17" s="176" t="s">
        <v>423</v>
      </c>
      <c r="C17" s="176" t="s">
        <v>548</v>
      </c>
      <c r="D17" s="177" t="s">
        <v>384</v>
      </c>
      <c r="E17" s="75" t="s">
        <v>397</v>
      </c>
      <c r="F17" s="75"/>
      <c r="G17" s="75"/>
      <c r="H17" s="75"/>
      <c r="I17" s="75" t="s">
        <v>397</v>
      </c>
      <c r="J17" s="75"/>
      <c r="K17" s="75"/>
      <c r="L17" s="75"/>
      <c r="M17" s="178"/>
    </row>
    <row r="18" spans="1:13" ht="118.8" x14ac:dyDescent="0.3">
      <c r="A18" s="175">
        <v>11</v>
      </c>
      <c r="B18" s="293" t="s">
        <v>1203</v>
      </c>
      <c r="C18" s="176" t="s">
        <v>550</v>
      </c>
      <c r="D18" s="177" t="s">
        <v>184</v>
      </c>
      <c r="E18" s="75" t="s">
        <v>397</v>
      </c>
      <c r="F18" s="75"/>
      <c r="G18" s="75" t="s">
        <v>397</v>
      </c>
      <c r="H18" s="75"/>
      <c r="I18" s="75" t="s">
        <v>397</v>
      </c>
      <c r="J18" s="75" t="s">
        <v>397</v>
      </c>
      <c r="K18" s="75"/>
      <c r="L18" s="75"/>
      <c r="M18" s="178" t="s">
        <v>397</v>
      </c>
    </row>
    <row r="19" spans="1:13" ht="15.6" x14ac:dyDescent="0.3">
      <c r="A19" s="219" t="s">
        <v>173</v>
      </c>
      <c r="B19" s="220"/>
      <c r="C19" s="220"/>
      <c r="D19" s="220"/>
      <c r="E19" s="220"/>
      <c r="F19" s="220"/>
      <c r="G19" s="220"/>
      <c r="H19" s="220"/>
      <c r="I19" s="220"/>
      <c r="J19" s="220"/>
      <c r="K19" s="220"/>
      <c r="L19" s="220"/>
      <c r="M19" s="221"/>
    </row>
    <row r="20" spans="1:13" ht="105.6" x14ac:dyDescent="0.3">
      <c r="A20" s="175">
        <v>12</v>
      </c>
      <c r="B20" s="176" t="s">
        <v>398</v>
      </c>
      <c r="C20" s="176" t="s">
        <v>520</v>
      </c>
      <c r="D20" s="177" t="s">
        <v>174</v>
      </c>
      <c r="E20" s="75" t="s">
        <v>397</v>
      </c>
      <c r="F20" s="75" t="s">
        <v>397</v>
      </c>
      <c r="G20" s="75" t="s">
        <v>397</v>
      </c>
      <c r="H20" s="75"/>
      <c r="I20" s="75"/>
      <c r="J20" s="75" t="s">
        <v>397</v>
      </c>
      <c r="K20" s="75"/>
      <c r="L20" s="75"/>
      <c r="M20" s="178"/>
    </row>
    <row r="21" spans="1:13" ht="171.6" x14ac:dyDescent="0.3">
      <c r="A21" s="175">
        <v>13</v>
      </c>
      <c r="B21" s="176" t="s">
        <v>400</v>
      </c>
      <c r="C21" s="176" t="s">
        <v>570</v>
      </c>
      <c r="D21" s="177" t="s">
        <v>175</v>
      </c>
      <c r="E21" s="75" t="s">
        <v>397</v>
      </c>
      <c r="F21" s="75" t="s">
        <v>397</v>
      </c>
      <c r="G21" s="75" t="s">
        <v>397</v>
      </c>
      <c r="H21" s="75" t="s">
        <v>397</v>
      </c>
      <c r="I21" s="75" t="s">
        <v>397</v>
      </c>
      <c r="J21" s="75" t="s">
        <v>397</v>
      </c>
      <c r="K21" s="75"/>
      <c r="L21" s="75"/>
      <c r="M21" s="178"/>
    </row>
    <row r="22" spans="1:13" ht="132" x14ac:dyDescent="0.3">
      <c r="A22" s="175">
        <v>14</v>
      </c>
      <c r="B22" s="176" t="s">
        <v>1204</v>
      </c>
      <c r="C22" s="176" t="s">
        <v>569</v>
      </c>
      <c r="D22" s="177" t="s">
        <v>176</v>
      </c>
      <c r="E22" s="75"/>
      <c r="F22" s="75"/>
      <c r="G22" s="75" t="s">
        <v>397</v>
      </c>
      <c r="H22" s="75" t="s">
        <v>397</v>
      </c>
      <c r="I22" s="75" t="s">
        <v>397</v>
      </c>
      <c r="J22" s="75" t="s">
        <v>397</v>
      </c>
      <c r="K22" s="75"/>
      <c r="L22" s="75"/>
      <c r="M22" s="178"/>
    </row>
    <row r="23" spans="1:13" ht="184.8" x14ac:dyDescent="0.3">
      <c r="A23" s="175">
        <v>15</v>
      </c>
      <c r="B23" s="176" t="s">
        <v>401</v>
      </c>
      <c r="C23" s="176" t="s">
        <v>568</v>
      </c>
      <c r="D23" s="177" t="s">
        <v>175</v>
      </c>
      <c r="E23" s="75"/>
      <c r="F23" s="75" t="s">
        <v>397</v>
      </c>
      <c r="G23" s="75" t="s">
        <v>397</v>
      </c>
      <c r="H23" s="75" t="s">
        <v>397</v>
      </c>
      <c r="I23" s="75" t="s">
        <v>397</v>
      </c>
      <c r="J23" s="75"/>
      <c r="K23" s="75"/>
      <c r="L23" s="75"/>
      <c r="M23" s="178"/>
    </row>
    <row r="24" spans="1:13" ht="198" x14ac:dyDescent="0.3">
      <c r="A24" s="175">
        <v>16</v>
      </c>
      <c r="B24" s="176" t="s">
        <v>402</v>
      </c>
      <c r="C24" s="176" t="s">
        <v>567</v>
      </c>
      <c r="D24" s="177" t="s">
        <v>175</v>
      </c>
      <c r="E24" s="75"/>
      <c r="F24" s="75" t="s">
        <v>397</v>
      </c>
      <c r="G24" s="75" t="s">
        <v>397</v>
      </c>
      <c r="H24" s="75" t="s">
        <v>397</v>
      </c>
      <c r="I24" s="75"/>
      <c r="J24" s="75" t="s">
        <v>397</v>
      </c>
      <c r="K24" s="75"/>
      <c r="L24" s="75"/>
      <c r="M24" s="178"/>
    </row>
    <row r="25" spans="1:13" ht="118.8" x14ac:dyDescent="0.3">
      <c r="A25" s="175">
        <v>17</v>
      </c>
      <c r="B25" s="176" t="s">
        <v>1205</v>
      </c>
      <c r="C25" s="176" t="s">
        <v>1215</v>
      </c>
      <c r="D25" s="177" t="s">
        <v>81</v>
      </c>
      <c r="E25" s="75" t="s">
        <v>397</v>
      </c>
      <c r="F25" s="75" t="s">
        <v>397</v>
      </c>
      <c r="G25" s="75" t="s">
        <v>397</v>
      </c>
      <c r="H25" s="75"/>
      <c r="I25" s="75"/>
      <c r="J25" s="75"/>
      <c r="K25" s="75"/>
      <c r="L25" s="75" t="s">
        <v>397</v>
      </c>
      <c r="M25" s="178"/>
    </row>
    <row r="26" spans="1:13" ht="145.19999999999999" x14ac:dyDescent="0.3">
      <c r="A26" s="175">
        <v>18</v>
      </c>
      <c r="B26" s="176" t="s">
        <v>413</v>
      </c>
      <c r="C26" s="176" t="s">
        <v>558</v>
      </c>
      <c r="D26" s="177" t="s">
        <v>81</v>
      </c>
      <c r="E26" s="75" t="s">
        <v>397</v>
      </c>
      <c r="F26" s="75" t="s">
        <v>397</v>
      </c>
      <c r="G26" s="75" t="s">
        <v>397</v>
      </c>
      <c r="H26" s="75"/>
      <c r="I26" s="75"/>
      <c r="J26" s="75"/>
      <c r="K26" s="75"/>
      <c r="L26" s="75" t="s">
        <v>397</v>
      </c>
      <c r="M26" s="178"/>
    </row>
    <row r="27" spans="1:13" ht="158.4" x14ac:dyDescent="0.3">
      <c r="A27" s="175">
        <v>19</v>
      </c>
      <c r="B27" s="176" t="s">
        <v>403</v>
      </c>
      <c r="C27" s="176" t="s">
        <v>566</v>
      </c>
      <c r="D27" s="177" t="s">
        <v>176</v>
      </c>
      <c r="E27" s="75"/>
      <c r="F27" s="75" t="s">
        <v>397</v>
      </c>
      <c r="G27" s="75" t="s">
        <v>397</v>
      </c>
      <c r="H27" s="75" t="s">
        <v>397</v>
      </c>
      <c r="I27" s="75" t="s">
        <v>397</v>
      </c>
      <c r="J27" s="75"/>
      <c r="K27" s="75"/>
      <c r="L27" s="75"/>
      <c r="M27" s="178"/>
    </row>
    <row r="28" spans="1:13" ht="15.6" x14ac:dyDescent="0.3">
      <c r="A28" s="219" t="s">
        <v>636</v>
      </c>
      <c r="B28" s="220"/>
      <c r="C28" s="220"/>
      <c r="D28" s="220"/>
      <c r="E28" s="220"/>
      <c r="F28" s="220"/>
      <c r="G28" s="220"/>
      <c r="H28" s="220"/>
      <c r="I28" s="220"/>
      <c r="J28" s="220"/>
      <c r="K28" s="220"/>
      <c r="L28" s="220"/>
      <c r="M28" s="221"/>
    </row>
    <row r="29" spans="1:13" ht="132" x14ac:dyDescent="0.3">
      <c r="A29" s="175">
        <v>20</v>
      </c>
      <c r="B29" s="176" t="s">
        <v>404</v>
      </c>
      <c r="C29" s="176" t="s">
        <v>564</v>
      </c>
      <c r="D29" s="177" t="s">
        <v>180</v>
      </c>
      <c r="E29" s="75" t="s">
        <v>397</v>
      </c>
      <c r="F29" s="75"/>
      <c r="G29" s="75"/>
      <c r="H29" s="75"/>
      <c r="I29" s="75" t="s">
        <v>397</v>
      </c>
      <c r="J29" s="75"/>
      <c r="K29" s="75"/>
      <c r="L29" s="75"/>
      <c r="M29" s="178"/>
    </row>
    <row r="30" spans="1:13" ht="92.4" x14ac:dyDescent="0.3">
      <c r="A30" s="175">
        <v>21</v>
      </c>
      <c r="B30" s="176" t="s">
        <v>378</v>
      </c>
      <c r="C30" s="176" t="s">
        <v>563</v>
      </c>
      <c r="D30" s="177" t="s">
        <v>405</v>
      </c>
      <c r="E30" s="75" t="s">
        <v>397</v>
      </c>
      <c r="F30" s="75" t="s">
        <v>397</v>
      </c>
      <c r="G30" s="75" t="s">
        <v>397</v>
      </c>
      <c r="H30" s="75" t="s">
        <v>397</v>
      </c>
      <c r="I30" s="75"/>
      <c r="J30" s="75" t="s">
        <v>397</v>
      </c>
      <c r="K30" s="75"/>
      <c r="L30" s="75"/>
      <c r="M30" s="178"/>
    </row>
    <row r="31" spans="1:13" ht="66" x14ac:dyDescent="0.3">
      <c r="A31" s="175">
        <v>22</v>
      </c>
      <c r="B31" s="176" t="s">
        <v>406</v>
      </c>
      <c r="C31" s="176" t="s">
        <v>521</v>
      </c>
      <c r="D31" s="177"/>
      <c r="E31" s="75" t="s">
        <v>397</v>
      </c>
      <c r="F31" s="75" t="s">
        <v>397</v>
      </c>
      <c r="G31" s="75" t="s">
        <v>397</v>
      </c>
      <c r="H31" s="75" t="s">
        <v>397</v>
      </c>
      <c r="I31" s="75"/>
      <c r="J31" s="75" t="s">
        <v>397</v>
      </c>
      <c r="K31" s="75"/>
      <c r="L31" s="75"/>
      <c r="M31" s="178"/>
    </row>
    <row r="32" spans="1:13" ht="79.2" x14ac:dyDescent="0.3">
      <c r="A32" s="175">
        <v>23</v>
      </c>
      <c r="B32" s="176" t="s">
        <v>407</v>
      </c>
      <c r="C32" s="176" t="s">
        <v>522</v>
      </c>
      <c r="D32" s="177"/>
      <c r="E32" s="75"/>
      <c r="F32" s="75" t="s">
        <v>397</v>
      </c>
      <c r="G32" s="75" t="s">
        <v>397</v>
      </c>
      <c r="H32" s="75"/>
      <c r="I32" s="75"/>
      <c r="J32" s="75" t="s">
        <v>397</v>
      </c>
      <c r="K32" s="75"/>
      <c r="L32" s="75"/>
      <c r="M32" s="178"/>
    </row>
    <row r="33" spans="1:13" ht="79.2" x14ac:dyDescent="0.3">
      <c r="A33" s="175">
        <v>24</v>
      </c>
      <c r="B33" s="176" t="s">
        <v>408</v>
      </c>
      <c r="C33" s="176" t="s">
        <v>523</v>
      </c>
      <c r="D33" s="177"/>
      <c r="E33" s="75" t="s">
        <v>397</v>
      </c>
      <c r="F33" s="75" t="s">
        <v>397</v>
      </c>
      <c r="G33" s="75" t="s">
        <v>397</v>
      </c>
      <c r="H33" s="75"/>
      <c r="I33" s="75"/>
      <c r="J33" s="75" t="s">
        <v>397</v>
      </c>
      <c r="K33" s="75"/>
      <c r="L33" s="75"/>
      <c r="M33" s="178"/>
    </row>
    <row r="34" spans="1:13" ht="92.4" x14ac:dyDescent="0.3">
      <c r="A34" s="175">
        <v>25</v>
      </c>
      <c r="B34" s="176" t="s">
        <v>409</v>
      </c>
      <c r="C34" s="176" t="s">
        <v>562</v>
      </c>
      <c r="D34" s="177" t="s">
        <v>80</v>
      </c>
      <c r="E34" s="75"/>
      <c r="F34" s="75" t="s">
        <v>397</v>
      </c>
      <c r="G34" s="75" t="s">
        <v>397</v>
      </c>
      <c r="H34" s="75" t="s">
        <v>397</v>
      </c>
      <c r="I34" s="75"/>
      <c r="J34" s="75" t="s">
        <v>397</v>
      </c>
      <c r="K34" s="75"/>
      <c r="L34" s="75"/>
      <c r="M34" s="178"/>
    </row>
    <row r="35" spans="1:13" ht="92.4" x14ac:dyDescent="0.3">
      <c r="A35" s="175">
        <v>26</v>
      </c>
      <c r="B35" s="176" t="s">
        <v>410</v>
      </c>
      <c r="C35" s="176" t="s">
        <v>524</v>
      </c>
      <c r="D35" s="177" t="s">
        <v>384</v>
      </c>
      <c r="E35" s="75" t="s">
        <v>397</v>
      </c>
      <c r="F35" s="75" t="s">
        <v>397</v>
      </c>
      <c r="G35" s="75" t="s">
        <v>397</v>
      </c>
      <c r="H35" s="75"/>
      <c r="I35" s="75"/>
      <c r="J35" s="75" t="s">
        <v>397</v>
      </c>
      <c r="K35" s="75"/>
      <c r="L35" s="75"/>
      <c r="M35" s="178"/>
    </row>
    <row r="36" spans="1:13" ht="92.4" x14ac:dyDescent="0.3">
      <c r="A36" s="175">
        <v>27</v>
      </c>
      <c r="B36" s="176" t="s">
        <v>297</v>
      </c>
      <c r="C36" s="176" t="s">
        <v>561</v>
      </c>
      <c r="D36" s="177" t="s">
        <v>181</v>
      </c>
      <c r="E36" s="75" t="s">
        <v>397</v>
      </c>
      <c r="F36" s="75"/>
      <c r="G36" s="75"/>
      <c r="H36" s="75" t="s">
        <v>397</v>
      </c>
      <c r="I36" s="75"/>
      <c r="J36" s="75" t="s">
        <v>396</v>
      </c>
      <c r="K36" s="75"/>
      <c r="L36" s="75"/>
      <c r="M36" s="178"/>
    </row>
    <row r="37" spans="1:13" ht="79.2" x14ac:dyDescent="0.3">
      <c r="A37" s="175">
        <v>28</v>
      </c>
      <c r="B37" s="176" t="s">
        <v>411</v>
      </c>
      <c r="C37" s="176" t="s">
        <v>560</v>
      </c>
      <c r="D37" s="177"/>
      <c r="E37" s="75"/>
      <c r="F37" s="75"/>
      <c r="G37" s="75" t="s">
        <v>397</v>
      </c>
      <c r="H37" s="75"/>
      <c r="I37" s="75"/>
      <c r="J37" s="75"/>
      <c r="K37" s="75"/>
      <c r="L37" s="75" t="s">
        <v>397</v>
      </c>
      <c r="M37" s="178"/>
    </row>
    <row r="38" spans="1:13" ht="15.6" x14ac:dyDescent="0.3">
      <c r="A38" s="219" t="s">
        <v>841</v>
      </c>
      <c r="B38" s="220"/>
      <c r="C38" s="220"/>
      <c r="D38" s="220"/>
      <c r="E38" s="220"/>
      <c r="F38" s="220"/>
      <c r="G38" s="220"/>
      <c r="H38" s="220"/>
      <c r="I38" s="220"/>
      <c r="J38" s="220"/>
      <c r="K38" s="220"/>
      <c r="L38" s="220"/>
      <c r="M38" s="221"/>
    </row>
    <row r="39" spans="1:13" ht="105.6" x14ac:dyDescent="0.3">
      <c r="A39" s="175">
        <v>29</v>
      </c>
      <c r="B39" s="176" t="s">
        <v>415</v>
      </c>
      <c r="C39" s="176" t="s">
        <v>556</v>
      </c>
      <c r="D39" s="177" t="s">
        <v>174</v>
      </c>
      <c r="E39" s="75"/>
      <c r="F39" s="75" t="s">
        <v>397</v>
      </c>
      <c r="G39" s="75" t="s">
        <v>397</v>
      </c>
      <c r="H39" s="75"/>
      <c r="I39" s="75"/>
      <c r="J39" s="75" t="s">
        <v>397</v>
      </c>
      <c r="K39" s="75"/>
      <c r="L39" s="75" t="s">
        <v>397</v>
      </c>
      <c r="M39" s="178"/>
    </row>
    <row r="40" spans="1:13" ht="118.8" x14ac:dyDescent="0.3">
      <c r="A40" s="175">
        <v>30</v>
      </c>
      <c r="B40" s="176" t="s">
        <v>416</v>
      </c>
      <c r="C40" s="176" t="s">
        <v>555</v>
      </c>
      <c r="D40" s="177" t="s">
        <v>174</v>
      </c>
      <c r="E40" s="75" t="s">
        <v>397</v>
      </c>
      <c r="F40" s="75"/>
      <c r="G40" s="75" t="s">
        <v>397</v>
      </c>
      <c r="H40" s="75"/>
      <c r="I40" s="75"/>
      <c r="J40" s="75" t="s">
        <v>397</v>
      </c>
      <c r="K40" s="75"/>
      <c r="L40" s="75"/>
      <c r="M40" s="178"/>
    </row>
    <row r="41" spans="1:13" ht="132" x14ac:dyDescent="0.3">
      <c r="A41" s="175">
        <v>31</v>
      </c>
      <c r="B41" s="176" t="s">
        <v>417</v>
      </c>
      <c r="C41" s="176" t="s">
        <v>554</v>
      </c>
      <c r="D41" s="177" t="s">
        <v>174</v>
      </c>
      <c r="E41" s="75" t="s">
        <v>397</v>
      </c>
      <c r="F41" s="75" t="s">
        <v>397</v>
      </c>
      <c r="G41" s="75" t="s">
        <v>397</v>
      </c>
      <c r="H41" s="75" t="s">
        <v>397</v>
      </c>
      <c r="I41" s="75"/>
      <c r="J41" s="75" t="s">
        <v>397</v>
      </c>
      <c r="K41" s="75"/>
      <c r="L41" s="75"/>
      <c r="M41" s="178"/>
    </row>
    <row r="42" spans="1:13" ht="118.8" x14ac:dyDescent="0.3">
      <c r="A42" s="175">
        <v>32</v>
      </c>
      <c r="B42" s="176" t="s">
        <v>418</v>
      </c>
      <c r="C42" s="176" t="s">
        <v>553</v>
      </c>
      <c r="D42" s="177" t="s">
        <v>174</v>
      </c>
      <c r="E42" s="75"/>
      <c r="F42" s="75" t="s">
        <v>397</v>
      </c>
      <c r="G42" s="75" t="s">
        <v>397</v>
      </c>
      <c r="H42" s="75"/>
      <c r="I42" s="75"/>
      <c r="J42" s="75" t="s">
        <v>397</v>
      </c>
      <c r="K42" s="75"/>
      <c r="L42" s="75"/>
      <c r="M42" s="178"/>
    </row>
    <row r="43" spans="1:13" ht="145.19999999999999" x14ac:dyDescent="0.3">
      <c r="A43" s="175">
        <v>33</v>
      </c>
      <c r="B43" s="176" t="s">
        <v>419</v>
      </c>
      <c r="C43" s="176" t="s">
        <v>552</v>
      </c>
      <c r="D43" s="177" t="s">
        <v>174</v>
      </c>
      <c r="E43" s="75" t="s">
        <v>397</v>
      </c>
      <c r="F43" s="75"/>
      <c r="G43" s="75" t="s">
        <v>397</v>
      </c>
      <c r="H43" s="75" t="s">
        <v>397</v>
      </c>
      <c r="I43" s="75" t="s">
        <v>397</v>
      </c>
      <c r="J43" s="75"/>
      <c r="K43" s="75"/>
      <c r="L43" s="75"/>
      <c r="M43" s="178"/>
    </row>
    <row r="44" spans="1:13" ht="15.6" x14ac:dyDescent="0.3">
      <c r="A44" s="219" t="s">
        <v>1177</v>
      </c>
      <c r="B44" s="220"/>
      <c r="C44" s="220"/>
      <c r="D44" s="220"/>
      <c r="E44" s="220"/>
      <c r="F44" s="220"/>
      <c r="G44" s="220"/>
      <c r="H44" s="220"/>
      <c r="I44" s="220"/>
      <c r="J44" s="220"/>
      <c r="K44" s="220"/>
      <c r="L44" s="220"/>
      <c r="M44" s="221"/>
    </row>
    <row r="45" spans="1:13" ht="92.4" x14ac:dyDescent="0.3">
      <c r="A45" s="175">
        <v>34</v>
      </c>
      <c r="B45" s="67" t="s">
        <v>1206</v>
      </c>
      <c r="C45" s="176" t="s">
        <v>1214</v>
      </c>
      <c r="D45" s="177" t="s">
        <v>384</v>
      </c>
      <c r="E45" s="75" t="s">
        <v>397</v>
      </c>
      <c r="F45" s="75"/>
      <c r="G45" s="75" t="s">
        <v>397</v>
      </c>
      <c r="H45" s="75"/>
      <c r="I45" s="75"/>
      <c r="J45" s="75"/>
      <c r="K45" s="75" t="s">
        <v>397</v>
      </c>
      <c r="L45" s="75"/>
      <c r="M45" s="178"/>
    </row>
    <row r="46" spans="1:13" ht="145.19999999999999" x14ac:dyDescent="0.3">
      <c r="A46" s="175">
        <v>35</v>
      </c>
      <c r="B46" s="176" t="s">
        <v>414</v>
      </c>
      <c r="C46" s="176" t="s">
        <v>557</v>
      </c>
      <c r="D46" s="177" t="s">
        <v>174</v>
      </c>
      <c r="E46" s="75"/>
      <c r="F46" s="75" t="s">
        <v>397</v>
      </c>
      <c r="G46" s="75" t="s">
        <v>397</v>
      </c>
      <c r="H46" s="75"/>
      <c r="I46" s="75"/>
      <c r="J46" s="75"/>
      <c r="K46" s="75"/>
      <c r="L46" s="75" t="s">
        <v>397</v>
      </c>
      <c r="M46" s="178"/>
    </row>
    <row r="47" spans="1:13" ht="15.6" x14ac:dyDescent="0.3">
      <c r="A47" s="219" t="s">
        <v>183</v>
      </c>
      <c r="B47" s="220"/>
      <c r="C47" s="220"/>
      <c r="D47" s="220"/>
      <c r="E47" s="220"/>
      <c r="F47" s="220"/>
      <c r="G47" s="220"/>
      <c r="H47" s="220"/>
      <c r="I47" s="220"/>
      <c r="J47" s="220"/>
      <c r="K47" s="220"/>
      <c r="L47" s="220"/>
      <c r="M47" s="221"/>
    </row>
    <row r="48" spans="1:13" ht="132" x14ac:dyDescent="0.3">
      <c r="A48" s="175">
        <v>36</v>
      </c>
      <c r="B48" s="67" t="s">
        <v>1207</v>
      </c>
      <c r="C48" s="176" t="s">
        <v>551</v>
      </c>
      <c r="D48" s="177"/>
      <c r="E48" s="75" t="s">
        <v>397</v>
      </c>
      <c r="F48" s="75" t="s">
        <v>397</v>
      </c>
      <c r="G48" s="75" t="s">
        <v>397</v>
      </c>
      <c r="H48" s="75"/>
      <c r="I48" s="75" t="s">
        <v>397</v>
      </c>
      <c r="J48" s="75"/>
      <c r="K48" s="75"/>
      <c r="L48" s="75"/>
      <c r="M48" s="178" t="s">
        <v>397</v>
      </c>
    </row>
    <row r="49" spans="1:13" ht="105.6" x14ac:dyDescent="0.3">
      <c r="A49" s="175">
        <v>37</v>
      </c>
      <c r="B49" s="176" t="s">
        <v>420</v>
      </c>
      <c r="C49" s="176" t="s">
        <v>549</v>
      </c>
      <c r="D49" s="177"/>
      <c r="E49" s="75" t="s">
        <v>397</v>
      </c>
      <c r="F49" s="75"/>
      <c r="G49" s="75" t="s">
        <v>397</v>
      </c>
      <c r="H49" s="75" t="s">
        <v>399</v>
      </c>
      <c r="I49" s="75" t="s">
        <v>397</v>
      </c>
      <c r="J49" s="75"/>
      <c r="K49" s="75"/>
      <c r="L49" s="75"/>
      <c r="M49" s="178" t="s">
        <v>397</v>
      </c>
    </row>
    <row r="50" spans="1:13" ht="79.8" thickBot="1" x14ac:dyDescent="0.35">
      <c r="A50" s="179">
        <v>38</v>
      </c>
      <c r="B50" s="180" t="s">
        <v>1208</v>
      </c>
      <c r="C50" s="180" t="s">
        <v>1209</v>
      </c>
      <c r="D50" s="181"/>
      <c r="E50" s="78"/>
      <c r="F50" s="78"/>
      <c r="G50" s="78" t="s">
        <v>396</v>
      </c>
      <c r="H50" s="78"/>
      <c r="I50" s="78"/>
      <c r="J50" s="78"/>
      <c r="K50" s="78"/>
      <c r="L50" s="78"/>
      <c r="M50" s="182" t="s">
        <v>396</v>
      </c>
    </row>
    <row r="51" spans="1:13" x14ac:dyDescent="0.3">
      <c r="C51" s="53"/>
      <c r="D51" s="46"/>
      <c r="E51" s="47"/>
      <c r="F51" s="47"/>
      <c r="G51" s="47"/>
      <c r="H51" s="47"/>
      <c r="I51" s="47"/>
      <c r="J51" s="47"/>
      <c r="K51" s="47"/>
      <c r="L51" s="47"/>
      <c r="M51" s="47"/>
    </row>
    <row r="52" spans="1:13" x14ac:dyDescent="0.3">
      <c r="D52" s="15"/>
      <c r="F52" s="13"/>
      <c r="G52" s="13"/>
      <c r="H52" s="13"/>
      <c r="I52" s="13"/>
      <c r="J52" s="13"/>
      <c r="K52" s="13"/>
      <c r="L52" s="13"/>
      <c r="M52" s="13"/>
    </row>
    <row r="53" spans="1:13" x14ac:dyDescent="0.3">
      <c r="D53" s="15"/>
      <c r="F53" s="13"/>
      <c r="G53" s="13"/>
      <c r="H53" s="13"/>
      <c r="I53" s="13"/>
      <c r="J53" s="13"/>
      <c r="K53" s="13"/>
      <c r="L53" s="13"/>
      <c r="M53" s="13"/>
    </row>
    <row r="54" spans="1:13" ht="14.4" customHeight="1" x14ac:dyDescent="0.3">
      <c r="D54" s="15"/>
      <c r="F54" s="13"/>
      <c r="G54" s="13"/>
      <c r="H54" s="13"/>
      <c r="I54" s="13"/>
      <c r="J54" s="13"/>
      <c r="K54" s="13"/>
      <c r="L54" s="13"/>
      <c r="M54" s="13"/>
    </row>
    <row r="55" spans="1:13" x14ac:dyDescent="0.3">
      <c r="D55" s="15"/>
      <c r="F55" s="13"/>
      <c r="G55" s="13"/>
      <c r="H55" s="13"/>
      <c r="I55" s="13"/>
      <c r="J55" s="13"/>
      <c r="K55" s="13"/>
      <c r="L55" s="13"/>
      <c r="M55" s="13"/>
    </row>
    <row r="56" spans="1:13" x14ac:dyDescent="0.3">
      <c r="D56" s="15"/>
      <c r="F56" s="13"/>
      <c r="G56" s="13"/>
      <c r="H56" s="13"/>
      <c r="I56" s="13"/>
      <c r="J56" s="13"/>
      <c r="K56" s="13"/>
      <c r="L56" s="13"/>
      <c r="M56" s="13"/>
    </row>
    <row r="57" spans="1:13" x14ac:dyDescent="0.3">
      <c r="D57" s="15"/>
      <c r="F57" s="13"/>
      <c r="G57" s="13"/>
      <c r="H57" s="13"/>
      <c r="I57" s="13"/>
      <c r="J57" s="13"/>
      <c r="K57" s="13"/>
      <c r="L57" s="13"/>
      <c r="M57" s="13"/>
    </row>
    <row r="58" spans="1:13" x14ac:dyDescent="0.3">
      <c r="D58" s="15"/>
      <c r="F58" s="13"/>
      <c r="G58" s="13"/>
      <c r="H58" s="13"/>
      <c r="I58" s="13"/>
      <c r="J58" s="13"/>
      <c r="K58" s="13"/>
      <c r="L58" s="13"/>
      <c r="M58" s="13"/>
    </row>
    <row r="59" spans="1:13" x14ac:dyDescent="0.3">
      <c r="D59" s="15"/>
      <c r="F59" s="13"/>
      <c r="G59" s="13"/>
      <c r="H59" s="13"/>
      <c r="I59" s="13"/>
      <c r="J59" s="13"/>
      <c r="K59" s="13"/>
      <c r="L59" s="13"/>
      <c r="M59" s="13"/>
    </row>
    <row r="60" spans="1:13" x14ac:dyDescent="0.3">
      <c r="D60" s="15"/>
      <c r="F60" s="13"/>
      <c r="G60" s="13"/>
      <c r="H60" s="13"/>
      <c r="I60" s="13"/>
      <c r="J60" s="13"/>
      <c r="K60" s="13"/>
      <c r="L60" s="13"/>
      <c r="M60" s="13"/>
    </row>
    <row r="61" spans="1:13" x14ac:dyDescent="0.3">
      <c r="D61" s="15"/>
      <c r="F61" s="13"/>
      <c r="G61" s="13"/>
      <c r="H61" s="13"/>
      <c r="I61" s="13"/>
      <c r="J61" s="13"/>
      <c r="K61" s="13"/>
      <c r="L61" s="13"/>
      <c r="M61" s="13"/>
    </row>
    <row r="62" spans="1:13" x14ac:dyDescent="0.3">
      <c r="D62" s="15"/>
      <c r="F62" s="13"/>
      <c r="G62" s="13"/>
      <c r="H62" s="13"/>
      <c r="I62" s="13"/>
      <c r="J62" s="13"/>
      <c r="K62" s="13"/>
      <c r="L62" s="13"/>
      <c r="M62" s="13"/>
    </row>
    <row r="63" spans="1:13" x14ac:dyDescent="0.3">
      <c r="D63" s="15"/>
      <c r="F63" s="13"/>
      <c r="G63" s="13"/>
      <c r="H63" s="13"/>
      <c r="I63" s="13"/>
      <c r="J63" s="13"/>
      <c r="K63" s="13"/>
      <c r="L63" s="13"/>
      <c r="M63" s="13"/>
    </row>
    <row r="64" spans="1:13" x14ac:dyDescent="0.3">
      <c r="D64" s="15"/>
      <c r="F64" s="13"/>
      <c r="G64" s="13"/>
      <c r="H64" s="13"/>
      <c r="I64" s="13"/>
      <c r="J64" s="13"/>
      <c r="K64" s="13"/>
      <c r="L64" s="13"/>
      <c r="M64" s="13"/>
    </row>
    <row r="65" spans="4:13" x14ac:dyDescent="0.3">
      <c r="D65" s="15"/>
      <c r="G65" s="35"/>
      <c r="H65" s="35"/>
      <c r="I65" s="35"/>
      <c r="J65" s="35"/>
      <c r="K65" s="35"/>
      <c r="L65" s="35"/>
      <c r="M65" s="35"/>
    </row>
    <row r="66" spans="4:13" x14ac:dyDescent="0.3">
      <c r="E66" s="6"/>
      <c r="F66" s="36"/>
      <c r="G66" s="36"/>
      <c r="H66" s="36"/>
      <c r="I66" s="36"/>
      <c r="J66" s="36"/>
      <c r="K66" s="36"/>
      <c r="L66" s="36"/>
    </row>
    <row r="67" spans="4:13" x14ac:dyDescent="0.3">
      <c r="E67" s="6"/>
      <c r="H67" s="19"/>
      <c r="I67" s="19"/>
      <c r="J67" s="19"/>
      <c r="K67" s="19"/>
      <c r="L67" s="19"/>
      <c r="M67" s="19"/>
    </row>
    <row r="68" spans="4:13" x14ac:dyDescent="0.3">
      <c r="D68" s="30"/>
      <c r="E68" s="31"/>
      <c r="F68" s="31"/>
      <c r="G68" s="32"/>
      <c r="H68" s="32"/>
      <c r="I68" s="32"/>
      <c r="J68" s="32"/>
      <c r="K68" s="32"/>
      <c r="L68" s="33"/>
      <c r="M68" s="33"/>
    </row>
    <row r="69" spans="4:13" x14ac:dyDescent="0.3">
      <c r="D69" s="29"/>
      <c r="E69" s="34"/>
      <c r="F69" s="29"/>
      <c r="G69" s="29"/>
      <c r="H69" s="29"/>
      <c r="I69" s="29"/>
      <c r="J69" s="29"/>
      <c r="K69" s="29"/>
      <c r="L69" s="29"/>
      <c r="M69" s="29"/>
    </row>
    <row r="85" spans="4:13" x14ac:dyDescent="0.3">
      <c r="F85" s="20"/>
      <c r="G85" s="20"/>
      <c r="H85" s="20"/>
      <c r="I85" s="20"/>
      <c r="J85" s="20"/>
      <c r="K85" s="20"/>
      <c r="L85" s="20"/>
      <c r="M85" s="20"/>
    </row>
    <row r="86" spans="4:13" x14ac:dyDescent="0.3">
      <c r="F86" s="20"/>
      <c r="G86" s="20"/>
      <c r="H86" s="20"/>
      <c r="I86" s="20"/>
      <c r="J86" s="20"/>
      <c r="K86" s="20"/>
      <c r="L86" s="20"/>
      <c r="M86" s="20"/>
    </row>
    <row r="87" spans="4:13" x14ac:dyDescent="0.3">
      <c r="D87" s="20"/>
      <c r="E87" s="23"/>
      <c r="F87" s="20"/>
      <c r="G87" s="20"/>
      <c r="H87" s="20"/>
      <c r="I87" s="20"/>
      <c r="J87" s="20"/>
      <c r="K87" s="20"/>
      <c r="L87" s="20"/>
      <c r="M87" s="20"/>
    </row>
    <row r="88" spans="4:13" x14ac:dyDescent="0.3">
      <c r="D88" s="20"/>
      <c r="E88" s="23"/>
    </row>
    <row r="89" spans="4:13" x14ac:dyDescent="0.3">
      <c r="D89" s="20"/>
      <c r="E89" s="23"/>
    </row>
    <row r="91" spans="4:13" x14ac:dyDescent="0.3">
      <c r="E91" s="5"/>
    </row>
    <row r="92" spans="4:13" x14ac:dyDescent="0.3">
      <c r="E92" s="5"/>
    </row>
    <row r="100" spans="11:11" ht="15.6" x14ac:dyDescent="0.3">
      <c r="K100" s="14"/>
    </row>
  </sheetData>
  <sortState xmlns:xlrd2="http://schemas.microsoft.com/office/spreadsheetml/2017/richdata2" ref="A5:N42">
    <sortCondition ref="A5:A42"/>
  </sortState>
  <mergeCells count="16">
    <mergeCell ref="A28:M28"/>
    <mergeCell ref="A38:M38"/>
    <mergeCell ref="A47:M47"/>
    <mergeCell ref="A9:M9"/>
    <mergeCell ref="A13:M13"/>
    <mergeCell ref="A19:M19"/>
    <mergeCell ref="A44:M44"/>
    <mergeCell ref="A5:M5"/>
    <mergeCell ref="A1:M1"/>
    <mergeCell ref="A2:M2"/>
    <mergeCell ref="D3:D4"/>
    <mergeCell ref="E3:G3"/>
    <mergeCell ref="H3:M3"/>
    <mergeCell ref="A3:A4"/>
    <mergeCell ref="B3:B4"/>
    <mergeCell ref="C3:C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52"/>
  <sheetViews>
    <sheetView showWhiteSpace="0" topLeftCell="A130" zoomScale="70" zoomScaleNormal="70" zoomScalePageLayoutView="70" workbookViewId="0">
      <selection sqref="A1:Y1"/>
    </sheetView>
  </sheetViews>
  <sheetFormatPr defaultColWidth="8.88671875" defaultRowHeight="13.2" x14ac:dyDescent="0.25"/>
  <cols>
    <col min="1" max="1" width="6.5546875" style="6" bestFit="1" customWidth="1"/>
    <col min="2" max="2" width="5.88671875" style="6" customWidth="1"/>
    <col min="3" max="3" width="61.6640625" style="10" customWidth="1"/>
    <col min="4" max="4" width="14.5546875" style="5" bestFit="1" customWidth="1"/>
    <col min="5" max="5" width="4.44140625" style="5" bestFit="1" customWidth="1"/>
    <col min="6" max="6" width="11.109375" style="5" bestFit="1" customWidth="1"/>
    <col min="7" max="7" width="10.5546875" style="7" bestFit="1" customWidth="1"/>
    <col min="8" max="8" width="3.88671875" style="6" bestFit="1" customWidth="1"/>
    <col min="9" max="9" width="18.5546875" style="6" bestFit="1" customWidth="1"/>
    <col min="10" max="10" width="31" style="6" customWidth="1"/>
    <col min="11" max="11" width="18.88671875" style="24" customWidth="1"/>
    <col min="12" max="12" width="17.6640625" style="24" bestFit="1" customWidth="1"/>
    <col min="13" max="13" width="9.6640625" style="6" bestFit="1" customWidth="1"/>
    <col min="14" max="19" width="4.88671875" style="6" bestFit="1" customWidth="1"/>
    <col min="20" max="21" width="8.33203125" style="6" bestFit="1" customWidth="1"/>
    <col min="22" max="23" width="8.33203125" style="6" customWidth="1"/>
    <col min="24" max="24" width="7.33203125" style="6" bestFit="1" customWidth="1"/>
    <col min="25" max="25" width="5.6640625" style="6" bestFit="1" customWidth="1"/>
    <col min="26" max="16384" width="8.88671875" style="6"/>
  </cols>
  <sheetData>
    <row r="1" spans="1:25" s="16" customFormat="1" ht="17.399999999999999" x14ac:dyDescent="0.3">
      <c r="A1" s="231" t="s">
        <v>278</v>
      </c>
      <c r="B1" s="232"/>
      <c r="C1" s="232"/>
      <c r="D1" s="232"/>
      <c r="E1" s="232"/>
      <c r="F1" s="232"/>
      <c r="G1" s="232"/>
      <c r="H1" s="232"/>
      <c r="I1" s="232"/>
      <c r="J1" s="232"/>
      <c r="K1" s="232"/>
      <c r="L1" s="232"/>
      <c r="M1" s="232"/>
      <c r="N1" s="232"/>
      <c r="O1" s="232"/>
      <c r="P1" s="232"/>
      <c r="Q1" s="232"/>
      <c r="R1" s="232"/>
      <c r="S1" s="232"/>
      <c r="T1" s="232"/>
      <c r="U1" s="232"/>
      <c r="V1" s="232"/>
      <c r="W1" s="232"/>
      <c r="X1" s="232"/>
      <c r="Y1" s="233"/>
    </row>
    <row r="2" spans="1:25" s="16" customFormat="1" ht="17.399999999999999" x14ac:dyDescent="0.3">
      <c r="A2" s="241" t="s">
        <v>1182</v>
      </c>
      <c r="B2" s="242"/>
      <c r="C2" s="242"/>
      <c r="D2" s="242"/>
      <c r="E2" s="242"/>
      <c r="F2" s="242"/>
      <c r="G2" s="242"/>
      <c r="H2" s="242"/>
      <c r="I2" s="242"/>
      <c r="J2" s="242"/>
      <c r="K2" s="242"/>
      <c r="L2" s="242"/>
      <c r="M2" s="242"/>
      <c r="N2" s="242"/>
      <c r="O2" s="242"/>
      <c r="P2" s="242"/>
      <c r="Q2" s="242"/>
      <c r="R2" s="242"/>
      <c r="S2" s="242"/>
      <c r="T2" s="242"/>
      <c r="U2" s="242"/>
      <c r="V2" s="242"/>
      <c r="W2" s="242"/>
      <c r="X2" s="242"/>
      <c r="Y2" s="266"/>
    </row>
    <row r="3" spans="1:25" ht="12.75" customHeight="1" x14ac:dyDescent="0.25">
      <c r="A3" s="270" t="s">
        <v>544</v>
      </c>
      <c r="B3" s="237" t="s">
        <v>530</v>
      </c>
      <c r="C3" s="237" t="s">
        <v>279</v>
      </c>
      <c r="D3" s="238" t="s">
        <v>280</v>
      </c>
      <c r="E3" s="238"/>
      <c r="F3" s="238"/>
      <c r="G3" s="238"/>
      <c r="H3" s="238"/>
      <c r="I3" s="55" t="s">
        <v>382</v>
      </c>
      <c r="J3" s="50" t="s">
        <v>3</v>
      </c>
      <c r="K3" s="50" t="s">
        <v>639</v>
      </c>
      <c r="L3" s="50" t="s">
        <v>640</v>
      </c>
      <c r="M3" s="88" t="s">
        <v>6</v>
      </c>
      <c r="N3" s="267" t="s">
        <v>78</v>
      </c>
      <c r="O3" s="268"/>
      <c r="P3" s="268"/>
      <c r="Q3" s="268"/>
      <c r="R3" s="268"/>
      <c r="S3" s="268"/>
      <c r="T3" s="268"/>
      <c r="U3" s="268"/>
      <c r="V3" s="268"/>
      <c r="W3" s="268"/>
      <c r="X3" s="268"/>
      <c r="Y3" s="269"/>
    </row>
    <row r="4" spans="1:25" ht="25.5" customHeight="1" x14ac:dyDescent="0.25">
      <c r="A4" s="270"/>
      <c r="B4" s="237"/>
      <c r="C4" s="237"/>
      <c r="D4" s="50" t="s">
        <v>516</v>
      </c>
      <c r="E4" s="50" t="s">
        <v>283</v>
      </c>
      <c r="F4" s="50" t="s">
        <v>284</v>
      </c>
      <c r="G4" s="50" t="s">
        <v>285</v>
      </c>
      <c r="H4" s="50" t="s">
        <v>286</v>
      </c>
      <c r="I4" s="49" t="s">
        <v>526</v>
      </c>
      <c r="J4" s="61" t="s">
        <v>637</v>
      </c>
      <c r="K4" s="61" t="s">
        <v>641</v>
      </c>
      <c r="L4" s="60" t="s">
        <v>533</v>
      </c>
      <c r="M4" s="89"/>
      <c r="N4" s="222" t="s">
        <v>79</v>
      </c>
      <c r="O4" s="223"/>
      <c r="P4" s="223"/>
      <c r="Q4" s="223"/>
      <c r="R4" s="223"/>
      <c r="S4" s="271"/>
      <c r="T4" s="222" t="s">
        <v>579</v>
      </c>
      <c r="U4" s="223"/>
      <c r="V4" s="223"/>
      <c r="W4" s="223"/>
      <c r="X4" s="223"/>
      <c r="Y4" s="224"/>
    </row>
    <row r="5" spans="1:25" ht="15.6" x14ac:dyDescent="0.25">
      <c r="A5" s="260" t="s">
        <v>827</v>
      </c>
      <c r="B5" s="261"/>
      <c r="C5" s="261"/>
      <c r="D5" s="261"/>
      <c r="E5" s="261"/>
      <c r="F5" s="261"/>
      <c r="G5" s="261"/>
      <c r="H5" s="261"/>
      <c r="I5" s="261"/>
      <c r="J5" s="261"/>
      <c r="K5" s="261"/>
      <c r="L5" s="261"/>
      <c r="M5" s="261"/>
      <c r="N5" s="261"/>
      <c r="O5" s="261"/>
      <c r="P5" s="261"/>
      <c r="Q5" s="261"/>
      <c r="R5" s="261"/>
      <c r="S5" s="261"/>
      <c r="T5" s="261"/>
      <c r="U5" s="261"/>
      <c r="V5" s="261"/>
      <c r="W5" s="261"/>
      <c r="X5" s="261"/>
      <c r="Y5" s="262"/>
    </row>
    <row r="6" spans="1:25" ht="15.6" x14ac:dyDescent="0.25">
      <c r="A6" s="263" t="s">
        <v>75</v>
      </c>
      <c r="B6" s="264"/>
      <c r="C6" s="264"/>
      <c r="D6" s="264"/>
      <c r="E6" s="264"/>
      <c r="F6" s="264"/>
      <c r="G6" s="264"/>
      <c r="H6" s="264"/>
      <c r="I6" s="264"/>
      <c r="J6" s="264"/>
      <c r="K6" s="264"/>
      <c r="L6" s="264"/>
      <c r="M6" s="264"/>
      <c r="N6" s="264"/>
      <c r="O6" s="264"/>
      <c r="P6" s="264"/>
      <c r="Q6" s="264"/>
      <c r="R6" s="264"/>
      <c r="S6" s="264"/>
      <c r="T6" s="264"/>
      <c r="U6" s="264"/>
      <c r="V6" s="264"/>
      <c r="W6" s="264"/>
      <c r="X6" s="264"/>
      <c r="Y6" s="265"/>
    </row>
    <row r="7" spans="1:25" ht="26.4" x14ac:dyDescent="0.25">
      <c r="A7" s="137" t="str">
        <f>IF(COUNT(D7:H7)&gt;1,"ERROR",IF(COUNT(D7:H7)=0,"ERROR","OK"))</f>
        <v>OK</v>
      </c>
      <c r="B7" s="138">
        <v>1</v>
      </c>
      <c r="C7" s="139" t="s">
        <v>298</v>
      </c>
      <c r="D7" s="56"/>
      <c r="E7" s="81"/>
      <c r="F7" s="81"/>
      <c r="G7" s="81"/>
      <c r="H7" s="81">
        <v>1</v>
      </c>
      <c r="I7" s="72">
        <v>1</v>
      </c>
      <c r="J7" s="85">
        <f>(E7*4+F7*3+G7*2+H7*1+D7*0)</f>
        <v>1</v>
      </c>
      <c r="K7" s="85">
        <f>J7*I7</f>
        <v>1</v>
      </c>
      <c r="L7" s="85">
        <f>IF(D7=1,0,4*I7)</f>
        <v>4</v>
      </c>
      <c r="M7" s="138" t="s">
        <v>718</v>
      </c>
      <c r="N7" s="142" t="s">
        <v>11</v>
      </c>
      <c r="O7" s="142" t="s">
        <v>8</v>
      </c>
      <c r="P7" s="142"/>
      <c r="Q7" s="142"/>
      <c r="R7" s="142"/>
      <c r="S7" s="142"/>
      <c r="T7" s="138" t="s">
        <v>590</v>
      </c>
      <c r="U7" s="138" t="s">
        <v>599</v>
      </c>
      <c r="V7" s="138" t="s">
        <v>588</v>
      </c>
      <c r="W7" s="138"/>
      <c r="X7" s="138"/>
      <c r="Y7" s="143"/>
    </row>
    <row r="8" spans="1:25" ht="26.4" x14ac:dyDescent="0.25">
      <c r="A8" s="137" t="str">
        <f t="shared" ref="A8:A72" si="0">IF(COUNT(D8:H8)&gt;1,"ERROR",IF(COUNT(D8:H8)=0,"ERROR","OK"))</f>
        <v>OK</v>
      </c>
      <c r="B8" s="138">
        <v>2</v>
      </c>
      <c r="C8" s="139" t="s">
        <v>646</v>
      </c>
      <c r="D8" s="56"/>
      <c r="E8" s="81">
        <v>1</v>
      </c>
      <c r="F8" s="81"/>
      <c r="G8" s="81"/>
      <c r="H8" s="81"/>
      <c r="I8" s="72">
        <v>1</v>
      </c>
      <c r="J8" s="85">
        <f t="shared" ref="J8:J68" si="1">(E8*4+F8*3+G8*2+H8*1+D8*0)</f>
        <v>4</v>
      </c>
      <c r="K8" s="85">
        <f t="shared" ref="K8:K68" si="2">J8*I8</f>
        <v>4</v>
      </c>
      <c r="L8" s="85">
        <f t="shared" ref="L8:L28" si="3">IF(D8=1,0,4*I8)</f>
        <v>4</v>
      </c>
      <c r="M8" s="138" t="s">
        <v>718</v>
      </c>
      <c r="N8" s="142" t="s">
        <v>171</v>
      </c>
      <c r="O8" s="142" t="s">
        <v>725</v>
      </c>
      <c r="P8" s="142" t="s">
        <v>581</v>
      </c>
      <c r="Q8" s="142"/>
      <c r="R8" s="142"/>
      <c r="S8" s="142"/>
      <c r="T8" s="138" t="s">
        <v>726</v>
      </c>
      <c r="U8" s="138" t="s">
        <v>587</v>
      </c>
      <c r="V8" s="138" t="s">
        <v>584</v>
      </c>
      <c r="W8" s="138">
        <v>19</v>
      </c>
      <c r="X8" s="138"/>
      <c r="Y8" s="143"/>
    </row>
    <row r="9" spans="1:25" ht="26.4" x14ac:dyDescent="0.25">
      <c r="A9" s="137" t="str">
        <f t="shared" si="0"/>
        <v>OK</v>
      </c>
      <c r="B9" s="138">
        <v>3</v>
      </c>
      <c r="C9" s="139" t="s">
        <v>647</v>
      </c>
      <c r="D9" s="56"/>
      <c r="E9" s="81"/>
      <c r="F9" s="81">
        <v>1</v>
      </c>
      <c r="G9" s="81"/>
      <c r="H9" s="81"/>
      <c r="I9" s="72">
        <v>1</v>
      </c>
      <c r="J9" s="85">
        <f t="shared" si="1"/>
        <v>3</v>
      </c>
      <c r="K9" s="85">
        <f t="shared" si="2"/>
        <v>3</v>
      </c>
      <c r="L9" s="85">
        <f t="shared" si="3"/>
        <v>4</v>
      </c>
      <c r="M9" s="138" t="s">
        <v>718</v>
      </c>
      <c r="N9" s="142" t="s">
        <v>98</v>
      </c>
      <c r="O9" s="142"/>
      <c r="P9" s="138"/>
      <c r="Q9" s="138"/>
      <c r="R9" s="138"/>
      <c r="S9" s="138"/>
      <c r="T9" s="138" t="s">
        <v>584</v>
      </c>
      <c r="U9" s="138"/>
      <c r="V9" s="138"/>
      <c r="W9" s="138"/>
      <c r="X9" s="138"/>
      <c r="Y9" s="143"/>
    </row>
    <row r="10" spans="1:25" ht="26.4" x14ac:dyDescent="0.25">
      <c r="A10" s="137" t="str">
        <f t="shared" si="0"/>
        <v>OK</v>
      </c>
      <c r="B10" s="138">
        <v>4</v>
      </c>
      <c r="C10" s="139" t="s">
        <v>851</v>
      </c>
      <c r="D10" s="56"/>
      <c r="E10" s="81"/>
      <c r="F10" s="81">
        <v>1</v>
      </c>
      <c r="G10" s="81"/>
      <c r="H10" s="81"/>
      <c r="I10" s="72">
        <v>1</v>
      </c>
      <c r="J10" s="85">
        <f t="shared" si="1"/>
        <v>3</v>
      </c>
      <c r="K10" s="85">
        <f t="shared" si="2"/>
        <v>3</v>
      </c>
      <c r="L10" s="85">
        <f t="shared" si="3"/>
        <v>4</v>
      </c>
      <c r="M10" s="138" t="s">
        <v>718</v>
      </c>
      <c r="N10" s="142" t="s">
        <v>96</v>
      </c>
      <c r="O10" s="142" t="s">
        <v>98</v>
      </c>
      <c r="P10" s="142" t="s">
        <v>109</v>
      </c>
      <c r="Q10" s="142" t="s">
        <v>95</v>
      </c>
      <c r="R10" s="142" t="s">
        <v>124</v>
      </c>
      <c r="S10" s="142"/>
      <c r="T10" s="138" t="s">
        <v>584</v>
      </c>
      <c r="U10" s="138" t="s">
        <v>587</v>
      </c>
      <c r="V10" s="138" t="s">
        <v>588</v>
      </c>
      <c r="W10" s="138"/>
      <c r="X10" s="138"/>
      <c r="Y10" s="143"/>
    </row>
    <row r="11" spans="1:25" ht="26.4" x14ac:dyDescent="0.25">
      <c r="A11" s="137" t="str">
        <f t="shared" si="0"/>
        <v>OK</v>
      </c>
      <c r="B11" s="138">
        <v>5</v>
      </c>
      <c r="C11" s="139" t="s">
        <v>435</v>
      </c>
      <c r="D11" s="56"/>
      <c r="E11" s="81"/>
      <c r="F11" s="81">
        <v>1</v>
      </c>
      <c r="G11" s="81"/>
      <c r="H11" s="81"/>
      <c r="I11" s="72">
        <v>1</v>
      </c>
      <c r="J11" s="85">
        <f t="shared" si="1"/>
        <v>3</v>
      </c>
      <c r="K11" s="85">
        <f t="shared" si="2"/>
        <v>3</v>
      </c>
      <c r="L11" s="85">
        <f t="shared" si="3"/>
        <v>4</v>
      </c>
      <c r="M11" s="138" t="s">
        <v>718</v>
      </c>
      <c r="N11" s="142" t="s">
        <v>96</v>
      </c>
      <c r="O11" s="142" t="s">
        <v>95</v>
      </c>
      <c r="P11" s="138" t="s">
        <v>94</v>
      </c>
      <c r="Q11" s="138" t="s">
        <v>14</v>
      </c>
      <c r="R11" s="138" t="s">
        <v>171</v>
      </c>
      <c r="S11" s="138"/>
      <c r="T11" s="138" t="s">
        <v>584</v>
      </c>
      <c r="U11" s="138" t="s">
        <v>587</v>
      </c>
      <c r="V11" s="138" t="s">
        <v>588</v>
      </c>
      <c r="W11" s="138"/>
      <c r="X11" s="138"/>
      <c r="Y11" s="143"/>
    </row>
    <row r="12" spans="1:25" x14ac:dyDescent="0.25">
      <c r="A12" s="137" t="str">
        <f t="shared" si="0"/>
        <v>OK</v>
      </c>
      <c r="B12" s="138">
        <v>6</v>
      </c>
      <c r="C12" s="139" t="s">
        <v>436</v>
      </c>
      <c r="D12" s="56"/>
      <c r="E12" s="81"/>
      <c r="F12" s="81"/>
      <c r="G12" s="81">
        <v>1</v>
      </c>
      <c r="H12" s="81"/>
      <c r="I12" s="72">
        <v>1</v>
      </c>
      <c r="J12" s="85">
        <f t="shared" si="1"/>
        <v>2</v>
      </c>
      <c r="K12" s="85">
        <f t="shared" si="2"/>
        <v>2</v>
      </c>
      <c r="L12" s="85">
        <f t="shared" si="3"/>
        <v>4</v>
      </c>
      <c r="M12" s="138" t="s">
        <v>718</v>
      </c>
      <c r="N12" s="142" t="s">
        <v>95</v>
      </c>
      <c r="O12" s="142" t="s">
        <v>107</v>
      </c>
      <c r="P12" s="138" t="s">
        <v>93</v>
      </c>
      <c r="Q12" s="138" t="s">
        <v>124</v>
      </c>
      <c r="R12" s="138"/>
      <c r="S12" s="138"/>
      <c r="T12" s="138">
        <v>2</v>
      </c>
      <c r="U12" s="138" t="s">
        <v>588</v>
      </c>
      <c r="V12" s="138"/>
      <c r="W12" s="138"/>
      <c r="X12" s="138"/>
      <c r="Y12" s="143"/>
    </row>
    <row r="13" spans="1:25" ht="26.4" x14ac:dyDescent="0.25">
      <c r="A13" s="137" t="str">
        <f t="shared" si="0"/>
        <v>OK</v>
      </c>
      <c r="B13" s="138">
        <v>7</v>
      </c>
      <c r="C13" s="139" t="s">
        <v>445</v>
      </c>
      <c r="D13" s="56"/>
      <c r="E13" s="81"/>
      <c r="F13" s="81"/>
      <c r="G13" s="81">
        <v>1</v>
      </c>
      <c r="H13" s="81"/>
      <c r="I13" s="72">
        <v>1</v>
      </c>
      <c r="J13" s="85">
        <f t="shared" si="1"/>
        <v>2</v>
      </c>
      <c r="K13" s="85">
        <f t="shared" si="2"/>
        <v>2</v>
      </c>
      <c r="L13" s="85">
        <f t="shared" si="3"/>
        <v>4</v>
      </c>
      <c r="M13" s="138" t="s">
        <v>718</v>
      </c>
      <c r="N13" s="142" t="s">
        <v>18</v>
      </c>
      <c r="O13" s="142" t="s">
        <v>592</v>
      </c>
      <c r="P13" s="138" t="s">
        <v>93</v>
      </c>
      <c r="Q13" s="138"/>
      <c r="R13" s="138"/>
      <c r="S13" s="138"/>
      <c r="T13" s="138">
        <v>2</v>
      </c>
      <c r="U13" s="138" t="s">
        <v>588</v>
      </c>
      <c r="V13" s="138"/>
      <c r="W13" s="138"/>
      <c r="X13" s="138"/>
      <c r="Y13" s="143"/>
    </row>
    <row r="14" spans="1:25" ht="26.4" x14ac:dyDescent="0.25">
      <c r="A14" s="137" t="str">
        <f t="shared" si="0"/>
        <v>OK</v>
      </c>
      <c r="B14" s="138">
        <v>8</v>
      </c>
      <c r="C14" s="139" t="s">
        <v>648</v>
      </c>
      <c r="D14" s="56"/>
      <c r="E14" s="81">
        <v>1</v>
      </c>
      <c r="F14" s="81"/>
      <c r="G14" s="81"/>
      <c r="H14" s="81"/>
      <c r="I14" s="72">
        <v>2</v>
      </c>
      <c r="J14" s="85">
        <f t="shared" si="1"/>
        <v>4</v>
      </c>
      <c r="K14" s="85">
        <f t="shared" si="2"/>
        <v>8</v>
      </c>
      <c r="L14" s="85">
        <f t="shared" si="3"/>
        <v>8</v>
      </c>
      <c r="M14" s="138" t="s">
        <v>718</v>
      </c>
      <c r="N14" s="142" t="s">
        <v>96</v>
      </c>
      <c r="O14" s="142" t="s">
        <v>581</v>
      </c>
      <c r="P14" s="138" t="s">
        <v>580</v>
      </c>
      <c r="Q14" s="138" t="s">
        <v>582</v>
      </c>
      <c r="R14" s="138" t="s">
        <v>727</v>
      </c>
      <c r="S14" s="138"/>
      <c r="T14" s="138" t="s">
        <v>587</v>
      </c>
      <c r="U14" s="138" t="s">
        <v>584</v>
      </c>
      <c r="V14" s="138" t="s">
        <v>588</v>
      </c>
      <c r="W14" s="138">
        <v>19</v>
      </c>
      <c r="X14" s="138"/>
      <c r="Y14" s="143"/>
    </row>
    <row r="15" spans="1:25" ht="26.4" x14ac:dyDescent="0.25">
      <c r="A15" s="137" t="str">
        <f t="shared" si="0"/>
        <v>OK</v>
      </c>
      <c r="B15" s="138">
        <v>9</v>
      </c>
      <c r="C15" s="139" t="s">
        <v>448</v>
      </c>
      <c r="D15" s="56"/>
      <c r="E15" s="81">
        <v>1</v>
      </c>
      <c r="F15" s="81"/>
      <c r="G15" s="81"/>
      <c r="H15" s="81"/>
      <c r="I15" s="72">
        <v>1</v>
      </c>
      <c r="J15" s="85">
        <f t="shared" si="1"/>
        <v>4</v>
      </c>
      <c r="K15" s="85">
        <f t="shared" si="2"/>
        <v>4</v>
      </c>
      <c r="L15" s="85">
        <f t="shared" si="3"/>
        <v>4</v>
      </c>
      <c r="M15" s="138" t="s">
        <v>718</v>
      </c>
      <c r="N15" s="142" t="s">
        <v>98</v>
      </c>
      <c r="O15" s="142" t="s">
        <v>96</v>
      </c>
      <c r="P15" s="138" t="s">
        <v>727</v>
      </c>
      <c r="Q15" s="138"/>
      <c r="R15" s="138"/>
      <c r="S15" s="138"/>
      <c r="T15" s="138" t="s">
        <v>587</v>
      </c>
      <c r="U15" s="138" t="s">
        <v>584</v>
      </c>
      <c r="V15" s="138" t="s">
        <v>588</v>
      </c>
      <c r="W15" s="138">
        <v>19</v>
      </c>
      <c r="X15" s="138"/>
      <c r="Y15" s="143"/>
    </row>
    <row r="16" spans="1:25" ht="26.4" x14ac:dyDescent="0.25">
      <c r="A16" s="137" t="str">
        <f t="shared" si="0"/>
        <v>OK</v>
      </c>
      <c r="B16" s="138">
        <v>10</v>
      </c>
      <c r="C16" s="139" t="s">
        <v>453</v>
      </c>
      <c r="D16" s="56"/>
      <c r="E16" s="81"/>
      <c r="F16" s="81"/>
      <c r="G16" s="81">
        <v>1</v>
      </c>
      <c r="H16" s="81"/>
      <c r="I16" s="72">
        <v>1</v>
      </c>
      <c r="J16" s="85">
        <f t="shared" si="1"/>
        <v>2</v>
      </c>
      <c r="K16" s="85">
        <f t="shared" si="2"/>
        <v>2</v>
      </c>
      <c r="L16" s="85">
        <f t="shared" si="3"/>
        <v>4</v>
      </c>
      <c r="M16" s="138" t="s">
        <v>718</v>
      </c>
      <c r="N16" s="142" t="s">
        <v>728</v>
      </c>
      <c r="O16" s="142" t="s">
        <v>17</v>
      </c>
      <c r="P16" s="138"/>
      <c r="Q16" s="138"/>
      <c r="R16" s="138"/>
      <c r="S16" s="138"/>
      <c r="T16" s="138" t="s">
        <v>615</v>
      </c>
      <c r="U16" s="138"/>
      <c r="V16" s="138"/>
      <c r="W16" s="138"/>
      <c r="X16" s="138"/>
      <c r="Y16" s="143"/>
    </row>
    <row r="17" spans="1:25" ht="39.6" x14ac:dyDescent="0.25">
      <c r="A17" s="137" t="str">
        <f t="shared" si="0"/>
        <v>OK</v>
      </c>
      <c r="B17" s="138">
        <v>11</v>
      </c>
      <c r="C17" s="139" t="s">
        <v>454</v>
      </c>
      <c r="D17" s="56"/>
      <c r="E17" s="81">
        <v>1</v>
      </c>
      <c r="F17" s="81"/>
      <c r="G17" s="81"/>
      <c r="H17" s="81"/>
      <c r="I17" s="72">
        <v>1</v>
      </c>
      <c r="J17" s="85">
        <f t="shared" si="1"/>
        <v>4</v>
      </c>
      <c r="K17" s="85">
        <f t="shared" si="2"/>
        <v>4</v>
      </c>
      <c r="L17" s="85">
        <f t="shared" si="3"/>
        <v>4</v>
      </c>
      <c r="M17" s="138" t="s">
        <v>718</v>
      </c>
      <c r="N17" s="142" t="s">
        <v>729</v>
      </c>
      <c r="O17" s="142" t="s">
        <v>620</v>
      </c>
      <c r="P17" s="138" t="s">
        <v>19</v>
      </c>
      <c r="Q17" s="138" t="s">
        <v>623</v>
      </c>
      <c r="R17" s="138" t="s">
        <v>622</v>
      </c>
      <c r="S17" s="138"/>
      <c r="T17" s="138">
        <v>14</v>
      </c>
      <c r="U17" s="138"/>
      <c r="V17" s="138"/>
      <c r="W17" s="138"/>
      <c r="X17" s="138"/>
      <c r="Y17" s="143"/>
    </row>
    <row r="18" spans="1:25" ht="39.6" x14ac:dyDescent="0.25">
      <c r="A18" s="137" t="str">
        <f t="shared" si="0"/>
        <v>OK</v>
      </c>
      <c r="B18" s="138">
        <v>12</v>
      </c>
      <c r="C18" s="139" t="s">
        <v>455</v>
      </c>
      <c r="D18" s="56"/>
      <c r="E18" s="81">
        <v>1</v>
      </c>
      <c r="F18" s="81"/>
      <c r="G18" s="81"/>
      <c r="H18" s="81"/>
      <c r="I18" s="72">
        <v>2</v>
      </c>
      <c r="J18" s="85">
        <f t="shared" si="1"/>
        <v>4</v>
      </c>
      <c r="K18" s="85">
        <f t="shared" si="2"/>
        <v>8</v>
      </c>
      <c r="L18" s="85">
        <f t="shared" si="3"/>
        <v>8</v>
      </c>
      <c r="M18" s="138" t="s">
        <v>718</v>
      </c>
      <c r="N18" s="142" t="s">
        <v>93</v>
      </c>
      <c r="O18" s="142"/>
      <c r="P18" s="138"/>
      <c r="Q18" s="138"/>
      <c r="R18" s="138"/>
      <c r="S18" s="138"/>
      <c r="T18" s="138" t="s">
        <v>730</v>
      </c>
      <c r="U18" s="138" t="s">
        <v>731</v>
      </c>
      <c r="V18" s="138"/>
      <c r="W18" s="138"/>
      <c r="X18" s="138"/>
      <c r="Y18" s="143"/>
    </row>
    <row r="19" spans="1:25" ht="39.6" x14ac:dyDescent="0.25">
      <c r="A19" s="137" t="str">
        <f t="shared" si="0"/>
        <v>OK</v>
      </c>
      <c r="B19" s="138">
        <v>13</v>
      </c>
      <c r="C19" s="139" t="s">
        <v>456</v>
      </c>
      <c r="D19" s="56"/>
      <c r="E19" s="81">
        <v>1</v>
      </c>
      <c r="F19" s="81"/>
      <c r="G19" s="81"/>
      <c r="H19" s="81"/>
      <c r="I19" s="72">
        <v>1</v>
      </c>
      <c r="J19" s="85">
        <f t="shared" si="1"/>
        <v>4</v>
      </c>
      <c r="K19" s="85">
        <f t="shared" si="2"/>
        <v>4</v>
      </c>
      <c r="L19" s="85">
        <f t="shared" si="3"/>
        <v>4</v>
      </c>
      <c r="M19" s="138" t="s">
        <v>718</v>
      </c>
      <c r="N19" s="142" t="s">
        <v>98</v>
      </c>
      <c r="O19" s="142" t="s">
        <v>580</v>
      </c>
      <c r="P19" s="138" t="s">
        <v>94</v>
      </c>
      <c r="Q19" s="138" t="s">
        <v>732</v>
      </c>
      <c r="R19" s="138"/>
      <c r="S19" s="138"/>
      <c r="T19" s="138" t="s">
        <v>584</v>
      </c>
      <c r="U19" s="138" t="s">
        <v>587</v>
      </c>
      <c r="V19" s="138" t="s">
        <v>588</v>
      </c>
      <c r="W19" s="138"/>
      <c r="X19" s="138"/>
      <c r="Y19" s="143"/>
    </row>
    <row r="20" spans="1:25" ht="39.6" x14ac:dyDescent="0.25">
      <c r="A20" s="137" t="str">
        <f t="shared" si="0"/>
        <v>OK</v>
      </c>
      <c r="B20" s="138">
        <v>14</v>
      </c>
      <c r="C20" s="139" t="s">
        <v>457</v>
      </c>
      <c r="D20" s="56"/>
      <c r="E20" s="81"/>
      <c r="F20" s="81">
        <v>1</v>
      </c>
      <c r="G20" s="81"/>
      <c r="H20" s="81"/>
      <c r="I20" s="72">
        <v>1</v>
      </c>
      <c r="J20" s="85">
        <f t="shared" si="1"/>
        <v>3</v>
      </c>
      <c r="K20" s="85">
        <f t="shared" si="2"/>
        <v>3</v>
      </c>
      <c r="L20" s="85">
        <f t="shared" si="3"/>
        <v>4</v>
      </c>
      <c r="M20" s="138" t="s">
        <v>718</v>
      </c>
      <c r="N20" s="142" t="s">
        <v>580</v>
      </c>
      <c r="O20" s="142" t="s">
        <v>171</v>
      </c>
      <c r="P20" s="138"/>
      <c r="Q20" s="138"/>
      <c r="R20" s="138"/>
      <c r="S20" s="138"/>
      <c r="T20" s="138" t="s">
        <v>584</v>
      </c>
      <c r="U20" s="138" t="s">
        <v>587</v>
      </c>
      <c r="V20" s="138" t="s">
        <v>588</v>
      </c>
      <c r="W20" s="138"/>
      <c r="X20" s="138"/>
      <c r="Y20" s="143"/>
    </row>
    <row r="21" spans="1:25" ht="26.4" x14ac:dyDescent="0.25">
      <c r="A21" s="137" t="str">
        <f t="shared" si="0"/>
        <v>OK</v>
      </c>
      <c r="B21" s="138">
        <v>15</v>
      </c>
      <c r="C21" s="139" t="s">
        <v>458</v>
      </c>
      <c r="D21" s="56"/>
      <c r="E21" s="81">
        <v>1</v>
      </c>
      <c r="F21" s="81"/>
      <c r="G21" s="81"/>
      <c r="H21" s="81"/>
      <c r="I21" s="72">
        <v>1</v>
      </c>
      <c r="J21" s="85">
        <f t="shared" si="1"/>
        <v>4</v>
      </c>
      <c r="K21" s="85">
        <f t="shared" si="2"/>
        <v>4</v>
      </c>
      <c r="L21" s="85">
        <f t="shared" si="3"/>
        <v>4</v>
      </c>
      <c r="M21" s="138" t="s">
        <v>718</v>
      </c>
      <c r="N21" s="142" t="s">
        <v>725</v>
      </c>
      <c r="O21" s="142" t="s">
        <v>620</v>
      </c>
      <c r="P21" s="138" t="s">
        <v>622</v>
      </c>
      <c r="Q21" s="138" t="s">
        <v>623</v>
      </c>
      <c r="R21" s="138"/>
      <c r="S21" s="138"/>
      <c r="T21" s="138" t="s">
        <v>587</v>
      </c>
      <c r="U21" s="138" t="s">
        <v>588</v>
      </c>
      <c r="V21" s="138"/>
      <c r="W21" s="138"/>
      <c r="X21" s="138"/>
      <c r="Y21" s="143"/>
    </row>
    <row r="22" spans="1:25" ht="39.6" x14ac:dyDescent="0.25">
      <c r="A22" s="137" t="str">
        <f t="shared" si="0"/>
        <v>OK</v>
      </c>
      <c r="B22" s="138">
        <v>16</v>
      </c>
      <c r="C22" s="139" t="s">
        <v>459</v>
      </c>
      <c r="D22" s="56"/>
      <c r="E22" s="81"/>
      <c r="F22" s="81">
        <v>1</v>
      </c>
      <c r="G22" s="81"/>
      <c r="H22" s="81"/>
      <c r="I22" s="72">
        <v>1</v>
      </c>
      <c r="J22" s="85">
        <f t="shared" si="1"/>
        <v>3</v>
      </c>
      <c r="K22" s="85">
        <f t="shared" si="2"/>
        <v>3</v>
      </c>
      <c r="L22" s="85">
        <f t="shared" si="3"/>
        <v>4</v>
      </c>
      <c r="M22" s="138" t="s">
        <v>718</v>
      </c>
      <c r="N22" s="142" t="s">
        <v>620</v>
      </c>
      <c r="O22" s="142" t="s">
        <v>622</v>
      </c>
      <c r="P22" s="138" t="s">
        <v>623</v>
      </c>
      <c r="Q22" s="138" t="s">
        <v>621</v>
      </c>
      <c r="R22" s="138"/>
      <c r="S22" s="138"/>
      <c r="T22" s="138" t="s">
        <v>590</v>
      </c>
      <c r="U22" s="138" t="s">
        <v>591</v>
      </c>
      <c r="V22" s="138" t="s">
        <v>733</v>
      </c>
      <c r="W22" s="138"/>
      <c r="X22" s="138"/>
      <c r="Y22" s="143"/>
    </row>
    <row r="23" spans="1:25" ht="26.4" x14ac:dyDescent="0.25">
      <c r="A23" s="137" t="str">
        <f t="shared" si="0"/>
        <v>OK</v>
      </c>
      <c r="B23" s="138">
        <v>17</v>
      </c>
      <c r="C23" s="139" t="s">
        <v>649</v>
      </c>
      <c r="D23" s="56"/>
      <c r="E23" s="81">
        <v>1</v>
      </c>
      <c r="F23" s="81"/>
      <c r="G23" s="81"/>
      <c r="H23" s="81"/>
      <c r="I23" s="72">
        <v>1</v>
      </c>
      <c r="J23" s="85">
        <f t="shared" si="1"/>
        <v>4</v>
      </c>
      <c r="K23" s="85">
        <f t="shared" si="2"/>
        <v>4</v>
      </c>
      <c r="L23" s="85">
        <f t="shared" si="3"/>
        <v>4</v>
      </c>
      <c r="M23" s="138" t="s">
        <v>718</v>
      </c>
      <c r="N23" s="142" t="s">
        <v>16</v>
      </c>
      <c r="O23" s="142" t="s">
        <v>126</v>
      </c>
      <c r="P23" s="142" t="s">
        <v>18</v>
      </c>
      <c r="Q23" s="142" t="s">
        <v>623</v>
      </c>
      <c r="R23" s="142" t="s">
        <v>32</v>
      </c>
      <c r="S23" s="142"/>
      <c r="T23" s="138" t="s">
        <v>726</v>
      </c>
      <c r="U23" s="138" t="s">
        <v>599</v>
      </c>
      <c r="V23" s="138"/>
      <c r="W23" s="138"/>
      <c r="X23" s="138"/>
      <c r="Y23" s="143"/>
    </row>
    <row r="24" spans="1:25" ht="26.4" x14ac:dyDescent="0.25">
      <c r="A24" s="137" t="str">
        <f t="shared" si="0"/>
        <v>OK</v>
      </c>
      <c r="B24" s="138">
        <v>18</v>
      </c>
      <c r="C24" s="139" t="s">
        <v>650</v>
      </c>
      <c r="D24" s="56"/>
      <c r="E24" s="81"/>
      <c r="F24" s="81"/>
      <c r="G24" s="81">
        <v>1</v>
      </c>
      <c r="H24" s="81"/>
      <c r="I24" s="72">
        <v>1</v>
      </c>
      <c r="J24" s="85">
        <f t="shared" si="1"/>
        <v>2</v>
      </c>
      <c r="K24" s="85">
        <f t="shared" si="2"/>
        <v>2</v>
      </c>
      <c r="L24" s="85">
        <f t="shared" si="3"/>
        <v>4</v>
      </c>
      <c r="M24" s="138" t="s">
        <v>718</v>
      </c>
      <c r="N24" s="142" t="s">
        <v>96</v>
      </c>
      <c r="O24" s="142" t="s">
        <v>580</v>
      </c>
      <c r="P24" s="142"/>
      <c r="Q24" s="142"/>
      <c r="R24" s="142"/>
      <c r="S24" s="142"/>
      <c r="T24" s="138" t="s">
        <v>587</v>
      </c>
      <c r="U24" s="138"/>
      <c r="V24" s="138"/>
      <c r="W24" s="138"/>
      <c r="X24" s="138"/>
      <c r="Y24" s="143"/>
    </row>
    <row r="25" spans="1:25" ht="39.6" x14ac:dyDescent="0.25">
      <c r="A25" s="137" t="str">
        <f t="shared" si="0"/>
        <v>OK</v>
      </c>
      <c r="B25" s="138">
        <v>19</v>
      </c>
      <c r="C25" s="139" t="s">
        <v>460</v>
      </c>
      <c r="D25" s="56"/>
      <c r="E25" s="81">
        <v>1</v>
      </c>
      <c r="F25" s="81"/>
      <c r="G25" s="81"/>
      <c r="H25" s="81"/>
      <c r="I25" s="72">
        <v>1</v>
      </c>
      <c r="J25" s="85">
        <f t="shared" si="1"/>
        <v>4</v>
      </c>
      <c r="K25" s="85">
        <f t="shared" si="2"/>
        <v>4</v>
      </c>
      <c r="L25" s="85">
        <f t="shared" si="3"/>
        <v>4</v>
      </c>
      <c r="M25" s="138" t="s">
        <v>718</v>
      </c>
      <c r="N25" s="142" t="s">
        <v>108</v>
      </c>
      <c r="O25" s="142" t="s">
        <v>92</v>
      </c>
      <c r="P25" s="142" t="s">
        <v>107</v>
      </c>
      <c r="Q25" s="142" t="s">
        <v>95</v>
      </c>
      <c r="R25" s="142" t="s">
        <v>732</v>
      </c>
      <c r="S25" s="142" t="s">
        <v>727</v>
      </c>
      <c r="T25" s="138" t="s">
        <v>588</v>
      </c>
      <c r="U25" s="138"/>
      <c r="V25" s="138"/>
      <c r="W25" s="138"/>
      <c r="X25" s="138"/>
      <c r="Y25" s="143"/>
    </row>
    <row r="26" spans="1:25" ht="26.4" x14ac:dyDescent="0.25">
      <c r="A26" s="137" t="str">
        <f t="shared" si="0"/>
        <v>OK</v>
      </c>
      <c r="B26" s="138">
        <v>20</v>
      </c>
      <c r="C26" s="139" t="s">
        <v>461</v>
      </c>
      <c r="D26" s="56"/>
      <c r="E26" s="81">
        <v>1</v>
      </c>
      <c r="F26" s="81"/>
      <c r="G26" s="81"/>
      <c r="H26" s="81"/>
      <c r="I26" s="72">
        <v>1</v>
      </c>
      <c r="J26" s="85">
        <f t="shared" si="1"/>
        <v>4</v>
      </c>
      <c r="K26" s="85">
        <f t="shared" si="2"/>
        <v>4</v>
      </c>
      <c r="L26" s="85">
        <f t="shared" si="3"/>
        <v>4</v>
      </c>
      <c r="M26" s="138" t="s">
        <v>718</v>
      </c>
      <c r="N26" s="142" t="s">
        <v>108</v>
      </c>
      <c r="O26" s="142" t="s">
        <v>92</v>
      </c>
      <c r="P26" s="142" t="s">
        <v>107</v>
      </c>
      <c r="Q26" s="142" t="s">
        <v>95</v>
      </c>
      <c r="R26" s="142" t="s">
        <v>732</v>
      </c>
      <c r="S26" s="142" t="s">
        <v>727</v>
      </c>
      <c r="T26" s="138" t="s">
        <v>588</v>
      </c>
      <c r="U26" s="138"/>
      <c r="V26" s="138"/>
      <c r="W26" s="138"/>
      <c r="X26" s="138"/>
      <c r="Y26" s="143"/>
    </row>
    <row r="27" spans="1:25" ht="26.4" x14ac:dyDescent="0.25">
      <c r="A27" s="137" t="str">
        <f t="shared" si="0"/>
        <v>OK</v>
      </c>
      <c r="B27" s="138">
        <v>21</v>
      </c>
      <c r="C27" s="139" t="s">
        <v>462</v>
      </c>
      <c r="D27" s="56"/>
      <c r="E27" s="81"/>
      <c r="F27" s="81">
        <v>1</v>
      </c>
      <c r="G27" s="81"/>
      <c r="H27" s="81"/>
      <c r="I27" s="72">
        <v>1</v>
      </c>
      <c r="J27" s="85">
        <f t="shared" si="1"/>
        <v>3</v>
      </c>
      <c r="K27" s="85">
        <f t="shared" si="2"/>
        <v>3</v>
      </c>
      <c r="L27" s="85">
        <f t="shared" si="3"/>
        <v>4</v>
      </c>
      <c r="M27" s="138" t="s">
        <v>718</v>
      </c>
      <c r="N27" s="142" t="s">
        <v>108</v>
      </c>
      <c r="O27" s="142" t="s">
        <v>92</v>
      </c>
      <c r="P27" s="142" t="s">
        <v>107</v>
      </c>
      <c r="Q27" s="142" t="s">
        <v>95</v>
      </c>
      <c r="R27" s="142" t="s">
        <v>727</v>
      </c>
      <c r="S27" s="142"/>
      <c r="T27" s="138" t="s">
        <v>588</v>
      </c>
      <c r="U27" s="138"/>
      <c r="V27" s="138"/>
      <c r="W27" s="138"/>
      <c r="X27" s="138"/>
      <c r="Y27" s="143"/>
    </row>
    <row r="28" spans="1:25" ht="26.4" x14ac:dyDescent="0.25">
      <c r="A28" s="137" t="str">
        <f t="shared" si="0"/>
        <v>OK</v>
      </c>
      <c r="B28" s="138">
        <v>22</v>
      </c>
      <c r="C28" s="139" t="s">
        <v>463</v>
      </c>
      <c r="D28" s="56"/>
      <c r="E28" s="81">
        <v>1</v>
      </c>
      <c r="F28" s="81"/>
      <c r="G28" s="81"/>
      <c r="H28" s="81"/>
      <c r="I28" s="72">
        <v>1</v>
      </c>
      <c r="J28" s="85">
        <f t="shared" si="1"/>
        <v>4</v>
      </c>
      <c r="K28" s="85">
        <f t="shared" si="2"/>
        <v>4</v>
      </c>
      <c r="L28" s="85">
        <f t="shared" si="3"/>
        <v>4</v>
      </c>
      <c r="M28" s="138" t="s">
        <v>718</v>
      </c>
      <c r="N28" s="142" t="s">
        <v>96</v>
      </c>
      <c r="O28" s="142" t="s">
        <v>32</v>
      </c>
      <c r="P28" s="142" t="s">
        <v>580</v>
      </c>
      <c r="Q28" s="142" t="s">
        <v>95</v>
      </c>
      <c r="R28" s="142"/>
      <c r="S28" s="142"/>
      <c r="T28" s="138" t="s">
        <v>599</v>
      </c>
      <c r="U28" s="138" t="s">
        <v>588</v>
      </c>
      <c r="V28" s="138"/>
      <c r="W28" s="138"/>
      <c r="X28" s="138"/>
      <c r="Y28" s="143"/>
    </row>
    <row r="29" spans="1:25" ht="26.4" x14ac:dyDescent="0.25">
      <c r="A29" s="137" t="str">
        <f t="shared" si="0"/>
        <v>OK</v>
      </c>
      <c r="B29" s="138">
        <v>23</v>
      </c>
      <c r="C29" s="139" t="s">
        <v>464</v>
      </c>
      <c r="D29" s="56"/>
      <c r="E29" s="81">
        <v>1</v>
      </c>
      <c r="F29" s="81"/>
      <c r="G29" s="81"/>
      <c r="H29" s="81"/>
      <c r="I29" s="72">
        <v>2</v>
      </c>
      <c r="J29" s="85">
        <f t="shared" si="1"/>
        <v>4</v>
      </c>
      <c r="K29" s="85">
        <f t="shared" si="2"/>
        <v>8</v>
      </c>
      <c r="L29" s="85">
        <f t="shared" ref="L29:L95" si="4">IF(D29=1,0,4*I29)</f>
        <v>8</v>
      </c>
      <c r="M29" s="138" t="s">
        <v>718</v>
      </c>
      <c r="N29" s="142" t="s">
        <v>96</v>
      </c>
      <c r="O29" s="142" t="s">
        <v>32</v>
      </c>
      <c r="P29" s="142" t="s">
        <v>580</v>
      </c>
      <c r="Q29" s="142" t="s">
        <v>95</v>
      </c>
      <c r="R29" s="142" t="s">
        <v>734</v>
      </c>
      <c r="S29" s="142" t="s">
        <v>34</v>
      </c>
      <c r="T29" s="138" t="s">
        <v>599</v>
      </c>
      <c r="U29" s="138" t="s">
        <v>588</v>
      </c>
      <c r="V29" s="138"/>
      <c r="W29" s="138"/>
      <c r="X29" s="138"/>
      <c r="Y29" s="143"/>
    </row>
    <row r="30" spans="1:25" ht="39.6" x14ac:dyDescent="0.25">
      <c r="A30" s="137" t="str">
        <f t="shared" si="0"/>
        <v>OK</v>
      </c>
      <c r="B30" s="138">
        <v>24</v>
      </c>
      <c r="C30" s="139" t="s">
        <v>346</v>
      </c>
      <c r="D30" s="56"/>
      <c r="E30" s="81">
        <v>1</v>
      </c>
      <c r="F30" s="81"/>
      <c r="G30" s="81"/>
      <c r="H30" s="81"/>
      <c r="I30" s="72">
        <v>1</v>
      </c>
      <c r="J30" s="85">
        <f t="shared" si="1"/>
        <v>4</v>
      </c>
      <c r="K30" s="85">
        <f t="shared" si="2"/>
        <v>4</v>
      </c>
      <c r="L30" s="85">
        <f t="shared" si="4"/>
        <v>4</v>
      </c>
      <c r="M30" s="138" t="s">
        <v>718</v>
      </c>
      <c r="N30" s="142" t="s">
        <v>98</v>
      </c>
      <c r="O30" s="138" t="s">
        <v>95</v>
      </c>
      <c r="P30" s="138" t="s">
        <v>580</v>
      </c>
      <c r="Q30" s="138" t="s">
        <v>732</v>
      </c>
      <c r="R30" s="138"/>
      <c r="S30" s="138"/>
      <c r="T30" s="138" t="s">
        <v>584</v>
      </c>
      <c r="U30" s="138">
        <v>13</v>
      </c>
      <c r="V30" s="138"/>
      <c r="W30" s="138"/>
      <c r="X30" s="138"/>
      <c r="Y30" s="143"/>
    </row>
    <row r="31" spans="1:25" ht="39.6" x14ac:dyDescent="0.25">
      <c r="A31" s="137" t="str">
        <f t="shared" si="0"/>
        <v>OK</v>
      </c>
      <c r="B31" s="138">
        <v>25</v>
      </c>
      <c r="C31" s="139" t="s">
        <v>651</v>
      </c>
      <c r="D31" s="56"/>
      <c r="E31" s="81">
        <v>1</v>
      </c>
      <c r="F31" s="81"/>
      <c r="G31" s="81"/>
      <c r="H31" s="81"/>
      <c r="I31" s="72">
        <v>1</v>
      </c>
      <c r="J31" s="85">
        <f t="shared" si="1"/>
        <v>4</v>
      </c>
      <c r="K31" s="85">
        <f t="shared" si="2"/>
        <v>4</v>
      </c>
      <c r="L31" s="85">
        <f t="shared" si="4"/>
        <v>4</v>
      </c>
      <c r="M31" s="138" t="s">
        <v>718</v>
      </c>
      <c r="N31" s="142" t="s">
        <v>16</v>
      </c>
      <c r="O31" s="142" t="s">
        <v>125</v>
      </c>
      <c r="P31" s="138" t="s">
        <v>98</v>
      </c>
      <c r="Q31" s="138" t="s">
        <v>732</v>
      </c>
      <c r="R31" s="138" t="s">
        <v>735</v>
      </c>
      <c r="S31" s="138"/>
      <c r="T31" s="138">
        <v>14</v>
      </c>
      <c r="U31" s="138" t="s">
        <v>736</v>
      </c>
      <c r="V31" s="138" t="s">
        <v>618</v>
      </c>
      <c r="W31" s="138"/>
      <c r="X31" s="138"/>
      <c r="Y31" s="143"/>
    </row>
    <row r="32" spans="1:25" x14ac:dyDescent="0.25">
      <c r="A32" s="137" t="str">
        <f t="shared" si="0"/>
        <v>OK</v>
      </c>
      <c r="B32" s="138">
        <v>26</v>
      </c>
      <c r="C32" s="139" t="s">
        <v>4</v>
      </c>
      <c r="D32" s="56"/>
      <c r="E32" s="81"/>
      <c r="F32" s="81"/>
      <c r="G32" s="81">
        <v>1</v>
      </c>
      <c r="H32" s="81"/>
      <c r="I32" s="72">
        <v>1</v>
      </c>
      <c r="J32" s="85">
        <f t="shared" si="1"/>
        <v>2</v>
      </c>
      <c r="K32" s="85">
        <f t="shared" si="2"/>
        <v>2</v>
      </c>
      <c r="L32" s="85">
        <f t="shared" si="4"/>
        <v>4</v>
      </c>
      <c r="M32" s="138" t="s">
        <v>718</v>
      </c>
      <c r="N32" s="142" t="s">
        <v>21</v>
      </c>
      <c r="O32" s="138" t="s">
        <v>107</v>
      </c>
      <c r="P32" s="138" t="s">
        <v>124</v>
      </c>
      <c r="Q32" s="138" t="s">
        <v>128</v>
      </c>
      <c r="R32" s="138" t="s">
        <v>140</v>
      </c>
      <c r="S32" s="138"/>
      <c r="T32" s="138">
        <v>52</v>
      </c>
      <c r="U32" s="138" t="s">
        <v>737</v>
      </c>
      <c r="V32" s="138" t="s">
        <v>731</v>
      </c>
      <c r="W32" s="138"/>
      <c r="X32" s="138"/>
      <c r="Y32" s="143"/>
    </row>
    <row r="33" spans="1:25" ht="15.6" x14ac:dyDescent="0.25">
      <c r="A33" s="263" t="s">
        <v>634</v>
      </c>
      <c r="B33" s="264"/>
      <c r="C33" s="264"/>
      <c r="D33" s="264"/>
      <c r="E33" s="264"/>
      <c r="F33" s="264"/>
      <c r="G33" s="264"/>
      <c r="H33" s="264"/>
      <c r="I33" s="264"/>
      <c r="J33" s="264"/>
      <c r="K33" s="264"/>
      <c r="L33" s="264"/>
      <c r="M33" s="264"/>
      <c r="N33" s="264"/>
      <c r="O33" s="264"/>
      <c r="P33" s="264"/>
      <c r="Q33" s="264"/>
      <c r="R33" s="264"/>
      <c r="S33" s="264"/>
      <c r="T33" s="264"/>
      <c r="U33" s="264"/>
      <c r="V33" s="264"/>
      <c r="W33" s="264"/>
      <c r="X33" s="264"/>
      <c r="Y33" s="265"/>
    </row>
    <row r="34" spans="1:25" x14ac:dyDescent="0.25">
      <c r="A34" s="137" t="str">
        <f t="shared" si="0"/>
        <v>OK</v>
      </c>
      <c r="B34" s="138">
        <v>27</v>
      </c>
      <c r="C34" s="139" t="s">
        <v>652</v>
      </c>
      <c r="D34" s="56"/>
      <c r="E34" s="81">
        <v>1</v>
      </c>
      <c r="F34" s="81"/>
      <c r="G34" s="81"/>
      <c r="H34" s="81"/>
      <c r="I34" s="72">
        <v>1</v>
      </c>
      <c r="J34" s="85">
        <f t="shared" si="1"/>
        <v>4</v>
      </c>
      <c r="K34" s="85">
        <f t="shared" si="2"/>
        <v>4</v>
      </c>
      <c r="L34" s="85">
        <f t="shared" si="4"/>
        <v>4</v>
      </c>
      <c r="M34" s="138" t="s">
        <v>575</v>
      </c>
      <c r="N34" s="142" t="s">
        <v>7</v>
      </c>
      <c r="O34" s="142" t="s">
        <v>8</v>
      </c>
      <c r="P34" s="138"/>
      <c r="Q34" s="138"/>
      <c r="R34" s="138"/>
      <c r="S34" s="138"/>
      <c r="T34" s="138" t="s">
        <v>726</v>
      </c>
      <c r="U34" s="138" t="s">
        <v>590</v>
      </c>
      <c r="V34" s="138"/>
      <c r="W34" s="138"/>
      <c r="X34" s="138"/>
      <c r="Y34" s="143"/>
    </row>
    <row r="35" spans="1:25" ht="26.4" x14ac:dyDescent="0.25">
      <c r="A35" s="137" t="str">
        <f t="shared" si="0"/>
        <v>OK</v>
      </c>
      <c r="B35" s="138">
        <v>28</v>
      </c>
      <c r="C35" s="139" t="s">
        <v>430</v>
      </c>
      <c r="D35" s="56"/>
      <c r="E35" s="81"/>
      <c r="F35" s="81"/>
      <c r="G35" s="81"/>
      <c r="H35" s="81">
        <v>1</v>
      </c>
      <c r="I35" s="72">
        <v>2</v>
      </c>
      <c r="J35" s="85">
        <f t="shared" si="1"/>
        <v>1</v>
      </c>
      <c r="K35" s="85">
        <f t="shared" si="2"/>
        <v>2</v>
      </c>
      <c r="L35" s="85">
        <f t="shared" si="4"/>
        <v>8</v>
      </c>
      <c r="M35" s="138" t="s">
        <v>575</v>
      </c>
      <c r="N35" s="142" t="s">
        <v>12</v>
      </c>
      <c r="O35" s="138" t="s">
        <v>738</v>
      </c>
      <c r="P35" s="138"/>
      <c r="Q35" s="138"/>
      <c r="R35" s="138"/>
      <c r="S35" s="138"/>
      <c r="T35" s="138" t="s">
        <v>587</v>
      </c>
      <c r="U35" s="138"/>
      <c r="V35" s="138"/>
      <c r="W35" s="138"/>
      <c r="X35" s="138"/>
      <c r="Y35" s="143"/>
    </row>
    <row r="36" spans="1:25" ht="26.4" x14ac:dyDescent="0.25">
      <c r="A36" s="137" t="str">
        <f t="shared" si="0"/>
        <v>OK</v>
      </c>
      <c r="B36" s="138">
        <v>29</v>
      </c>
      <c r="C36" s="139" t="s">
        <v>431</v>
      </c>
      <c r="D36" s="56"/>
      <c r="E36" s="81">
        <v>1</v>
      </c>
      <c r="F36" s="81"/>
      <c r="G36" s="81"/>
      <c r="H36" s="81"/>
      <c r="I36" s="72">
        <v>2</v>
      </c>
      <c r="J36" s="85">
        <f t="shared" si="1"/>
        <v>4</v>
      </c>
      <c r="K36" s="85">
        <f t="shared" si="2"/>
        <v>8</v>
      </c>
      <c r="L36" s="85">
        <f t="shared" si="4"/>
        <v>8</v>
      </c>
      <c r="M36" s="138" t="s">
        <v>575</v>
      </c>
      <c r="N36" s="142" t="s">
        <v>9</v>
      </c>
      <c r="O36" s="138"/>
      <c r="P36" s="138"/>
      <c r="Q36" s="138"/>
      <c r="R36" s="138"/>
      <c r="S36" s="138"/>
      <c r="T36" s="138" t="s">
        <v>587</v>
      </c>
      <c r="U36" s="138" t="s">
        <v>590</v>
      </c>
      <c r="V36" s="138"/>
      <c r="W36" s="138"/>
      <c r="X36" s="138"/>
      <c r="Y36" s="143"/>
    </row>
    <row r="37" spans="1:25" ht="39.6" x14ac:dyDescent="0.25">
      <c r="A37" s="137" t="str">
        <f t="shared" si="0"/>
        <v>OK</v>
      </c>
      <c r="B37" s="138">
        <v>30</v>
      </c>
      <c r="C37" s="139" t="s">
        <v>653</v>
      </c>
      <c r="D37" s="56"/>
      <c r="E37" s="81"/>
      <c r="F37" s="81"/>
      <c r="G37" s="81"/>
      <c r="H37" s="81">
        <v>1</v>
      </c>
      <c r="I37" s="72">
        <v>1</v>
      </c>
      <c r="J37" s="85">
        <f t="shared" si="1"/>
        <v>1</v>
      </c>
      <c r="K37" s="85">
        <f t="shared" si="2"/>
        <v>1</v>
      </c>
      <c r="L37" s="85">
        <f t="shared" si="4"/>
        <v>4</v>
      </c>
      <c r="M37" s="138" t="s">
        <v>575</v>
      </c>
      <c r="N37" s="142" t="s">
        <v>14</v>
      </c>
      <c r="O37" s="138" t="s">
        <v>96</v>
      </c>
      <c r="P37" s="138" t="s">
        <v>95</v>
      </c>
      <c r="Q37" s="138" t="s">
        <v>171</v>
      </c>
      <c r="R37" s="138"/>
      <c r="S37" s="138"/>
      <c r="T37" s="138" t="s">
        <v>584</v>
      </c>
      <c r="U37" s="138" t="s">
        <v>587</v>
      </c>
      <c r="V37" s="138"/>
      <c r="W37" s="138"/>
      <c r="X37" s="138"/>
      <c r="Y37" s="143"/>
    </row>
    <row r="38" spans="1:25" ht="26.4" x14ac:dyDescent="0.25">
      <c r="A38" s="137" t="str">
        <f t="shared" si="0"/>
        <v>OK</v>
      </c>
      <c r="B38" s="138">
        <v>31</v>
      </c>
      <c r="C38" s="139" t="s">
        <v>654</v>
      </c>
      <c r="D38" s="56"/>
      <c r="E38" s="81">
        <v>1</v>
      </c>
      <c r="F38" s="81"/>
      <c r="G38" s="81"/>
      <c r="H38" s="81"/>
      <c r="I38" s="72">
        <v>2</v>
      </c>
      <c r="J38" s="85">
        <f t="shared" si="1"/>
        <v>4</v>
      </c>
      <c r="K38" s="85">
        <f t="shared" si="2"/>
        <v>8</v>
      </c>
      <c r="L38" s="85">
        <f t="shared" si="4"/>
        <v>8</v>
      </c>
      <c r="M38" s="138" t="s">
        <v>575</v>
      </c>
      <c r="N38" s="138" t="s">
        <v>14</v>
      </c>
      <c r="O38" s="138" t="s">
        <v>96</v>
      </c>
      <c r="P38" s="138" t="s">
        <v>95</v>
      </c>
      <c r="Q38" s="138" t="s">
        <v>171</v>
      </c>
      <c r="R38" s="138"/>
      <c r="S38" s="138"/>
      <c r="T38" s="138" t="s">
        <v>584</v>
      </c>
      <c r="U38" s="138" t="s">
        <v>587</v>
      </c>
      <c r="V38" s="138"/>
      <c r="W38" s="138"/>
      <c r="X38" s="138"/>
      <c r="Y38" s="143"/>
    </row>
    <row r="39" spans="1:25" ht="26.4" x14ac:dyDescent="0.25">
      <c r="A39" s="137" t="str">
        <f t="shared" si="0"/>
        <v>OK</v>
      </c>
      <c r="B39" s="138">
        <v>32</v>
      </c>
      <c r="C39" s="139" t="s">
        <v>433</v>
      </c>
      <c r="D39" s="56"/>
      <c r="E39" s="81"/>
      <c r="F39" s="81">
        <v>1</v>
      </c>
      <c r="G39" s="81"/>
      <c r="H39" s="81"/>
      <c r="I39" s="72">
        <v>2</v>
      </c>
      <c r="J39" s="85">
        <f t="shared" si="1"/>
        <v>3</v>
      </c>
      <c r="K39" s="85">
        <f t="shared" si="2"/>
        <v>6</v>
      </c>
      <c r="L39" s="85">
        <f t="shared" si="4"/>
        <v>8</v>
      </c>
      <c r="M39" s="138" t="s">
        <v>575</v>
      </c>
      <c r="N39" s="138" t="s">
        <v>96</v>
      </c>
      <c r="O39" s="138" t="s">
        <v>109</v>
      </c>
      <c r="P39" s="138" t="s">
        <v>14</v>
      </c>
      <c r="Q39" s="138" t="s">
        <v>171</v>
      </c>
      <c r="R39" s="138"/>
      <c r="S39" s="138"/>
      <c r="T39" s="138" t="s">
        <v>584</v>
      </c>
      <c r="U39" s="138" t="s">
        <v>587</v>
      </c>
      <c r="V39" s="138"/>
      <c r="W39" s="138"/>
      <c r="X39" s="138"/>
      <c r="Y39" s="143"/>
    </row>
    <row r="40" spans="1:25" x14ac:dyDescent="0.25">
      <c r="A40" s="137" t="str">
        <f t="shared" si="0"/>
        <v>OK</v>
      </c>
      <c r="B40" s="138">
        <v>33</v>
      </c>
      <c r="C40" s="139" t="s">
        <v>655</v>
      </c>
      <c r="D40" s="56"/>
      <c r="E40" s="81"/>
      <c r="F40" s="81"/>
      <c r="G40" s="81"/>
      <c r="H40" s="81">
        <v>1</v>
      </c>
      <c r="I40" s="72">
        <v>1</v>
      </c>
      <c r="J40" s="85">
        <f t="shared" si="1"/>
        <v>1</v>
      </c>
      <c r="K40" s="85">
        <f t="shared" si="2"/>
        <v>1</v>
      </c>
      <c r="L40" s="85">
        <f t="shared" si="4"/>
        <v>4</v>
      </c>
      <c r="M40" s="138" t="s">
        <v>575</v>
      </c>
      <c r="N40" s="138" t="s">
        <v>14</v>
      </c>
      <c r="O40" s="138"/>
      <c r="P40" s="138"/>
      <c r="Q40" s="138"/>
      <c r="R40" s="138"/>
      <c r="S40" s="138"/>
      <c r="T40" s="138" t="s">
        <v>584</v>
      </c>
      <c r="U40" s="138" t="s">
        <v>587</v>
      </c>
      <c r="V40" s="138"/>
      <c r="W40" s="138"/>
      <c r="X40" s="138"/>
      <c r="Y40" s="143"/>
    </row>
    <row r="41" spans="1:25" ht="26.4" x14ac:dyDescent="0.25">
      <c r="A41" s="137" t="str">
        <f t="shared" si="0"/>
        <v>OK</v>
      </c>
      <c r="B41" s="138">
        <v>34</v>
      </c>
      <c r="C41" s="139" t="s">
        <v>434</v>
      </c>
      <c r="D41" s="56"/>
      <c r="E41" s="81"/>
      <c r="F41" s="81">
        <v>1</v>
      </c>
      <c r="G41" s="81"/>
      <c r="H41" s="81"/>
      <c r="I41" s="72">
        <v>1</v>
      </c>
      <c r="J41" s="85">
        <f t="shared" si="1"/>
        <v>3</v>
      </c>
      <c r="K41" s="85">
        <f t="shared" si="2"/>
        <v>3</v>
      </c>
      <c r="L41" s="85">
        <f t="shared" si="4"/>
        <v>4</v>
      </c>
      <c r="M41" s="138" t="s">
        <v>575</v>
      </c>
      <c r="N41" s="138" t="s">
        <v>96</v>
      </c>
      <c r="O41" s="138" t="s">
        <v>109</v>
      </c>
      <c r="P41" s="138" t="s">
        <v>171</v>
      </c>
      <c r="Q41" s="138"/>
      <c r="R41" s="138"/>
      <c r="S41" s="138"/>
      <c r="T41" s="138" t="s">
        <v>584</v>
      </c>
      <c r="U41" s="138" t="s">
        <v>587</v>
      </c>
      <c r="V41" s="138"/>
      <c r="W41" s="138"/>
      <c r="X41" s="138"/>
      <c r="Y41" s="143"/>
    </row>
    <row r="42" spans="1:25" ht="26.4" x14ac:dyDescent="0.25">
      <c r="A42" s="137" t="str">
        <f t="shared" si="0"/>
        <v>OK</v>
      </c>
      <c r="B42" s="138">
        <v>35</v>
      </c>
      <c r="C42" s="139" t="s">
        <v>656</v>
      </c>
      <c r="D42" s="56"/>
      <c r="E42" s="81"/>
      <c r="F42" s="81">
        <v>1</v>
      </c>
      <c r="G42" s="81"/>
      <c r="H42" s="81"/>
      <c r="I42" s="72">
        <v>1</v>
      </c>
      <c r="J42" s="85">
        <f t="shared" si="1"/>
        <v>3</v>
      </c>
      <c r="K42" s="85">
        <f t="shared" si="2"/>
        <v>3</v>
      </c>
      <c r="L42" s="85">
        <f t="shared" si="4"/>
        <v>4</v>
      </c>
      <c r="M42" s="138" t="s">
        <v>575</v>
      </c>
      <c r="N42" s="138" t="s">
        <v>95</v>
      </c>
      <c r="O42" s="138" t="s">
        <v>14</v>
      </c>
      <c r="P42" s="138" t="s">
        <v>96</v>
      </c>
      <c r="Q42" s="138"/>
      <c r="R42" s="138"/>
      <c r="S42" s="138"/>
      <c r="T42" s="138" t="s">
        <v>584</v>
      </c>
      <c r="U42" s="138" t="s">
        <v>587</v>
      </c>
      <c r="V42" s="138" t="s">
        <v>588</v>
      </c>
      <c r="W42" s="138"/>
      <c r="X42" s="138"/>
      <c r="Y42" s="143"/>
    </row>
    <row r="43" spans="1:25" ht="26.4" x14ac:dyDescent="0.25">
      <c r="A43" s="137" t="str">
        <f t="shared" si="0"/>
        <v>OK</v>
      </c>
      <c r="B43" s="138">
        <v>36</v>
      </c>
      <c r="C43" s="139" t="s">
        <v>438</v>
      </c>
      <c r="D43" s="56"/>
      <c r="E43" s="81">
        <v>1</v>
      </c>
      <c r="F43" s="81"/>
      <c r="G43" s="81"/>
      <c r="H43" s="81"/>
      <c r="I43" s="72">
        <v>1</v>
      </c>
      <c r="J43" s="85">
        <f t="shared" si="1"/>
        <v>4</v>
      </c>
      <c r="K43" s="85">
        <f t="shared" si="2"/>
        <v>4</v>
      </c>
      <c r="L43" s="85">
        <f t="shared" si="4"/>
        <v>4</v>
      </c>
      <c r="M43" s="138" t="s">
        <v>575</v>
      </c>
      <c r="N43" s="138" t="s">
        <v>95</v>
      </c>
      <c r="O43" s="138" t="s">
        <v>96</v>
      </c>
      <c r="P43" s="138" t="s">
        <v>171</v>
      </c>
      <c r="Q43" s="138"/>
      <c r="R43" s="138"/>
      <c r="S43" s="138"/>
      <c r="T43" s="138" t="s">
        <v>587</v>
      </c>
      <c r="U43" s="138"/>
      <c r="V43" s="138"/>
      <c r="W43" s="138"/>
      <c r="X43" s="138"/>
      <c r="Y43" s="143"/>
    </row>
    <row r="44" spans="1:25" ht="26.4" x14ac:dyDescent="0.25">
      <c r="A44" s="137" t="str">
        <f t="shared" si="0"/>
        <v>OK</v>
      </c>
      <c r="B44" s="138">
        <v>37</v>
      </c>
      <c r="C44" s="139" t="s">
        <v>657</v>
      </c>
      <c r="D44" s="56"/>
      <c r="E44" s="81">
        <v>1</v>
      </c>
      <c r="F44" s="81"/>
      <c r="G44" s="81"/>
      <c r="H44" s="81"/>
      <c r="I44" s="72">
        <v>1</v>
      </c>
      <c r="J44" s="85">
        <f t="shared" si="1"/>
        <v>4</v>
      </c>
      <c r="K44" s="85">
        <f t="shared" si="2"/>
        <v>4</v>
      </c>
      <c r="L44" s="85">
        <f t="shared" si="4"/>
        <v>4</v>
      </c>
      <c r="M44" s="138" t="s">
        <v>575</v>
      </c>
      <c r="N44" s="138" t="s">
        <v>95</v>
      </c>
      <c r="O44" s="138" t="s">
        <v>725</v>
      </c>
      <c r="P44" s="138"/>
      <c r="Q44" s="138"/>
      <c r="R44" s="138"/>
      <c r="S44" s="138"/>
      <c r="T44" s="138" t="s">
        <v>584</v>
      </c>
      <c r="U44" s="138"/>
      <c r="V44" s="138"/>
      <c r="W44" s="138"/>
      <c r="X44" s="138"/>
      <c r="Y44" s="143"/>
    </row>
    <row r="45" spans="1:25" x14ac:dyDescent="0.25">
      <c r="A45" s="137" t="str">
        <f t="shared" si="0"/>
        <v>OK</v>
      </c>
      <c r="B45" s="138">
        <v>38</v>
      </c>
      <c r="C45" s="139" t="s">
        <v>439</v>
      </c>
      <c r="D45" s="56"/>
      <c r="E45" s="81">
        <v>1</v>
      </c>
      <c r="F45" s="81"/>
      <c r="G45" s="81"/>
      <c r="H45" s="81"/>
      <c r="I45" s="72">
        <v>1</v>
      </c>
      <c r="J45" s="85">
        <f t="shared" si="1"/>
        <v>4</v>
      </c>
      <c r="K45" s="85">
        <f t="shared" si="2"/>
        <v>4</v>
      </c>
      <c r="L45" s="85">
        <f t="shared" si="4"/>
        <v>4</v>
      </c>
      <c r="M45" s="138" t="s">
        <v>575</v>
      </c>
      <c r="N45" s="138" t="s">
        <v>98</v>
      </c>
      <c r="O45" s="138" t="s">
        <v>95</v>
      </c>
      <c r="P45" s="138"/>
      <c r="Q45" s="138"/>
      <c r="R45" s="138"/>
      <c r="S45" s="138"/>
      <c r="T45" s="138" t="s">
        <v>584</v>
      </c>
      <c r="U45" s="138"/>
      <c r="V45" s="138"/>
      <c r="W45" s="138"/>
      <c r="X45" s="138"/>
      <c r="Y45" s="143"/>
    </row>
    <row r="46" spans="1:25" x14ac:dyDescent="0.25">
      <c r="A46" s="137" t="str">
        <f t="shared" si="0"/>
        <v>OK</v>
      </c>
      <c r="B46" s="138">
        <v>39</v>
      </c>
      <c r="C46" s="139" t="s">
        <v>440</v>
      </c>
      <c r="D46" s="56"/>
      <c r="E46" s="81">
        <v>1</v>
      </c>
      <c r="F46" s="81"/>
      <c r="G46" s="81"/>
      <c r="H46" s="81"/>
      <c r="I46" s="72">
        <v>1</v>
      </c>
      <c r="J46" s="85">
        <f t="shared" si="1"/>
        <v>4</v>
      </c>
      <c r="K46" s="85">
        <f t="shared" si="2"/>
        <v>4</v>
      </c>
      <c r="L46" s="85">
        <f t="shared" si="4"/>
        <v>4</v>
      </c>
      <c r="M46" s="138" t="s">
        <v>575</v>
      </c>
      <c r="N46" s="138" t="s">
        <v>98</v>
      </c>
      <c r="O46" s="138" t="s">
        <v>95</v>
      </c>
      <c r="P46" s="138"/>
      <c r="Q46" s="138"/>
      <c r="R46" s="138"/>
      <c r="S46" s="138"/>
      <c r="T46" s="138" t="s">
        <v>584</v>
      </c>
      <c r="U46" s="138"/>
      <c r="V46" s="138"/>
      <c r="W46" s="138"/>
      <c r="X46" s="138"/>
      <c r="Y46" s="143"/>
    </row>
    <row r="47" spans="1:25" ht="39.6" x14ac:dyDescent="0.25">
      <c r="A47" s="137" t="str">
        <f t="shared" si="0"/>
        <v>OK</v>
      </c>
      <c r="B47" s="138">
        <v>40</v>
      </c>
      <c r="C47" s="139" t="s">
        <v>658</v>
      </c>
      <c r="D47" s="56"/>
      <c r="E47" s="81">
        <v>1</v>
      </c>
      <c r="F47" s="81"/>
      <c r="G47" s="81"/>
      <c r="H47" s="81"/>
      <c r="I47" s="72">
        <v>1</v>
      </c>
      <c r="J47" s="85">
        <f t="shared" si="1"/>
        <v>4</v>
      </c>
      <c r="K47" s="85">
        <f t="shared" si="2"/>
        <v>4</v>
      </c>
      <c r="L47" s="85">
        <f t="shared" si="4"/>
        <v>4</v>
      </c>
      <c r="M47" s="138" t="s">
        <v>575</v>
      </c>
      <c r="N47" s="138" t="s">
        <v>171</v>
      </c>
      <c r="O47" s="138"/>
      <c r="P47" s="138"/>
      <c r="Q47" s="138"/>
      <c r="R47" s="138"/>
      <c r="S47" s="138"/>
      <c r="T47" s="138" t="s">
        <v>584</v>
      </c>
      <c r="U47" s="138"/>
      <c r="V47" s="138"/>
      <c r="W47" s="138"/>
      <c r="X47" s="138"/>
      <c r="Y47" s="143"/>
    </row>
    <row r="48" spans="1:25" x14ac:dyDescent="0.25">
      <c r="A48" s="137" t="str">
        <f t="shared" si="0"/>
        <v>OK</v>
      </c>
      <c r="B48" s="138">
        <v>41</v>
      </c>
      <c r="C48" s="139" t="s">
        <v>441</v>
      </c>
      <c r="D48" s="56"/>
      <c r="E48" s="81">
        <v>1</v>
      </c>
      <c r="F48" s="81"/>
      <c r="G48" s="81"/>
      <c r="H48" s="81"/>
      <c r="I48" s="72">
        <v>1</v>
      </c>
      <c r="J48" s="85">
        <f t="shared" si="1"/>
        <v>4</v>
      </c>
      <c r="K48" s="85">
        <f t="shared" si="2"/>
        <v>4</v>
      </c>
      <c r="L48" s="85">
        <f t="shared" si="4"/>
        <v>4</v>
      </c>
      <c r="M48" s="138" t="s">
        <v>575</v>
      </c>
      <c r="N48" s="138" t="s">
        <v>15</v>
      </c>
      <c r="O48" s="138" t="s">
        <v>126</v>
      </c>
      <c r="P48" s="138" t="s">
        <v>94</v>
      </c>
      <c r="Q48" s="138"/>
      <c r="R48" s="138"/>
      <c r="S48" s="138"/>
      <c r="T48" s="138" t="s">
        <v>739</v>
      </c>
      <c r="U48" s="138" t="s">
        <v>587</v>
      </c>
      <c r="V48" s="138" t="s">
        <v>588</v>
      </c>
      <c r="W48" s="138" t="s">
        <v>630</v>
      </c>
      <c r="X48" s="138"/>
      <c r="Y48" s="143"/>
    </row>
    <row r="49" spans="1:25" ht="26.4" x14ac:dyDescent="0.25">
      <c r="A49" s="137" t="str">
        <f t="shared" si="0"/>
        <v>OK</v>
      </c>
      <c r="B49" s="138">
        <v>42</v>
      </c>
      <c r="C49" s="139" t="s">
        <v>442</v>
      </c>
      <c r="D49" s="56"/>
      <c r="E49" s="81">
        <v>1</v>
      </c>
      <c r="F49" s="81"/>
      <c r="G49" s="81"/>
      <c r="H49" s="81"/>
      <c r="I49" s="72">
        <v>1</v>
      </c>
      <c r="J49" s="85">
        <f t="shared" si="1"/>
        <v>4</v>
      </c>
      <c r="K49" s="85">
        <f t="shared" si="2"/>
        <v>4</v>
      </c>
      <c r="L49" s="85">
        <f t="shared" si="4"/>
        <v>4</v>
      </c>
      <c r="M49" s="138" t="s">
        <v>575</v>
      </c>
      <c r="N49" s="138" t="s">
        <v>92</v>
      </c>
      <c r="O49" s="138" t="s">
        <v>94</v>
      </c>
      <c r="P49" s="138" t="s">
        <v>96</v>
      </c>
      <c r="Q49" s="138" t="s">
        <v>740</v>
      </c>
      <c r="R49" s="138"/>
      <c r="S49" s="138"/>
      <c r="T49" s="138" t="s">
        <v>587</v>
      </c>
      <c r="U49" s="138" t="s">
        <v>588</v>
      </c>
      <c r="V49" s="138">
        <v>19</v>
      </c>
      <c r="W49" s="138"/>
      <c r="X49" s="138"/>
      <c r="Y49" s="143"/>
    </row>
    <row r="50" spans="1:25" ht="39.6" x14ac:dyDescent="0.25">
      <c r="A50" s="137" t="str">
        <f t="shared" si="0"/>
        <v>OK</v>
      </c>
      <c r="B50" s="138">
        <v>43</v>
      </c>
      <c r="C50" s="139" t="s">
        <v>443</v>
      </c>
      <c r="D50" s="56"/>
      <c r="E50" s="81"/>
      <c r="F50" s="81"/>
      <c r="G50" s="81">
        <v>1</v>
      </c>
      <c r="H50" s="81"/>
      <c r="I50" s="72">
        <v>1</v>
      </c>
      <c r="J50" s="85">
        <f t="shared" si="1"/>
        <v>2</v>
      </c>
      <c r="K50" s="85">
        <f t="shared" si="2"/>
        <v>2</v>
      </c>
      <c r="L50" s="85">
        <f t="shared" si="4"/>
        <v>4</v>
      </c>
      <c r="M50" s="138" t="s">
        <v>575</v>
      </c>
      <c r="N50" s="138" t="s">
        <v>92</v>
      </c>
      <c r="O50" s="138" t="s">
        <v>108</v>
      </c>
      <c r="P50" s="138" t="s">
        <v>622</v>
      </c>
      <c r="Q50" s="138" t="s">
        <v>623</v>
      </c>
      <c r="R50" s="138"/>
      <c r="S50" s="138"/>
      <c r="T50" s="138" t="s">
        <v>741</v>
      </c>
      <c r="U50" s="138" t="s">
        <v>742</v>
      </c>
      <c r="V50" s="138"/>
      <c r="W50" s="138"/>
      <c r="X50" s="138"/>
      <c r="Y50" s="143"/>
    </row>
    <row r="51" spans="1:25" ht="26.4" x14ac:dyDescent="0.25">
      <c r="A51" s="137" t="str">
        <f t="shared" si="0"/>
        <v>OK</v>
      </c>
      <c r="B51" s="138">
        <v>44</v>
      </c>
      <c r="C51" s="139" t="s">
        <v>444</v>
      </c>
      <c r="D51" s="56"/>
      <c r="E51" s="81"/>
      <c r="F51" s="81"/>
      <c r="G51" s="81">
        <v>1</v>
      </c>
      <c r="H51" s="81"/>
      <c r="I51" s="72">
        <v>1</v>
      </c>
      <c r="J51" s="85">
        <f t="shared" si="1"/>
        <v>2</v>
      </c>
      <c r="K51" s="85">
        <f t="shared" si="2"/>
        <v>2</v>
      </c>
      <c r="L51" s="85">
        <f t="shared" si="4"/>
        <v>4</v>
      </c>
      <c r="M51" s="138" t="s">
        <v>575</v>
      </c>
      <c r="N51" s="138" t="s">
        <v>92</v>
      </c>
      <c r="O51" s="138" t="s">
        <v>95</v>
      </c>
      <c r="P51" s="138" t="s">
        <v>18</v>
      </c>
      <c r="Q51" s="138" t="s">
        <v>592</v>
      </c>
      <c r="R51" s="138"/>
      <c r="S51" s="138"/>
      <c r="T51" s="138">
        <v>2</v>
      </c>
      <c r="U51" s="138" t="s">
        <v>588</v>
      </c>
      <c r="V51" s="138"/>
      <c r="W51" s="138"/>
      <c r="X51" s="138"/>
      <c r="Y51" s="143"/>
    </row>
    <row r="52" spans="1:25" ht="39.6" x14ac:dyDescent="0.25">
      <c r="A52" s="137" t="str">
        <f t="shared" si="0"/>
        <v>OK</v>
      </c>
      <c r="B52" s="138">
        <v>45</v>
      </c>
      <c r="C52" s="139" t="s">
        <v>446</v>
      </c>
      <c r="D52" s="56"/>
      <c r="E52" s="81"/>
      <c r="F52" s="81">
        <v>1</v>
      </c>
      <c r="G52" s="81"/>
      <c r="H52" s="81"/>
      <c r="I52" s="72">
        <v>1</v>
      </c>
      <c r="J52" s="85">
        <f t="shared" si="1"/>
        <v>3</v>
      </c>
      <c r="K52" s="85">
        <f t="shared" si="2"/>
        <v>3</v>
      </c>
      <c r="L52" s="85">
        <f t="shared" si="4"/>
        <v>4</v>
      </c>
      <c r="M52" s="138" t="s">
        <v>575</v>
      </c>
      <c r="N52" s="138" t="s">
        <v>108</v>
      </c>
      <c r="O52" s="138" t="s">
        <v>124</v>
      </c>
      <c r="P52" s="138" t="s">
        <v>592</v>
      </c>
      <c r="Q52" s="138"/>
      <c r="R52" s="138"/>
      <c r="S52" s="138"/>
      <c r="T52" s="138">
        <v>2</v>
      </c>
      <c r="U52" s="138" t="s">
        <v>588</v>
      </c>
      <c r="V52" s="138">
        <v>46</v>
      </c>
      <c r="W52" s="138"/>
      <c r="X52" s="138"/>
      <c r="Y52" s="143"/>
    </row>
    <row r="53" spans="1:25" ht="26.4" x14ac:dyDescent="0.25">
      <c r="A53" s="137" t="str">
        <f t="shared" si="0"/>
        <v>OK</v>
      </c>
      <c r="B53" s="138">
        <v>46</v>
      </c>
      <c r="C53" s="139" t="s">
        <v>447</v>
      </c>
      <c r="D53" s="56"/>
      <c r="E53" s="81"/>
      <c r="F53" s="81">
        <v>1</v>
      </c>
      <c r="G53" s="81"/>
      <c r="H53" s="81"/>
      <c r="I53" s="72">
        <v>1</v>
      </c>
      <c r="J53" s="85">
        <f t="shared" si="1"/>
        <v>3</v>
      </c>
      <c r="K53" s="85">
        <f t="shared" si="2"/>
        <v>3</v>
      </c>
      <c r="L53" s="85">
        <f t="shared" si="4"/>
        <v>4</v>
      </c>
      <c r="M53" s="138" t="s">
        <v>575</v>
      </c>
      <c r="N53" s="138" t="s">
        <v>92</v>
      </c>
      <c r="O53" s="138" t="s">
        <v>124</v>
      </c>
      <c r="P53" s="138" t="s">
        <v>592</v>
      </c>
      <c r="Q53" s="138"/>
      <c r="R53" s="138"/>
      <c r="S53" s="138"/>
      <c r="T53" s="138">
        <v>2</v>
      </c>
      <c r="U53" s="138" t="s">
        <v>588</v>
      </c>
      <c r="V53" s="138">
        <v>46</v>
      </c>
      <c r="W53" s="138"/>
      <c r="X53" s="138"/>
      <c r="Y53" s="143"/>
    </row>
    <row r="54" spans="1:25" s="2" customFormat="1" ht="26.4" x14ac:dyDescent="0.25">
      <c r="A54" s="137" t="str">
        <f t="shared" si="0"/>
        <v>OK</v>
      </c>
      <c r="B54" s="138">
        <v>47</v>
      </c>
      <c r="C54" s="139" t="s">
        <v>659</v>
      </c>
      <c r="D54" s="56"/>
      <c r="E54" s="81">
        <v>1</v>
      </c>
      <c r="F54" s="81"/>
      <c r="G54" s="81"/>
      <c r="H54" s="81"/>
      <c r="I54" s="72">
        <v>1</v>
      </c>
      <c r="J54" s="85">
        <f t="shared" si="1"/>
        <v>4</v>
      </c>
      <c r="K54" s="85">
        <f t="shared" si="2"/>
        <v>4</v>
      </c>
      <c r="L54" s="85">
        <f t="shared" si="4"/>
        <v>4</v>
      </c>
      <c r="M54" s="138" t="s">
        <v>575</v>
      </c>
      <c r="N54" s="142" t="s">
        <v>92</v>
      </c>
      <c r="O54" s="142" t="s">
        <v>108</v>
      </c>
      <c r="P54" s="138" t="s">
        <v>732</v>
      </c>
      <c r="Q54" s="138" t="s">
        <v>623</v>
      </c>
      <c r="R54" s="138"/>
      <c r="S54" s="138"/>
      <c r="T54" s="138" t="s">
        <v>726</v>
      </c>
      <c r="U54" s="138" t="s">
        <v>743</v>
      </c>
      <c r="V54" s="138" t="s">
        <v>744</v>
      </c>
      <c r="W54" s="138"/>
      <c r="X54" s="138"/>
      <c r="Y54" s="143"/>
    </row>
    <row r="55" spans="1:25" s="2" customFormat="1" ht="15.6" x14ac:dyDescent="0.25">
      <c r="A55" s="263" t="s">
        <v>183</v>
      </c>
      <c r="B55" s="264"/>
      <c r="C55" s="264"/>
      <c r="D55" s="264"/>
      <c r="E55" s="264"/>
      <c r="F55" s="264"/>
      <c r="G55" s="264"/>
      <c r="H55" s="264"/>
      <c r="I55" s="264"/>
      <c r="J55" s="264"/>
      <c r="K55" s="264"/>
      <c r="L55" s="264"/>
      <c r="M55" s="264"/>
      <c r="N55" s="264"/>
      <c r="O55" s="264"/>
      <c r="P55" s="264"/>
      <c r="Q55" s="264"/>
      <c r="R55" s="264"/>
      <c r="S55" s="264"/>
      <c r="T55" s="264"/>
      <c r="U55" s="264"/>
      <c r="V55" s="264"/>
      <c r="W55" s="264"/>
      <c r="X55" s="264"/>
      <c r="Y55" s="265"/>
    </row>
    <row r="56" spans="1:25" s="2" customFormat="1" ht="26.4" x14ac:dyDescent="0.25">
      <c r="A56" s="137" t="str">
        <f t="shared" si="0"/>
        <v>OK</v>
      </c>
      <c r="B56" s="138">
        <v>48</v>
      </c>
      <c r="C56" s="139" t="s">
        <v>83</v>
      </c>
      <c r="D56" s="56"/>
      <c r="E56" s="81"/>
      <c r="F56" s="81">
        <v>1</v>
      </c>
      <c r="G56" s="81"/>
      <c r="H56" s="81"/>
      <c r="I56" s="72">
        <v>1</v>
      </c>
      <c r="J56" s="85">
        <f t="shared" si="1"/>
        <v>3</v>
      </c>
      <c r="K56" s="85">
        <f t="shared" si="2"/>
        <v>3</v>
      </c>
      <c r="L56" s="85">
        <f t="shared" si="4"/>
        <v>4</v>
      </c>
      <c r="M56" s="138" t="s">
        <v>13</v>
      </c>
      <c r="N56" s="142" t="s">
        <v>34</v>
      </c>
      <c r="O56" s="142" t="s">
        <v>745</v>
      </c>
      <c r="P56" s="138" t="s">
        <v>746</v>
      </c>
      <c r="Q56" s="138" t="s">
        <v>747</v>
      </c>
      <c r="R56" s="138" t="s">
        <v>748</v>
      </c>
      <c r="S56" s="138" t="s">
        <v>633</v>
      </c>
      <c r="T56" s="138" t="s">
        <v>599</v>
      </c>
      <c r="U56" s="138" t="s">
        <v>749</v>
      </c>
      <c r="V56" s="138"/>
      <c r="W56" s="138"/>
      <c r="X56" s="138"/>
      <c r="Y56" s="143"/>
    </row>
    <row r="57" spans="1:25" ht="39.6" x14ac:dyDescent="0.25">
      <c r="A57" s="137" t="str">
        <f t="shared" si="0"/>
        <v>OK</v>
      </c>
      <c r="B57" s="138">
        <v>49</v>
      </c>
      <c r="C57" s="139" t="s">
        <v>432</v>
      </c>
      <c r="D57" s="56"/>
      <c r="E57" s="81"/>
      <c r="F57" s="81"/>
      <c r="G57" s="81">
        <v>1</v>
      </c>
      <c r="H57" s="81"/>
      <c r="I57" s="72">
        <v>1</v>
      </c>
      <c r="J57" s="85">
        <f t="shared" si="1"/>
        <v>2</v>
      </c>
      <c r="K57" s="85">
        <f t="shared" si="2"/>
        <v>2</v>
      </c>
      <c r="L57" s="85">
        <f t="shared" si="4"/>
        <v>4</v>
      </c>
      <c r="M57" s="138" t="s">
        <v>13</v>
      </c>
      <c r="N57" s="142" t="s">
        <v>31</v>
      </c>
      <c r="O57" s="138" t="s">
        <v>633</v>
      </c>
      <c r="P57" s="138"/>
      <c r="Q57" s="138"/>
      <c r="R57" s="138"/>
      <c r="S57" s="138"/>
      <c r="T57" s="138" t="s">
        <v>599</v>
      </c>
      <c r="U57" s="138" t="s">
        <v>726</v>
      </c>
      <c r="V57" s="138" t="s">
        <v>749</v>
      </c>
      <c r="W57" s="138"/>
      <c r="X57" s="138"/>
      <c r="Y57" s="143"/>
    </row>
    <row r="58" spans="1:25" ht="26.4" x14ac:dyDescent="0.25">
      <c r="A58" s="137" t="str">
        <f t="shared" si="0"/>
        <v>OK</v>
      </c>
      <c r="B58" s="138">
        <v>50</v>
      </c>
      <c r="C58" s="139" t="s">
        <v>660</v>
      </c>
      <c r="D58" s="56"/>
      <c r="E58" s="81">
        <v>1</v>
      </c>
      <c r="F58" s="81"/>
      <c r="G58" s="81"/>
      <c r="H58" s="81"/>
      <c r="I58" s="72">
        <v>1</v>
      </c>
      <c r="J58" s="85">
        <f t="shared" si="1"/>
        <v>4</v>
      </c>
      <c r="K58" s="85">
        <f t="shared" si="2"/>
        <v>4</v>
      </c>
      <c r="L58" s="85">
        <f t="shared" si="4"/>
        <v>4</v>
      </c>
      <c r="M58" s="138" t="s">
        <v>13</v>
      </c>
      <c r="N58" s="142" t="s">
        <v>32</v>
      </c>
      <c r="O58" s="142" t="s">
        <v>31</v>
      </c>
      <c r="P58" s="138"/>
      <c r="Q58" s="138"/>
      <c r="R58" s="138"/>
      <c r="S58" s="138"/>
      <c r="T58" s="138" t="s">
        <v>749</v>
      </c>
      <c r="U58" s="138" t="s">
        <v>726</v>
      </c>
      <c r="V58" s="138" t="s">
        <v>589</v>
      </c>
      <c r="W58" s="138" t="s">
        <v>599</v>
      </c>
      <c r="X58" s="138"/>
      <c r="Y58" s="143"/>
    </row>
    <row r="59" spans="1:25" x14ac:dyDescent="0.25">
      <c r="A59" s="137" t="str">
        <f t="shared" si="0"/>
        <v>OK</v>
      </c>
      <c r="B59" s="138">
        <v>51</v>
      </c>
      <c r="C59" s="139" t="s">
        <v>661</v>
      </c>
      <c r="D59" s="56"/>
      <c r="E59" s="81">
        <v>1</v>
      </c>
      <c r="F59" s="81"/>
      <c r="G59" s="81"/>
      <c r="H59" s="81"/>
      <c r="I59" s="72">
        <v>1</v>
      </c>
      <c r="J59" s="85">
        <f t="shared" si="1"/>
        <v>4</v>
      </c>
      <c r="K59" s="85">
        <f t="shared" si="2"/>
        <v>4</v>
      </c>
      <c r="L59" s="85">
        <f t="shared" si="4"/>
        <v>4</v>
      </c>
      <c r="M59" s="138" t="s">
        <v>13</v>
      </c>
      <c r="N59" s="142" t="s">
        <v>16</v>
      </c>
      <c r="O59" s="142" t="s">
        <v>32</v>
      </c>
      <c r="P59" s="138" t="s">
        <v>750</v>
      </c>
      <c r="Q59" s="138" t="s">
        <v>751</v>
      </c>
      <c r="R59" s="138" t="s">
        <v>748</v>
      </c>
      <c r="S59" s="138" t="s">
        <v>126</v>
      </c>
      <c r="T59" s="138" t="s">
        <v>599</v>
      </c>
      <c r="U59" s="138" t="s">
        <v>590</v>
      </c>
      <c r="V59" s="138"/>
      <c r="W59" s="138"/>
      <c r="X59" s="138"/>
      <c r="Y59" s="143"/>
    </row>
    <row r="60" spans="1:25" ht="39.6" x14ac:dyDescent="0.25">
      <c r="A60" s="137" t="str">
        <f t="shared" si="0"/>
        <v>OK</v>
      </c>
      <c r="B60" s="138">
        <v>52</v>
      </c>
      <c r="C60" s="139" t="s">
        <v>662</v>
      </c>
      <c r="D60" s="56"/>
      <c r="E60" s="81">
        <v>1</v>
      </c>
      <c r="F60" s="81"/>
      <c r="G60" s="81"/>
      <c r="H60" s="81"/>
      <c r="I60" s="72">
        <v>1</v>
      </c>
      <c r="J60" s="85">
        <f t="shared" si="1"/>
        <v>4</v>
      </c>
      <c r="K60" s="85">
        <f t="shared" si="2"/>
        <v>4</v>
      </c>
      <c r="L60" s="85">
        <f t="shared" si="4"/>
        <v>4</v>
      </c>
      <c r="M60" s="138" t="s">
        <v>13</v>
      </c>
      <c r="N60" s="142" t="s">
        <v>96</v>
      </c>
      <c r="O60" s="142" t="s">
        <v>32</v>
      </c>
      <c r="P60" s="138" t="s">
        <v>580</v>
      </c>
      <c r="Q60" s="138" t="s">
        <v>95</v>
      </c>
      <c r="R60" s="138"/>
      <c r="S60" s="138"/>
      <c r="T60" s="138" t="s">
        <v>599</v>
      </c>
      <c r="U60" s="138" t="s">
        <v>588</v>
      </c>
      <c r="V60" s="138"/>
      <c r="W60" s="138"/>
      <c r="X60" s="138"/>
      <c r="Y60" s="143"/>
    </row>
    <row r="61" spans="1:25" ht="39.6" x14ac:dyDescent="0.25">
      <c r="A61" s="137" t="str">
        <f t="shared" si="0"/>
        <v>OK</v>
      </c>
      <c r="B61" s="138">
        <v>53</v>
      </c>
      <c r="C61" s="139" t="s">
        <v>303</v>
      </c>
      <c r="D61" s="56"/>
      <c r="E61" s="81">
        <v>1</v>
      </c>
      <c r="F61" s="81"/>
      <c r="G61" s="81"/>
      <c r="H61" s="81"/>
      <c r="I61" s="72">
        <v>1</v>
      </c>
      <c r="J61" s="85">
        <f t="shared" si="1"/>
        <v>4</v>
      </c>
      <c r="K61" s="85">
        <f t="shared" si="2"/>
        <v>4</v>
      </c>
      <c r="L61" s="85">
        <f t="shared" si="4"/>
        <v>4</v>
      </c>
      <c r="M61" s="138" t="s">
        <v>13</v>
      </c>
      <c r="N61" s="142" t="s">
        <v>96</v>
      </c>
      <c r="O61" s="142" t="s">
        <v>34</v>
      </c>
      <c r="P61" s="138" t="s">
        <v>633</v>
      </c>
      <c r="Q61" s="138" t="s">
        <v>734</v>
      </c>
      <c r="R61" s="138"/>
      <c r="S61" s="138"/>
      <c r="T61" s="138" t="s">
        <v>599</v>
      </c>
      <c r="U61" s="138" t="s">
        <v>588</v>
      </c>
      <c r="V61" s="138"/>
      <c r="W61" s="138"/>
      <c r="X61" s="138"/>
      <c r="Y61" s="143"/>
    </row>
    <row r="62" spans="1:25" ht="15.6" x14ac:dyDescent="0.25">
      <c r="A62" s="263" t="s">
        <v>642</v>
      </c>
      <c r="B62" s="264"/>
      <c r="C62" s="264"/>
      <c r="D62" s="264"/>
      <c r="E62" s="264"/>
      <c r="F62" s="264"/>
      <c r="G62" s="264"/>
      <c r="H62" s="264"/>
      <c r="I62" s="264"/>
      <c r="J62" s="264"/>
      <c r="K62" s="264"/>
      <c r="L62" s="264"/>
      <c r="M62" s="264"/>
      <c r="N62" s="264"/>
      <c r="O62" s="264"/>
      <c r="P62" s="264"/>
      <c r="Q62" s="264"/>
      <c r="R62" s="264"/>
      <c r="S62" s="264"/>
      <c r="T62" s="264"/>
      <c r="U62" s="264"/>
      <c r="V62" s="264"/>
      <c r="W62" s="264"/>
      <c r="X62" s="264"/>
      <c r="Y62" s="265"/>
    </row>
    <row r="63" spans="1:25" ht="52.8" x14ac:dyDescent="0.25">
      <c r="A63" s="137" t="str">
        <f t="shared" si="0"/>
        <v>OK</v>
      </c>
      <c r="B63" s="138">
        <v>54</v>
      </c>
      <c r="C63" s="139" t="s">
        <v>663</v>
      </c>
      <c r="D63" s="56"/>
      <c r="E63" s="81">
        <v>1</v>
      </c>
      <c r="F63" s="81"/>
      <c r="G63" s="81"/>
      <c r="H63" s="81"/>
      <c r="I63" s="72">
        <v>1</v>
      </c>
      <c r="J63" s="85">
        <f t="shared" si="1"/>
        <v>4</v>
      </c>
      <c r="K63" s="85">
        <f t="shared" si="2"/>
        <v>4</v>
      </c>
      <c r="L63" s="85">
        <f t="shared" si="4"/>
        <v>4</v>
      </c>
      <c r="M63" s="138" t="s">
        <v>577</v>
      </c>
      <c r="N63" s="138" t="s">
        <v>7</v>
      </c>
      <c r="O63" s="138" t="s">
        <v>8</v>
      </c>
      <c r="P63" s="138"/>
      <c r="Q63" s="138"/>
      <c r="R63" s="138"/>
      <c r="S63" s="138"/>
      <c r="T63" s="138" t="s">
        <v>584</v>
      </c>
      <c r="U63" s="138" t="s">
        <v>739</v>
      </c>
      <c r="V63" s="138"/>
      <c r="W63" s="138"/>
      <c r="X63" s="138"/>
      <c r="Y63" s="143"/>
    </row>
    <row r="64" spans="1:25" ht="26.4" x14ac:dyDescent="0.25">
      <c r="A64" s="137" t="str">
        <f t="shared" si="0"/>
        <v>OK</v>
      </c>
      <c r="B64" s="138">
        <v>55</v>
      </c>
      <c r="C64" s="139" t="s">
        <v>426</v>
      </c>
      <c r="D64" s="56"/>
      <c r="E64" s="81">
        <v>1</v>
      </c>
      <c r="F64" s="81"/>
      <c r="G64" s="81"/>
      <c r="H64" s="81"/>
      <c r="I64" s="72">
        <v>1</v>
      </c>
      <c r="J64" s="85">
        <f t="shared" si="1"/>
        <v>4</v>
      </c>
      <c r="K64" s="85">
        <f t="shared" si="2"/>
        <v>4</v>
      </c>
      <c r="L64" s="85">
        <f t="shared" si="4"/>
        <v>4</v>
      </c>
      <c r="M64" s="138" t="s">
        <v>577</v>
      </c>
      <c r="N64" s="138" t="s">
        <v>8</v>
      </c>
      <c r="O64" s="138"/>
      <c r="P64" s="138"/>
      <c r="Q64" s="138"/>
      <c r="R64" s="138"/>
      <c r="S64" s="138"/>
      <c r="T64" s="138" t="s">
        <v>749</v>
      </c>
      <c r="U64" s="138"/>
      <c r="V64" s="138"/>
      <c r="W64" s="138"/>
      <c r="X64" s="138"/>
      <c r="Y64" s="143"/>
    </row>
    <row r="65" spans="1:25" ht="26.4" x14ac:dyDescent="0.25">
      <c r="A65" s="137" t="str">
        <f t="shared" si="0"/>
        <v>OK</v>
      </c>
      <c r="B65" s="138">
        <v>56</v>
      </c>
      <c r="C65" s="139" t="s">
        <v>427</v>
      </c>
      <c r="D65" s="56"/>
      <c r="E65" s="81"/>
      <c r="F65" s="81"/>
      <c r="G65" s="81">
        <v>1</v>
      </c>
      <c r="H65" s="81"/>
      <c r="I65" s="72">
        <v>1</v>
      </c>
      <c r="J65" s="85">
        <f t="shared" si="1"/>
        <v>2</v>
      </c>
      <c r="K65" s="85">
        <f t="shared" si="2"/>
        <v>2</v>
      </c>
      <c r="L65" s="85">
        <f t="shared" si="4"/>
        <v>4</v>
      </c>
      <c r="M65" s="138" t="s">
        <v>577</v>
      </c>
      <c r="N65" s="138" t="s">
        <v>9</v>
      </c>
      <c r="O65" s="138"/>
      <c r="P65" s="138"/>
      <c r="Q65" s="138"/>
      <c r="R65" s="138"/>
      <c r="S65" s="138"/>
      <c r="T65" s="138" t="s">
        <v>590</v>
      </c>
      <c r="U65" s="138"/>
      <c r="V65" s="138"/>
      <c r="W65" s="138"/>
      <c r="X65" s="138"/>
      <c r="Y65" s="143"/>
    </row>
    <row r="66" spans="1:25" ht="26.4" x14ac:dyDescent="0.25">
      <c r="A66" s="137" t="str">
        <f t="shared" si="0"/>
        <v>OK</v>
      </c>
      <c r="B66" s="138">
        <v>57</v>
      </c>
      <c r="C66" s="139" t="s">
        <v>664</v>
      </c>
      <c r="D66" s="56"/>
      <c r="E66" s="81"/>
      <c r="F66" s="81"/>
      <c r="G66" s="81"/>
      <c r="H66" s="81">
        <v>1</v>
      </c>
      <c r="I66" s="72">
        <v>2</v>
      </c>
      <c r="J66" s="85">
        <f t="shared" si="1"/>
        <v>1</v>
      </c>
      <c r="K66" s="85">
        <f t="shared" si="2"/>
        <v>2</v>
      </c>
      <c r="L66" s="85">
        <f t="shared" si="4"/>
        <v>8</v>
      </c>
      <c r="M66" s="138" t="s">
        <v>577</v>
      </c>
      <c r="N66" s="138" t="s">
        <v>11</v>
      </c>
      <c r="O66" s="138"/>
      <c r="P66" s="138"/>
      <c r="Q66" s="138"/>
      <c r="R66" s="138"/>
      <c r="S66" s="138"/>
      <c r="T66" s="138"/>
      <c r="U66" s="138"/>
      <c r="V66" s="138"/>
      <c r="W66" s="138"/>
      <c r="X66" s="138"/>
      <c r="Y66" s="143"/>
    </row>
    <row r="67" spans="1:25" ht="39.6" x14ac:dyDescent="0.25">
      <c r="A67" s="137" t="str">
        <f t="shared" si="0"/>
        <v>OK</v>
      </c>
      <c r="B67" s="138">
        <v>58</v>
      </c>
      <c r="C67" s="139" t="s">
        <v>665</v>
      </c>
      <c r="D67" s="56"/>
      <c r="E67" s="81"/>
      <c r="F67" s="81"/>
      <c r="G67" s="81"/>
      <c r="H67" s="81">
        <v>1</v>
      </c>
      <c r="I67" s="72">
        <v>2</v>
      </c>
      <c r="J67" s="85">
        <f t="shared" si="1"/>
        <v>1</v>
      </c>
      <c r="K67" s="85">
        <f t="shared" si="2"/>
        <v>2</v>
      </c>
      <c r="L67" s="85">
        <f t="shared" si="4"/>
        <v>8</v>
      </c>
      <c r="M67" s="138" t="s">
        <v>577</v>
      </c>
      <c r="N67" s="138" t="s">
        <v>11</v>
      </c>
      <c r="O67" s="138" t="s">
        <v>7</v>
      </c>
      <c r="P67" s="138" t="s">
        <v>8</v>
      </c>
      <c r="Q67" s="138"/>
      <c r="R67" s="138"/>
      <c r="S67" s="138"/>
      <c r="T67" s="138" t="s">
        <v>749</v>
      </c>
      <c r="U67" s="138"/>
      <c r="V67" s="138"/>
      <c r="W67" s="138"/>
      <c r="X67" s="138"/>
      <c r="Y67" s="143"/>
    </row>
    <row r="68" spans="1:25" ht="39.6" x14ac:dyDescent="0.25">
      <c r="A68" s="137" t="str">
        <f t="shared" si="0"/>
        <v>OK</v>
      </c>
      <c r="B68" s="138">
        <v>59</v>
      </c>
      <c r="C68" s="139" t="s">
        <v>666</v>
      </c>
      <c r="D68" s="56"/>
      <c r="E68" s="81"/>
      <c r="F68" s="81">
        <v>1</v>
      </c>
      <c r="G68" s="81"/>
      <c r="H68" s="81"/>
      <c r="I68" s="72">
        <v>1</v>
      </c>
      <c r="J68" s="85">
        <f t="shared" si="1"/>
        <v>3</v>
      </c>
      <c r="K68" s="85">
        <f t="shared" si="2"/>
        <v>3</v>
      </c>
      <c r="L68" s="85">
        <f t="shared" si="4"/>
        <v>4</v>
      </c>
      <c r="M68" s="138" t="s">
        <v>577</v>
      </c>
      <c r="N68" s="138" t="s">
        <v>11</v>
      </c>
      <c r="O68" s="138" t="s">
        <v>9</v>
      </c>
      <c r="P68" s="138" t="s">
        <v>8</v>
      </c>
      <c r="Q68" s="138"/>
      <c r="R68" s="138"/>
      <c r="S68" s="138"/>
      <c r="T68" s="138" t="s">
        <v>588</v>
      </c>
      <c r="U68" s="138" t="s">
        <v>587</v>
      </c>
      <c r="V68" s="138" t="s">
        <v>599</v>
      </c>
      <c r="W68" s="138"/>
      <c r="X68" s="138"/>
      <c r="Y68" s="143"/>
    </row>
    <row r="69" spans="1:25" ht="39.6" x14ac:dyDescent="0.25">
      <c r="A69" s="137" t="str">
        <f t="shared" si="0"/>
        <v>OK</v>
      </c>
      <c r="B69" s="138">
        <v>60</v>
      </c>
      <c r="C69" s="139" t="s">
        <v>667</v>
      </c>
      <c r="D69" s="56"/>
      <c r="E69" s="81">
        <v>1</v>
      </c>
      <c r="F69" s="81"/>
      <c r="G69" s="81"/>
      <c r="H69" s="81"/>
      <c r="I69" s="72">
        <v>1</v>
      </c>
      <c r="J69" s="85">
        <f t="shared" ref="J69:J128" si="5">(E69*4+F69*3+G69*2+H69*1+D69*0)</f>
        <v>4</v>
      </c>
      <c r="K69" s="85">
        <f t="shared" ref="K69:K128" si="6">J69*I69</f>
        <v>4</v>
      </c>
      <c r="L69" s="85">
        <f t="shared" si="4"/>
        <v>4</v>
      </c>
      <c r="M69" s="138" t="s">
        <v>577</v>
      </c>
      <c r="N69" s="138" t="s">
        <v>11</v>
      </c>
      <c r="O69" s="138" t="s">
        <v>9</v>
      </c>
      <c r="P69" s="138" t="s">
        <v>8</v>
      </c>
      <c r="Q69" s="138"/>
      <c r="R69" s="138"/>
      <c r="S69" s="138"/>
      <c r="T69" s="138" t="s">
        <v>588</v>
      </c>
      <c r="U69" s="138" t="s">
        <v>587</v>
      </c>
      <c r="V69" s="138" t="s">
        <v>599</v>
      </c>
      <c r="W69" s="138"/>
      <c r="X69" s="138"/>
      <c r="Y69" s="143"/>
    </row>
    <row r="70" spans="1:25" ht="26.4" x14ac:dyDescent="0.25">
      <c r="A70" s="137" t="str">
        <f t="shared" si="0"/>
        <v>OK</v>
      </c>
      <c r="B70" s="138">
        <v>61</v>
      </c>
      <c r="C70" s="139" t="s">
        <v>668</v>
      </c>
      <c r="D70" s="56"/>
      <c r="E70" s="81">
        <v>1</v>
      </c>
      <c r="F70" s="81"/>
      <c r="G70" s="81"/>
      <c r="H70" s="81"/>
      <c r="I70" s="72">
        <v>1</v>
      </c>
      <c r="J70" s="85">
        <f t="shared" si="5"/>
        <v>4</v>
      </c>
      <c r="K70" s="85">
        <f t="shared" si="6"/>
        <v>4</v>
      </c>
      <c r="L70" s="85">
        <f t="shared" si="4"/>
        <v>4</v>
      </c>
      <c r="M70" s="138" t="s">
        <v>577</v>
      </c>
      <c r="N70" s="138" t="s">
        <v>11</v>
      </c>
      <c r="O70" s="138" t="s">
        <v>7</v>
      </c>
      <c r="P70" s="138" t="s">
        <v>8</v>
      </c>
      <c r="Q70" s="138"/>
      <c r="R70" s="138"/>
      <c r="S70" s="138"/>
      <c r="T70" s="138" t="s">
        <v>587</v>
      </c>
      <c r="U70" s="138" t="s">
        <v>588</v>
      </c>
      <c r="V70" s="138"/>
      <c r="W70" s="138"/>
      <c r="X70" s="138"/>
      <c r="Y70" s="143"/>
    </row>
    <row r="71" spans="1:25" ht="26.4" x14ac:dyDescent="0.25">
      <c r="A71" s="137" t="str">
        <f t="shared" si="0"/>
        <v>OK</v>
      </c>
      <c r="B71" s="138">
        <v>62</v>
      </c>
      <c r="C71" s="139" t="s">
        <v>428</v>
      </c>
      <c r="D71" s="56"/>
      <c r="E71" s="81">
        <v>1</v>
      </c>
      <c r="F71" s="81"/>
      <c r="G71" s="81"/>
      <c r="H71" s="81"/>
      <c r="I71" s="72">
        <v>1</v>
      </c>
      <c r="J71" s="85">
        <f t="shared" si="5"/>
        <v>4</v>
      </c>
      <c r="K71" s="85">
        <f t="shared" si="6"/>
        <v>4</v>
      </c>
      <c r="L71" s="85">
        <f t="shared" si="4"/>
        <v>4</v>
      </c>
      <c r="M71" s="138" t="s">
        <v>577</v>
      </c>
      <c r="N71" s="138" t="s">
        <v>9</v>
      </c>
      <c r="O71" s="138"/>
      <c r="P71" s="138"/>
      <c r="Q71" s="138"/>
      <c r="R71" s="138"/>
      <c r="S71" s="138"/>
      <c r="T71" s="138" t="s">
        <v>588</v>
      </c>
      <c r="U71" s="138" t="s">
        <v>587</v>
      </c>
      <c r="V71" s="138"/>
      <c r="W71" s="138"/>
      <c r="X71" s="138"/>
      <c r="Y71" s="143"/>
    </row>
    <row r="72" spans="1:25" ht="26.4" x14ac:dyDescent="0.25">
      <c r="A72" s="137" t="str">
        <f t="shared" si="0"/>
        <v>OK</v>
      </c>
      <c r="B72" s="138">
        <v>63</v>
      </c>
      <c r="C72" s="139" t="s">
        <v>429</v>
      </c>
      <c r="D72" s="56"/>
      <c r="E72" s="81">
        <v>1</v>
      </c>
      <c r="F72" s="81"/>
      <c r="G72" s="81"/>
      <c r="H72" s="81"/>
      <c r="I72" s="72">
        <v>1</v>
      </c>
      <c r="J72" s="85">
        <f t="shared" si="5"/>
        <v>4</v>
      </c>
      <c r="K72" s="85">
        <f t="shared" si="6"/>
        <v>4</v>
      </c>
      <c r="L72" s="85">
        <f t="shared" si="4"/>
        <v>4</v>
      </c>
      <c r="M72" s="138" t="s">
        <v>577</v>
      </c>
      <c r="N72" s="138" t="s">
        <v>9</v>
      </c>
      <c r="O72" s="138"/>
      <c r="P72" s="138"/>
      <c r="Q72" s="138"/>
      <c r="R72" s="138"/>
      <c r="S72" s="138"/>
      <c r="T72" s="138" t="s">
        <v>588</v>
      </c>
      <c r="U72" s="138" t="s">
        <v>587</v>
      </c>
      <c r="V72" s="138"/>
      <c r="W72" s="138"/>
      <c r="X72" s="138"/>
      <c r="Y72" s="143"/>
    </row>
    <row r="73" spans="1:25" ht="39.6" x14ac:dyDescent="0.25">
      <c r="A73" s="137" t="str">
        <f t="shared" ref="A73:A139" si="7">IF(COUNT(D73:H73)&gt;1,"ERROR",IF(COUNT(D73:H73)=0,"ERROR","OK"))</f>
        <v>OK</v>
      </c>
      <c r="B73" s="138">
        <v>64</v>
      </c>
      <c r="C73" s="139" t="s">
        <v>669</v>
      </c>
      <c r="D73" s="56"/>
      <c r="E73" s="81"/>
      <c r="F73" s="81"/>
      <c r="G73" s="81"/>
      <c r="H73" s="81">
        <v>1</v>
      </c>
      <c r="I73" s="72">
        <v>1</v>
      </c>
      <c r="J73" s="85">
        <f t="shared" si="5"/>
        <v>1</v>
      </c>
      <c r="K73" s="85">
        <f t="shared" si="6"/>
        <v>1</v>
      </c>
      <c r="L73" s="85">
        <f t="shared" si="4"/>
        <v>4</v>
      </c>
      <c r="M73" s="138" t="s">
        <v>577</v>
      </c>
      <c r="N73" s="138" t="s">
        <v>11</v>
      </c>
      <c r="O73" s="138" t="s">
        <v>8</v>
      </c>
      <c r="P73" s="138"/>
      <c r="Q73" s="138"/>
      <c r="R73" s="138"/>
      <c r="S73" s="138"/>
      <c r="T73" s="138" t="s">
        <v>587</v>
      </c>
      <c r="U73" s="138"/>
      <c r="V73" s="138"/>
      <c r="W73" s="138"/>
      <c r="X73" s="138"/>
      <c r="Y73" s="143"/>
    </row>
    <row r="74" spans="1:25" ht="26.4" x14ac:dyDescent="0.25">
      <c r="A74" s="137" t="str">
        <f t="shared" si="7"/>
        <v>OK</v>
      </c>
      <c r="B74" s="138">
        <v>65</v>
      </c>
      <c r="C74" s="139" t="s">
        <v>299</v>
      </c>
      <c r="D74" s="56"/>
      <c r="E74" s="81">
        <v>1</v>
      </c>
      <c r="F74" s="81"/>
      <c r="G74" s="81"/>
      <c r="H74" s="81"/>
      <c r="I74" s="72">
        <v>1</v>
      </c>
      <c r="J74" s="85">
        <f t="shared" si="5"/>
        <v>4</v>
      </c>
      <c r="K74" s="85">
        <f t="shared" si="6"/>
        <v>4</v>
      </c>
      <c r="L74" s="85">
        <f t="shared" si="4"/>
        <v>4</v>
      </c>
      <c r="M74" s="138" t="s">
        <v>577</v>
      </c>
      <c r="N74" s="138" t="s">
        <v>17</v>
      </c>
      <c r="O74" s="138" t="s">
        <v>8</v>
      </c>
      <c r="P74" s="138" t="s">
        <v>127</v>
      </c>
      <c r="Q74" s="138"/>
      <c r="R74" s="138"/>
      <c r="S74" s="138"/>
      <c r="T74" s="138">
        <v>2</v>
      </c>
      <c r="U74" s="138">
        <v>3</v>
      </c>
      <c r="V74" s="138"/>
      <c r="W74" s="138"/>
      <c r="X74" s="138"/>
      <c r="Y74" s="143"/>
    </row>
    <row r="75" spans="1:25" ht="26.4" x14ac:dyDescent="0.25">
      <c r="A75" s="137" t="str">
        <f t="shared" si="7"/>
        <v>OK</v>
      </c>
      <c r="B75" s="138">
        <v>66</v>
      </c>
      <c r="C75" s="139" t="s">
        <v>670</v>
      </c>
      <c r="D75" s="56"/>
      <c r="E75" s="81"/>
      <c r="F75" s="81">
        <v>1</v>
      </c>
      <c r="G75" s="81"/>
      <c r="H75" s="81"/>
      <c r="I75" s="72">
        <v>1</v>
      </c>
      <c r="J75" s="85">
        <f t="shared" si="5"/>
        <v>3</v>
      </c>
      <c r="K75" s="85">
        <f t="shared" si="6"/>
        <v>3</v>
      </c>
      <c r="L75" s="85">
        <f t="shared" si="4"/>
        <v>4</v>
      </c>
      <c r="M75" s="138" t="s">
        <v>577</v>
      </c>
      <c r="N75" s="138" t="s">
        <v>103</v>
      </c>
      <c r="O75" s="138" t="s">
        <v>8</v>
      </c>
      <c r="P75" s="138"/>
      <c r="Q75" s="138"/>
      <c r="R75" s="138"/>
      <c r="S75" s="138"/>
      <c r="T75" s="138" t="s">
        <v>726</v>
      </c>
      <c r="U75" s="138"/>
      <c r="V75" s="138"/>
      <c r="W75" s="138"/>
      <c r="X75" s="138"/>
      <c r="Y75" s="143"/>
    </row>
    <row r="76" spans="1:25" ht="39.6" x14ac:dyDescent="0.25">
      <c r="A76" s="137" t="str">
        <f t="shared" si="7"/>
        <v>OK</v>
      </c>
      <c r="B76" s="138">
        <v>67</v>
      </c>
      <c r="C76" s="139" t="s">
        <v>671</v>
      </c>
      <c r="D76" s="56"/>
      <c r="E76" s="81"/>
      <c r="F76" s="81"/>
      <c r="G76" s="81">
        <v>1</v>
      </c>
      <c r="H76" s="81"/>
      <c r="I76" s="72">
        <v>1</v>
      </c>
      <c r="J76" s="85">
        <f t="shared" si="5"/>
        <v>2</v>
      </c>
      <c r="K76" s="85">
        <f t="shared" si="6"/>
        <v>2</v>
      </c>
      <c r="L76" s="85">
        <f t="shared" si="4"/>
        <v>4</v>
      </c>
      <c r="M76" s="138" t="s">
        <v>577</v>
      </c>
      <c r="N76" s="138" t="s">
        <v>752</v>
      </c>
      <c r="O76" s="138" t="s">
        <v>8</v>
      </c>
      <c r="P76" s="138"/>
      <c r="Q76" s="138"/>
      <c r="R76" s="138"/>
      <c r="S76" s="138"/>
      <c r="T76" s="138" t="s">
        <v>591</v>
      </c>
      <c r="U76" s="138" t="s">
        <v>749</v>
      </c>
      <c r="V76" s="138"/>
      <c r="W76" s="138"/>
      <c r="X76" s="138"/>
      <c r="Y76" s="143"/>
    </row>
    <row r="77" spans="1:25" ht="26.4" x14ac:dyDescent="0.25">
      <c r="A77" s="137" t="str">
        <f t="shared" si="7"/>
        <v>OK</v>
      </c>
      <c r="B77" s="138">
        <v>68</v>
      </c>
      <c r="C77" s="139" t="s">
        <v>672</v>
      </c>
      <c r="D77" s="56"/>
      <c r="E77" s="81"/>
      <c r="F77" s="81">
        <v>1</v>
      </c>
      <c r="G77" s="81"/>
      <c r="H77" s="81"/>
      <c r="I77" s="72">
        <v>1</v>
      </c>
      <c r="J77" s="85">
        <f t="shared" si="5"/>
        <v>3</v>
      </c>
      <c r="K77" s="85">
        <f t="shared" si="6"/>
        <v>3</v>
      </c>
      <c r="L77" s="85">
        <f t="shared" si="4"/>
        <v>4</v>
      </c>
      <c r="M77" s="138" t="s">
        <v>577</v>
      </c>
      <c r="N77" s="138" t="s">
        <v>95</v>
      </c>
      <c r="O77" s="138" t="s">
        <v>94</v>
      </c>
      <c r="P77" s="138" t="s">
        <v>127</v>
      </c>
      <c r="Q77" s="138" t="s">
        <v>19</v>
      </c>
      <c r="R77" s="138"/>
      <c r="S77" s="138"/>
      <c r="T77" s="138">
        <v>2</v>
      </c>
      <c r="U77" s="138" t="s">
        <v>588</v>
      </c>
      <c r="V77" s="138"/>
      <c r="W77" s="138"/>
      <c r="X77" s="138"/>
      <c r="Y77" s="143"/>
    </row>
    <row r="78" spans="1:25" ht="26.4" x14ac:dyDescent="0.25">
      <c r="A78" s="137" t="str">
        <f t="shared" si="7"/>
        <v>OK</v>
      </c>
      <c r="B78" s="138">
        <v>69</v>
      </c>
      <c r="C78" s="139" t="s">
        <v>437</v>
      </c>
      <c r="D78" s="56"/>
      <c r="E78" s="81">
        <v>1</v>
      </c>
      <c r="F78" s="81"/>
      <c r="G78" s="81"/>
      <c r="H78" s="81"/>
      <c r="I78" s="72">
        <v>1</v>
      </c>
      <c r="J78" s="85">
        <f t="shared" si="5"/>
        <v>4</v>
      </c>
      <c r="K78" s="85">
        <f t="shared" si="6"/>
        <v>4</v>
      </c>
      <c r="L78" s="85">
        <f t="shared" si="4"/>
        <v>4</v>
      </c>
      <c r="M78" s="138" t="s">
        <v>577</v>
      </c>
      <c r="N78" s="138" t="s">
        <v>99</v>
      </c>
      <c r="O78" s="138"/>
      <c r="P78" s="138"/>
      <c r="Q78" s="138"/>
      <c r="R78" s="138"/>
      <c r="S78" s="138"/>
      <c r="T78" s="138" t="s">
        <v>749</v>
      </c>
      <c r="U78" s="138" t="s">
        <v>591</v>
      </c>
      <c r="V78" s="138"/>
      <c r="W78" s="138"/>
      <c r="X78" s="138"/>
      <c r="Y78" s="143"/>
    </row>
    <row r="79" spans="1:25" ht="26.4" x14ac:dyDescent="0.25">
      <c r="A79" s="137" t="str">
        <f t="shared" si="7"/>
        <v>OK</v>
      </c>
      <c r="B79" s="138">
        <v>70</v>
      </c>
      <c r="C79" s="139" t="s">
        <v>673</v>
      </c>
      <c r="D79" s="56"/>
      <c r="E79" s="81">
        <v>1</v>
      </c>
      <c r="F79" s="81"/>
      <c r="G79" s="81"/>
      <c r="H79" s="81"/>
      <c r="I79" s="72">
        <v>2</v>
      </c>
      <c r="J79" s="85">
        <f t="shared" si="5"/>
        <v>4</v>
      </c>
      <c r="K79" s="85">
        <f t="shared" si="6"/>
        <v>8</v>
      </c>
      <c r="L79" s="85">
        <f t="shared" si="4"/>
        <v>8</v>
      </c>
      <c r="M79" s="138" t="s">
        <v>577</v>
      </c>
      <c r="N79" s="138" t="s">
        <v>127</v>
      </c>
      <c r="O79" s="138" t="s">
        <v>95</v>
      </c>
      <c r="P79" s="138" t="s">
        <v>19</v>
      </c>
      <c r="Q79" s="138" t="s">
        <v>620</v>
      </c>
      <c r="R79" s="138"/>
      <c r="S79" s="138"/>
      <c r="T79" s="138" t="s">
        <v>739</v>
      </c>
      <c r="U79" s="138" t="s">
        <v>587</v>
      </c>
      <c r="V79" s="138"/>
      <c r="W79" s="138"/>
      <c r="X79" s="138"/>
      <c r="Y79" s="143"/>
    </row>
    <row r="80" spans="1:25" ht="39.6" x14ac:dyDescent="0.25">
      <c r="A80" s="137" t="str">
        <f t="shared" si="7"/>
        <v>OK</v>
      </c>
      <c r="B80" s="138">
        <v>71</v>
      </c>
      <c r="C80" s="139" t="s">
        <v>449</v>
      </c>
      <c r="D80" s="56"/>
      <c r="E80" s="81"/>
      <c r="F80" s="81"/>
      <c r="G80" s="81">
        <v>1</v>
      </c>
      <c r="H80" s="81"/>
      <c r="I80" s="72">
        <v>1</v>
      </c>
      <c r="J80" s="85">
        <f t="shared" si="5"/>
        <v>2</v>
      </c>
      <c r="K80" s="85">
        <f t="shared" si="6"/>
        <v>2</v>
      </c>
      <c r="L80" s="85">
        <f t="shared" si="4"/>
        <v>4</v>
      </c>
      <c r="M80" s="138" t="s">
        <v>577</v>
      </c>
      <c r="N80" s="138" t="s">
        <v>17</v>
      </c>
      <c r="O80" s="138" t="s">
        <v>732</v>
      </c>
      <c r="P80" s="138" t="s">
        <v>728</v>
      </c>
      <c r="Q80" s="138"/>
      <c r="R80" s="138"/>
      <c r="S80" s="138"/>
      <c r="T80" s="138">
        <v>2</v>
      </c>
      <c r="U80" s="138"/>
      <c r="V80" s="138"/>
      <c r="W80" s="138"/>
      <c r="X80" s="138"/>
      <c r="Y80" s="143"/>
    </row>
    <row r="81" spans="1:25" ht="52.8" x14ac:dyDescent="0.25">
      <c r="A81" s="137" t="str">
        <f t="shared" si="7"/>
        <v>OK</v>
      </c>
      <c r="B81" s="138">
        <v>72</v>
      </c>
      <c r="C81" s="139" t="s">
        <v>452</v>
      </c>
      <c r="D81" s="56"/>
      <c r="E81" s="81"/>
      <c r="F81" s="81">
        <v>1</v>
      </c>
      <c r="G81" s="81"/>
      <c r="H81" s="81"/>
      <c r="I81" s="72">
        <v>1</v>
      </c>
      <c r="J81" s="85">
        <f t="shared" si="5"/>
        <v>3</v>
      </c>
      <c r="K81" s="85">
        <f t="shared" si="6"/>
        <v>3</v>
      </c>
      <c r="L81" s="85">
        <f t="shared" si="4"/>
        <v>4</v>
      </c>
      <c r="M81" s="138" t="s">
        <v>577</v>
      </c>
      <c r="N81" s="138" t="s">
        <v>28</v>
      </c>
      <c r="O81" s="138" t="s">
        <v>27</v>
      </c>
      <c r="P81" s="138" t="s">
        <v>592</v>
      </c>
      <c r="Q81" s="138" t="s">
        <v>728</v>
      </c>
      <c r="R81" s="138"/>
      <c r="S81" s="138"/>
      <c r="T81" s="138" t="s">
        <v>753</v>
      </c>
      <c r="U81" s="138">
        <v>7</v>
      </c>
      <c r="V81" s="138"/>
      <c r="W81" s="138"/>
      <c r="X81" s="138"/>
      <c r="Y81" s="143"/>
    </row>
    <row r="82" spans="1:25" x14ac:dyDescent="0.25">
      <c r="A82" s="137" t="str">
        <f t="shared" si="7"/>
        <v>OK</v>
      </c>
      <c r="B82" s="138">
        <v>73</v>
      </c>
      <c r="C82" s="139" t="s">
        <v>301</v>
      </c>
      <c r="D82" s="56"/>
      <c r="E82" s="81">
        <v>1</v>
      </c>
      <c r="F82" s="81"/>
      <c r="G82" s="81"/>
      <c r="H82" s="81"/>
      <c r="I82" s="72">
        <v>1</v>
      </c>
      <c r="J82" s="85">
        <f t="shared" si="5"/>
        <v>4</v>
      </c>
      <c r="K82" s="85">
        <f t="shared" si="6"/>
        <v>4</v>
      </c>
      <c r="L82" s="85">
        <f t="shared" si="4"/>
        <v>4</v>
      </c>
      <c r="M82" s="138" t="s">
        <v>577</v>
      </c>
      <c r="N82" s="138" t="s">
        <v>94</v>
      </c>
      <c r="O82" s="138" t="s">
        <v>126</v>
      </c>
      <c r="P82" s="138" t="s">
        <v>15</v>
      </c>
      <c r="Q82" s="138"/>
      <c r="R82" s="138"/>
      <c r="S82" s="138"/>
      <c r="T82" s="138">
        <v>19</v>
      </c>
      <c r="U82" s="138"/>
      <c r="V82" s="138"/>
      <c r="W82" s="138"/>
      <c r="X82" s="138"/>
      <c r="Y82" s="143"/>
    </row>
    <row r="83" spans="1:25" ht="26.4" x14ac:dyDescent="0.25">
      <c r="A83" s="137" t="str">
        <f t="shared" si="7"/>
        <v>OK</v>
      </c>
      <c r="B83" s="138">
        <v>74</v>
      </c>
      <c r="C83" s="139" t="s">
        <v>302</v>
      </c>
      <c r="D83" s="56">
        <v>1</v>
      </c>
      <c r="E83" s="81"/>
      <c r="F83" s="81"/>
      <c r="G83" s="81"/>
      <c r="H83" s="81"/>
      <c r="I83" s="72">
        <v>1</v>
      </c>
      <c r="J83" s="85">
        <f t="shared" si="5"/>
        <v>0</v>
      </c>
      <c r="K83" s="85">
        <f t="shared" si="6"/>
        <v>0</v>
      </c>
      <c r="L83" s="85">
        <f t="shared" si="4"/>
        <v>0</v>
      </c>
      <c r="M83" s="138" t="s">
        <v>577</v>
      </c>
      <c r="N83" s="138" t="s">
        <v>15</v>
      </c>
      <c r="O83" s="138" t="s">
        <v>126</v>
      </c>
      <c r="P83" s="138"/>
      <c r="Q83" s="138"/>
      <c r="R83" s="138"/>
      <c r="S83" s="138"/>
      <c r="T83" s="138">
        <v>19</v>
      </c>
      <c r="U83" s="138" t="s">
        <v>754</v>
      </c>
      <c r="V83" s="138"/>
      <c r="W83" s="138"/>
      <c r="X83" s="138"/>
      <c r="Y83" s="143"/>
    </row>
    <row r="84" spans="1:25" ht="26.4" x14ac:dyDescent="0.25">
      <c r="A84" s="137" t="str">
        <f t="shared" si="7"/>
        <v>OK</v>
      </c>
      <c r="B84" s="138">
        <v>75</v>
      </c>
      <c r="C84" s="140" t="s">
        <v>345</v>
      </c>
      <c r="D84" s="56"/>
      <c r="E84" s="81">
        <v>1</v>
      </c>
      <c r="F84" s="81"/>
      <c r="G84" s="81"/>
      <c r="H84" s="81"/>
      <c r="I84" s="72">
        <v>1</v>
      </c>
      <c r="J84" s="85">
        <f t="shared" si="5"/>
        <v>4</v>
      </c>
      <c r="K84" s="85">
        <f t="shared" si="6"/>
        <v>4</v>
      </c>
      <c r="L84" s="85">
        <f t="shared" si="4"/>
        <v>4</v>
      </c>
      <c r="M84" s="138" t="s">
        <v>577</v>
      </c>
      <c r="N84" s="138" t="s">
        <v>92</v>
      </c>
      <c r="O84" s="138" t="s">
        <v>128</v>
      </c>
      <c r="P84" s="138" t="s">
        <v>127</v>
      </c>
      <c r="Q84" s="138" t="s">
        <v>19</v>
      </c>
      <c r="R84" s="138" t="s">
        <v>108</v>
      </c>
      <c r="S84" s="138"/>
      <c r="T84" s="138" t="s">
        <v>755</v>
      </c>
      <c r="U84" s="138" t="s">
        <v>606</v>
      </c>
      <c r="V84" s="138" t="s">
        <v>756</v>
      </c>
      <c r="W84" s="138"/>
      <c r="X84" s="138"/>
      <c r="Y84" s="143"/>
    </row>
    <row r="85" spans="1:25" ht="39.6" x14ac:dyDescent="0.25">
      <c r="A85" s="137" t="str">
        <f t="shared" si="7"/>
        <v>OK</v>
      </c>
      <c r="B85" s="138">
        <v>76</v>
      </c>
      <c r="C85" s="139" t="s">
        <v>674</v>
      </c>
      <c r="D85" s="56"/>
      <c r="E85" s="81">
        <v>1</v>
      </c>
      <c r="F85" s="81"/>
      <c r="G85" s="81"/>
      <c r="H85" s="81"/>
      <c r="I85" s="72">
        <v>1</v>
      </c>
      <c r="J85" s="85">
        <f t="shared" si="5"/>
        <v>4</v>
      </c>
      <c r="K85" s="85">
        <f t="shared" si="6"/>
        <v>4</v>
      </c>
      <c r="L85" s="85">
        <f t="shared" si="4"/>
        <v>4</v>
      </c>
      <c r="M85" s="138" t="s">
        <v>577</v>
      </c>
      <c r="N85" s="138" t="s">
        <v>16</v>
      </c>
      <c r="O85" s="138" t="s">
        <v>125</v>
      </c>
      <c r="P85" s="138" t="s">
        <v>622</v>
      </c>
      <c r="Q85" s="138"/>
      <c r="R85" s="138"/>
      <c r="S85" s="138"/>
      <c r="T85" s="138">
        <v>14</v>
      </c>
      <c r="U85" s="138" t="s">
        <v>757</v>
      </c>
      <c r="V85" s="138" t="s">
        <v>758</v>
      </c>
      <c r="W85" s="138"/>
      <c r="X85" s="138"/>
      <c r="Y85" s="143"/>
    </row>
    <row r="86" spans="1:25" s="29" customFormat="1" ht="26.4" x14ac:dyDescent="0.25">
      <c r="A86" s="137" t="str">
        <f t="shared" si="7"/>
        <v>OK</v>
      </c>
      <c r="B86" s="138">
        <v>77</v>
      </c>
      <c r="C86" s="139" t="s">
        <v>466</v>
      </c>
      <c r="D86" s="56"/>
      <c r="E86" s="81"/>
      <c r="F86" s="81">
        <v>1</v>
      </c>
      <c r="G86" s="81"/>
      <c r="H86" s="81"/>
      <c r="I86" s="72">
        <v>1</v>
      </c>
      <c r="J86" s="85">
        <f t="shared" si="5"/>
        <v>3</v>
      </c>
      <c r="K86" s="85">
        <f t="shared" si="6"/>
        <v>3</v>
      </c>
      <c r="L86" s="85">
        <f t="shared" si="4"/>
        <v>4</v>
      </c>
      <c r="M86" s="138" t="s">
        <v>577</v>
      </c>
      <c r="N86" s="138" t="s">
        <v>759</v>
      </c>
      <c r="O86" s="138" t="s">
        <v>125</v>
      </c>
      <c r="P86" s="138" t="s">
        <v>624</v>
      </c>
      <c r="Q86" s="138" t="s">
        <v>141</v>
      </c>
      <c r="R86" s="138" t="s">
        <v>178</v>
      </c>
      <c r="S86" s="138" t="s">
        <v>177</v>
      </c>
      <c r="T86" s="138" t="s">
        <v>607</v>
      </c>
      <c r="U86" s="138" t="s">
        <v>608</v>
      </c>
      <c r="V86" s="138" t="s">
        <v>630</v>
      </c>
      <c r="W86" s="138"/>
      <c r="X86" s="138"/>
      <c r="Y86" s="143"/>
    </row>
    <row r="87" spans="1:25" ht="26.4" x14ac:dyDescent="0.25">
      <c r="A87" s="137" t="str">
        <f t="shared" si="7"/>
        <v>OK</v>
      </c>
      <c r="B87" s="138">
        <v>78</v>
      </c>
      <c r="C87" s="139" t="s">
        <v>471</v>
      </c>
      <c r="D87" s="56"/>
      <c r="E87" s="81"/>
      <c r="F87" s="81">
        <v>1</v>
      </c>
      <c r="G87" s="81"/>
      <c r="H87" s="81"/>
      <c r="I87" s="72">
        <v>1</v>
      </c>
      <c r="J87" s="85">
        <f t="shared" si="5"/>
        <v>3</v>
      </c>
      <c r="K87" s="85">
        <f t="shared" si="6"/>
        <v>3</v>
      </c>
      <c r="L87" s="85">
        <f t="shared" si="4"/>
        <v>4</v>
      </c>
      <c r="M87" s="138" t="s">
        <v>577</v>
      </c>
      <c r="N87" s="138" t="s">
        <v>15</v>
      </c>
      <c r="O87" s="138" t="s">
        <v>759</v>
      </c>
      <c r="P87" s="138" t="s">
        <v>177</v>
      </c>
      <c r="Q87" s="138" t="s">
        <v>760</v>
      </c>
      <c r="R87" s="138" t="s">
        <v>94</v>
      </c>
      <c r="S87" s="138" t="s">
        <v>580</v>
      </c>
      <c r="T87" s="138" t="s">
        <v>630</v>
      </c>
      <c r="U87" s="138" t="s">
        <v>607</v>
      </c>
      <c r="V87" s="138" t="s">
        <v>608</v>
      </c>
      <c r="W87" s="138"/>
      <c r="X87" s="138"/>
      <c r="Y87" s="143"/>
    </row>
    <row r="88" spans="1:25" ht="26.4" x14ac:dyDescent="0.25">
      <c r="A88" s="137" t="str">
        <f t="shared" si="7"/>
        <v>OK</v>
      </c>
      <c r="B88" s="138">
        <v>79</v>
      </c>
      <c r="C88" s="139" t="s">
        <v>472</v>
      </c>
      <c r="D88" s="56"/>
      <c r="E88" s="81">
        <v>1</v>
      </c>
      <c r="F88" s="81"/>
      <c r="G88" s="81"/>
      <c r="H88" s="81"/>
      <c r="I88" s="72">
        <v>1</v>
      </c>
      <c r="J88" s="85">
        <f t="shared" si="5"/>
        <v>4</v>
      </c>
      <c r="K88" s="85">
        <f t="shared" si="6"/>
        <v>4</v>
      </c>
      <c r="L88" s="85">
        <f t="shared" si="4"/>
        <v>4</v>
      </c>
      <c r="M88" s="138" t="s">
        <v>577</v>
      </c>
      <c r="N88" s="138" t="s">
        <v>16</v>
      </c>
      <c r="O88" s="138" t="s">
        <v>624</v>
      </c>
      <c r="P88" s="138" t="s">
        <v>621</v>
      </c>
      <c r="Q88" s="138" t="s">
        <v>182</v>
      </c>
      <c r="R88" s="138" t="s">
        <v>585</v>
      </c>
      <c r="S88" s="138"/>
      <c r="T88" s="138" t="s">
        <v>619</v>
      </c>
      <c r="U88" s="138"/>
      <c r="V88" s="138"/>
      <c r="W88" s="138"/>
      <c r="X88" s="138"/>
      <c r="Y88" s="143"/>
    </row>
    <row r="89" spans="1:25" ht="26.4" x14ac:dyDescent="0.25">
      <c r="A89" s="137" t="str">
        <f t="shared" si="7"/>
        <v>OK</v>
      </c>
      <c r="B89" s="138">
        <v>80</v>
      </c>
      <c r="C89" s="139" t="s">
        <v>474</v>
      </c>
      <c r="D89" s="56">
        <v>1</v>
      </c>
      <c r="E89" s="81"/>
      <c r="F89" s="81"/>
      <c r="G89" s="81"/>
      <c r="H89" s="81"/>
      <c r="I89" s="72">
        <v>2</v>
      </c>
      <c r="J89" s="85">
        <f t="shared" si="5"/>
        <v>0</v>
      </c>
      <c r="K89" s="85">
        <f t="shared" si="6"/>
        <v>0</v>
      </c>
      <c r="L89" s="85">
        <f t="shared" si="4"/>
        <v>0</v>
      </c>
      <c r="M89" s="138" t="s">
        <v>577</v>
      </c>
      <c r="N89" s="138" t="s">
        <v>125</v>
      </c>
      <c r="O89" s="138" t="s">
        <v>126</v>
      </c>
      <c r="P89" s="138"/>
      <c r="Q89" s="138"/>
      <c r="R89" s="138"/>
      <c r="S89" s="138"/>
      <c r="T89" s="138" t="s">
        <v>609</v>
      </c>
      <c r="U89" s="138" t="s">
        <v>610</v>
      </c>
      <c r="V89" s="138"/>
      <c r="W89" s="138"/>
      <c r="X89" s="138"/>
      <c r="Y89" s="143"/>
    </row>
    <row r="90" spans="1:25" ht="26.4" x14ac:dyDescent="0.25">
      <c r="A90" s="137" t="str">
        <f t="shared" si="7"/>
        <v>OK</v>
      </c>
      <c r="B90" s="138">
        <v>81</v>
      </c>
      <c r="C90" s="139" t="s">
        <v>347</v>
      </c>
      <c r="D90" s="56"/>
      <c r="E90" s="81"/>
      <c r="F90" s="81"/>
      <c r="G90" s="81"/>
      <c r="H90" s="81">
        <v>1</v>
      </c>
      <c r="I90" s="72">
        <v>2</v>
      </c>
      <c r="J90" s="85">
        <f t="shared" si="5"/>
        <v>1</v>
      </c>
      <c r="K90" s="85">
        <f t="shared" si="6"/>
        <v>2</v>
      </c>
      <c r="L90" s="85">
        <f t="shared" si="4"/>
        <v>8</v>
      </c>
      <c r="M90" s="138" t="s">
        <v>577</v>
      </c>
      <c r="N90" s="138" t="s">
        <v>621</v>
      </c>
      <c r="O90" s="138" t="s">
        <v>620</v>
      </c>
      <c r="P90" s="138" t="s">
        <v>761</v>
      </c>
      <c r="Q90" s="138"/>
      <c r="R90" s="138"/>
      <c r="S90" s="138"/>
      <c r="T90" s="138" t="s">
        <v>619</v>
      </c>
      <c r="U90" s="138" t="s">
        <v>736</v>
      </c>
      <c r="V90" s="138"/>
      <c r="W90" s="138"/>
      <c r="X90" s="138"/>
      <c r="Y90" s="143"/>
    </row>
    <row r="91" spans="1:25" ht="39.6" x14ac:dyDescent="0.25">
      <c r="A91" s="137" t="str">
        <f t="shared" si="7"/>
        <v>OK</v>
      </c>
      <c r="B91" s="138">
        <v>82</v>
      </c>
      <c r="C91" s="139" t="s">
        <v>675</v>
      </c>
      <c r="D91" s="56"/>
      <c r="E91" s="81"/>
      <c r="F91" s="81">
        <v>1</v>
      </c>
      <c r="G91" s="81"/>
      <c r="H91" s="81"/>
      <c r="I91" s="72">
        <v>2</v>
      </c>
      <c r="J91" s="85">
        <f t="shared" si="5"/>
        <v>3</v>
      </c>
      <c r="K91" s="85">
        <f t="shared" si="6"/>
        <v>6</v>
      </c>
      <c r="L91" s="85">
        <f t="shared" si="4"/>
        <v>8</v>
      </c>
      <c r="M91" s="138" t="s">
        <v>577</v>
      </c>
      <c r="N91" s="138" t="s">
        <v>762</v>
      </c>
      <c r="O91" s="138" t="s">
        <v>763</v>
      </c>
      <c r="P91" s="138" t="s">
        <v>625</v>
      </c>
      <c r="Q91" s="138"/>
      <c r="R91" s="138"/>
      <c r="S91" s="138"/>
      <c r="T91" s="138" t="s">
        <v>764</v>
      </c>
      <c r="U91" s="138" t="s">
        <v>765</v>
      </c>
      <c r="V91" s="138" t="s">
        <v>766</v>
      </c>
      <c r="W91" s="138" t="s">
        <v>767</v>
      </c>
      <c r="X91" s="138"/>
      <c r="Y91" s="143"/>
    </row>
    <row r="92" spans="1:25" ht="26.4" x14ac:dyDescent="0.25">
      <c r="A92" s="137" t="str">
        <f>IF(COUNT(D92:H92)&gt;1,"ERROR",IF(COUNT(D92:H92)=0,"ERROR","OK"))</f>
        <v>OK</v>
      </c>
      <c r="B92" s="138">
        <v>83</v>
      </c>
      <c r="C92" s="139" t="s">
        <v>828</v>
      </c>
      <c r="D92" s="56"/>
      <c r="E92" s="81"/>
      <c r="F92" s="147">
        <v>1</v>
      </c>
      <c r="G92" s="81"/>
      <c r="H92" s="81"/>
      <c r="I92" s="72">
        <v>2</v>
      </c>
      <c r="J92" s="85">
        <f t="shared" si="5"/>
        <v>3</v>
      </c>
      <c r="K92" s="85">
        <f t="shared" si="6"/>
        <v>6</v>
      </c>
      <c r="L92" s="85">
        <f t="shared" si="4"/>
        <v>8</v>
      </c>
      <c r="M92" s="138" t="s">
        <v>577</v>
      </c>
      <c r="N92" s="138" t="s">
        <v>133</v>
      </c>
      <c r="O92" s="138" t="s">
        <v>146</v>
      </c>
      <c r="P92" s="138" t="s">
        <v>147</v>
      </c>
      <c r="Q92" s="138" t="s">
        <v>735</v>
      </c>
      <c r="R92" s="138"/>
      <c r="S92" s="138"/>
      <c r="T92" s="138" t="s">
        <v>726</v>
      </c>
      <c r="U92" s="138" t="s">
        <v>590</v>
      </c>
      <c r="V92" s="138" t="s">
        <v>584</v>
      </c>
      <c r="W92" s="138"/>
      <c r="X92" s="138"/>
      <c r="Y92" s="143"/>
    </row>
    <row r="93" spans="1:25" ht="15.6" x14ac:dyDescent="0.25">
      <c r="A93" s="260" t="s">
        <v>830</v>
      </c>
      <c r="B93" s="261"/>
      <c r="C93" s="261"/>
      <c r="D93" s="261"/>
      <c r="E93" s="261"/>
      <c r="F93" s="261"/>
      <c r="G93" s="261"/>
      <c r="H93" s="261"/>
      <c r="I93" s="261"/>
      <c r="J93" s="261"/>
      <c r="K93" s="261"/>
      <c r="L93" s="261"/>
      <c r="M93" s="261"/>
      <c r="N93" s="261"/>
      <c r="O93" s="261"/>
      <c r="P93" s="261"/>
      <c r="Q93" s="261"/>
      <c r="R93" s="261"/>
      <c r="S93" s="261"/>
      <c r="T93" s="261"/>
      <c r="U93" s="261"/>
      <c r="V93" s="261"/>
      <c r="W93" s="261"/>
      <c r="X93" s="261"/>
      <c r="Y93" s="262"/>
    </row>
    <row r="94" spans="1:25" ht="15.6" x14ac:dyDescent="0.25">
      <c r="A94" s="263" t="s">
        <v>829</v>
      </c>
      <c r="B94" s="264"/>
      <c r="C94" s="264"/>
      <c r="D94" s="264"/>
      <c r="E94" s="264"/>
      <c r="F94" s="264"/>
      <c r="G94" s="264"/>
      <c r="H94" s="264"/>
      <c r="I94" s="264"/>
      <c r="J94" s="264"/>
      <c r="K94" s="264"/>
      <c r="L94" s="264"/>
      <c r="M94" s="264"/>
      <c r="N94" s="264"/>
      <c r="O94" s="264"/>
      <c r="P94" s="264"/>
      <c r="Q94" s="264"/>
      <c r="R94" s="264"/>
      <c r="S94" s="264"/>
      <c r="T94" s="264"/>
      <c r="U94" s="264"/>
      <c r="V94" s="264"/>
      <c r="W94" s="264"/>
      <c r="X94" s="264"/>
      <c r="Y94" s="265"/>
    </row>
    <row r="95" spans="1:25" ht="39.6" x14ac:dyDescent="0.25">
      <c r="A95" s="137" t="str">
        <f t="shared" si="7"/>
        <v>OK</v>
      </c>
      <c r="B95" s="138">
        <v>84</v>
      </c>
      <c r="C95" s="139" t="s">
        <v>852</v>
      </c>
      <c r="D95" s="56"/>
      <c r="E95" s="81"/>
      <c r="F95" s="81"/>
      <c r="G95" s="81"/>
      <c r="H95" s="81">
        <v>1</v>
      </c>
      <c r="I95" s="72">
        <v>2</v>
      </c>
      <c r="J95" s="85">
        <f t="shared" si="5"/>
        <v>1</v>
      </c>
      <c r="K95" s="85">
        <f t="shared" si="6"/>
        <v>2</v>
      </c>
      <c r="L95" s="85">
        <f t="shared" si="4"/>
        <v>8</v>
      </c>
      <c r="M95" s="138" t="s">
        <v>719</v>
      </c>
      <c r="N95" s="138" t="s">
        <v>127</v>
      </c>
      <c r="O95" s="138" t="s">
        <v>19</v>
      </c>
      <c r="P95" s="138" t="s">
        <v>620</v>
      </c>
      <c r="Q95" s="138" t="s">
        <v>768</v>
      </c>
      <c r="R95" s="138" t="s">
        <v>150</v>
      </c>
      <c r="S95" s="138"/>
      <c r="T95" s="138">
        <v>14</v>
      </c>
      <c r="U95" s="138" t="s">
        <v>769</v>
      </c>
      <c r="V95" s="138" t="s">
        <v>770</v>
      </c>
      <c r="W95" s="138" t="s">
        <v>771</v>
      </c>
      <c r="X95" s="138"/>
      <c r="Y95" s="143"/>
    </row>
    <row r="96" spans="1:25" ht="26.4" x14ac:dyDescent="0.25">
      <c r="A96" s="137" t="str">
        <f t="shared" si="7"/>
        <v>OK</v>
      </c>
      <c r="B96" s="138">
        <v>85</v>
      </c>
      <c r="C96" s="139" t="s">
        <v>467</v>
      </c>
      <c r="D96" s="56"/>
      <c r="E96" s="81"/>
      <c r="F96" s="81">
        <v>1</v>
      </c>
      <c r="G96" s="81"/>
      <c r="H96" s="81"/>
      <c r="I96" s="72">
        <v>1</v>
      </c>
      <c r="J96" s="85">
        <f t="shared" si="5"/>
        <v>3</v>
      </c>
      <c r="K96" s="85">
        <f t="shared" si="6"/>
        <v>3</v>
      </c>
      <c r="L96" s="85">
        <f t="shared" ref="L96:L161" si="8">IF(D96=1,0,4*I96)</f>
        <v>4</v>
      </c>
      <c r="M96" s="138" t="s">
        <v>719</v>
      </c>
      <c r="N96" s="138" t="s">
        <v>19</v>
      </c>
      <c r="O96" s="138" t="s">
        <v>621</v>
      </c>
      <c r="P96" s="138" t="s">
        <v>21</v>
      </c>
      <c r="Q96" s="138" t="s">
        <v>147</v>
      </c>
      <c r="R96" s="138" t="s">
        <v>150</v>
      </c>
      <c r="S96" s="138"/>
      <c r="T96" s="138" t="s">
        <v>756</v>
      </c>
      <c r="U96" s="138" t="s">
        <v>755</v>
      </c>
      <c r="V96" s="138"/>
      <c r="W96" s="138"/>
      <c r="X96" s="138"/>
      <c r="Y96" s="143"/>
    </row>
    <row r="97" spans="1:25" x14ac:dyDescent="0.25">
      <c r="A97" s="137" t="str">
        <f t="shared" si="7"/>
        <v>OK</v>
      </c>
      <c r="B97" s="138">
        <v>86</v>
      </c>
      <c r="C97" s="139" t="s">
        <v>349</v>
      </c>
      <c r="D97" s="56"/>
      <c r="E97" s="81">
        <v>1</v>
      </c>
      <c r="F97" s="81"/>
      <c r="G97" s="81"/>
      <c r="H97" s="81"/>
      <c r="I97" s="72">
        <v>1</v>
      </c>
      <c r="J97" s="85">
        <f t="shared" si="5"/>
        <v>4</v>
      </c>
      <c r="K97" s="85">
        <f t="shared" si="6"/>
        <v>4</v>
      </c>
      <c r="L97" s="85">
        <f t="shared" si="8"/>
        <v>4</v>
      </c>
      <c r="M97" s="138" t="s">
        <v>719</v>
      </c>
      <c r="N97" s="138" t="s">
        <v>23</v>
      </c>
      <c r="O97" s="138" t="s">
        <v>132</v>
      </c>
      <c r="P97" s="138"/>
      <c r="Q97" s="138"/>
      <c r="R97" s="138"/>
      <c r="S97" s="138"/>
      <c r="T97" s="138" t="s">
        <v>590</v>
      </c>
      <c r="U97" s="138"/>
      <c r="V97" s="138"/>
      <c r="W97" s="138"/>
      <c r="X97" s="138"/>
      <c r="Y97" s="143"/>
    </row>
    <row r="98" spans="1:25" ht="26.4" x14ac:dyDescent="0.25">
      <c r="A98" s="137" t="str">
        <f t="shared" si="7"/>
        <v>OK</v>
      </c>
      <c r="B98" s="138">
        <v>87</v>
      </c>
      <c r="C98" s="139" t="s">
        <v>676</v>
      </c>
      <c r="D98" s="56">
        <v>1</v>
      </c>
      <c r="E98" s="81"/>
      <c r="F98" s="81"/>
      <c r="G98" s="81"/>
      <c r="H98" s="81"/>
      <c r="I98" s="72">
        <v>1</v>
      </c>
      <c r="J98" s="85">
        <f t="shared" si="5"/>
        <v>0</v>
      </c>
      <c r="K98" s="85">
        <f t="shared" si="6"/>
        <v>0</v>
      </c>
      <c r="L98" s="85">
        <f t="shared" si="8"/>
        <v>0</v>
      </c>
      <c r="M98" s="138" t="s">
        <v>719</v>
      </c>
      <c r="N98" s="138" t="s">
        <v>101</v>
      </c>
      <c r="O98" s="138" t="s">
        <v>129</v>
      </c>
      <c r="P98" s="138" t="s">
        <v>130</v>
      </c>
      <c r="Q98" s="138"/>
      <c r="R98" s="138"/>
      <c r="S98" s="138"/>
      <c r="T98" s="138" t="s">
        <v>726</v>
      </c>
      <c r="U98" s="138"/>
      <c r="V98" s="138"/>
      <c r="W98" s="138"/>
      <c r="X98" s="138"/>
      <c r="Y98" s="143"/>
    </row>
    <row r="99" spans="1:25" ht="52.8" x14ac:dyDescent="0.25">
      <c r="A99" s="137" t="str">
        <f t="shared" si="7"/>
        <v>OK</v>
      </c>
      <c r="B99" s="138">
        <v>88</v>
      </c>
      <c r="C99" s="139" t="s">
        <v>476</v>
      </c>
      <c r="D99" s="56"/>
      <c r="E99" s="81"/>
      <c r="F99" s="81"/>
      <c r="G99" s="81">
        <v>1</v>
      </c>
      <c r="H99" s="81"/>
      <c r="I99" s="72">
        <v>1</v>
      </c>
      <c r="J99" s="85">
        <f t="shared" si="5"/>
        <v>2</v>
      </c>
      <c r="K99" s="85">
        <f t="shared" si="6"/>
        <v>2</v>
      </c>
      <c r="L99" s="85">
        <f t="shared" si="8"/>
        <v>4</v>
      </c>
      <c r="M99" s="138" t="s">
        <v>719</v>
      </c>
      <c r="N99" s="138" t="s">
        <v>141</v>
      </c>
      <c r="O99" s="138" t="s">
        <v>142</v>
      </c>
      <c r="P99" s="138" t="s">
        <v>581</v>
      </c>
      <c r="Q99" s="138"/>
      <c r="R99" s="138"/>
      <c r="S99" s="138"/>
      <c r="T99" s="138" t="s">
        <v>590</v>
      </c>
      <c r="U99" s="138" t="s">
        <v>591</v>
      </c>
      <c r="V99" s="138"/>
      <c r="W99" s="138"/>
      <c r="X99" s="138"/>
      <c r="Y99" s="143"/>
    </row>
    <row r="100" spans="1:25" ht="39.6" x14ac:dyDescent="0.25">
      <c r="A100" s="137" t="str">
        <f t="shared" si="7"/>
        <v>OK</v>
      </c>
      <c r="B100" s="138">
        <v>89</v>
      </c>
      <c r="C100" s="139" t="s">
        <v>477</v>
      </c>
      <c r="D100" s="56"/>
      <c r="E100" s="81">
        <v>1</v>
      </c>
      <c r="F100" s="81"/>
      <c r="G100" s="81"/>
      <c r="H100" s="81"/>
      <c r="I100" s="72">
        <v>1</v>
      </c>
      <c r="J100" s="85">
        <f t="shared" si="5"/>
        <v>4</v>
      </c>
      <c r="K100" s="85">
        <f t="shared" si="6"/>
        <v>4</v>
      </c>
      <c r="L100" s="85">
        <f t="shared" si="8"/>
        <v>4</v>
      </c>
      <c r="M100" s="138" t="s">
        <v>719</v>
      </c>
      <c r="N100" s="138" t="s">
        <v>21</v>
      </c>
      <c r="O100" s="138" t="s">
        <v>132</v>
      </c>
      <c r="P100" s="138"/>
      <c r="Q100" s="138"/>
      <c r="R100" s="138"/>
      <c r="S100" s="138"/>
      <c r="T100" s="138" t="s">
        <v>726</v>
      </c>
      <c r="U100" s="138" t="s">
        <v>590</v>
      </c>
      <c r="V100" s="138" t="s">
        <v>591</v>
      </c>
      <c r="W100" s="138"/>
      <c r="X100" s="138"/>
      <c r="Y100" s="143"/>
    </row>
    <row r="101" spans="1:25" ht="15.6" x14ac:dyDescent="0.25">
      <c r="A101" s="260" t="s">
        <v>831</v>
      </c>
      <c r="B101" s="261"/>
      <c r="C101" s="261"/>
      <c r="D101" s="261"/>
      <c r="E101" s="261"/>
      <c r="F101" s="261"/>
      <c r="G101" s="261"/>
      <c r="H101" s="261"/>
      <c r="I101" s="261"/>
      <c r="J101" s="261"/>
      <c r="K101" s="261"/>
      <c r="L101" s="261"/>
      <c r="M101" s="261"/>
      <c r="N101" s="261"/>
      <c r="O101" s="261"/>
      <c r="P101" s="261"/>
      <c r="Q101" s="261"/>
      <c r="R101" s="261"/>
      <c r="S101" s="261"/>
      <c r="T101" s="261"/>
      <c r="U101" s="261"/>
      <c r="V101" s="261"/>
      <c r="W101" s="261"/>
      <c r="X101" s="261"/>
      <c r="Y101" s="262"/>
    </row>
    <row r="102" spans="1:25" ht="15.6" x14ac:dyDescent="0.25">
      <c r="A102" s="263" t="s">
        <v>636</v>
      </c>
      <c r="B102" s="264"/>
      <c r="C102" s="264"/>
      <c r="D102" s="264"/>
      <c r="E102" s="264"/>
      <c r="F102" s="264"/>
      <c r="G102" s="264"/>
      <c r="H102" s="264"/>
      <c r="I102" s="264"/>
      <c r="J102" s="264"/>
      <c r="K102" s="264"/>
      <c r="L102" s="264"/>
      <c r="M102" s="264"/>
      <c r="N102" s="264"/>
      <c r="O102" s="264"/>
      <c r="P102" s="264"/>
      <c r="Q102" s="264"/>
      <c r="R102" s="264"/>
      <c r="S102" s="264"/>
      <c r="T102" s="264"/>
      <c r="U102" s="264"/>
      <c r="V102" s="264"/>
      <c r="W102" s="264"/>
      <c r="X102" s="264"/>
      <c r="Y102" s="265"/>
    </row>
    <row r="103" spans="1:25" ht="26.4" x14ac:dyDescent="0.25">
      <c r="A103" s="137" t="str">
        <f t="shared" si="7"/>
        <v>OK</v>
      </c>
      <c r="B103" s="138">
        <v>90</v>
      </c>
      <c r="C103" s="139" t="s">
        <v>473</v>
      </c>
      <c r="D103" s="56"/>
      <c r="E103" s="81">
        <v>1</v>
      </c>
      <c r="F103" s="81"/>
      <c r="G103" s="81"/>
      <c r="H103" s="81"/>
      <c r="I103" s="72">
        <v>1</v>
      </c>
      <c r="J103" s="85">
        <f t="shared" si="5"/>
        <v>4</v>
      </c>
      <c r="K103" s="85">
        <f t="shared" si="6"/>
        <v>4</v>
      </c>
      <c r="L103" s="85">
        <f t="shared" si="8"/>
        <v>4</v>
      </c>
      <c r="M103" s="138" t="s">
        <v>578</v>
      </c>
      <c r="N103" s="142" t="s">
        <v>100</v>
      </c>
      <c r="O103" s="138" t="s">
        <v>121</v>
      </c>
      <c r="P103" s="138" t="s">
        <v>596</v>
      </c>
      <c r="Q103" s="138" t="s">
        <v>133</v>
      </c>
      <c r="R103" s="138" t="s">
        <v>147</v>
      </c>
      <c r="S103" s="138"/>
      <c r="T103" s="138" t="s">
        <v>736</v>
      </c>
      <c r="U103" s="138"/>
      <c r="V103" s="138"/>
      <c r="W103" s="138"/>
      <c r="X103" s="138"/>
      <c r="Y103" s="143"/>
    </row>
    <row r="104" spans="1:25" ht="39.6" x14ac:dyDescent="0.25">
      <c r="A104" s="137" t="str">
        <f t="shared" si="7"/>
        <v>OK</v>
      </c>
      <c r="B104" s="138">
        <v>91</v>
      </c>
      <c r="C104" s="139" t="s">
        <v>451</v>
      </c>
      <c r="D104" s="56"/>
      <c r="E104" s="81"/>
      <c r="F104" s="81"/>
      <c r="G104" s="81"/>
      <c r="H104" s="81">
        <v>1</v>
      </c>
      <c r="I104" s="72">
        <v>1</v>
      </c>
      <c r="J104" s="85">
        <f t="shared" si="5"/>
        <v>1</v>
      </c>
      <c r="K104" s="85">
        <f t="shared" si="6"/>
        <v>1</v>
      </c>
      <c r="L104" s="85">
        <f t="shared" si="8"/>
        <v>4</v>
      </c>
      <c r="M104" s="138" t="s">
        <v>578</v>
      </c>
      <c r="N104" s="142" t="s">
        <v>18</v>
      </c>
      <c r="O104" s="138" t="s">
        <v>25</v>
      </c>
      <c r="P104" s="138" t="s">
        <v>24</v>
      </c>
      <c r="Q104" s="138"/>
      <c r="R104" s="138"/>
      <c r="S104" s="138"/>
      <c r="T104" s="138" t="s">
        <v>753</v>
      </c>
      <c r="U104" s="138">
        <v>7</v>
      </c>
      <c r="V104" s="138"/>
      <c r="W104" s="138"/>
      <c r="X104" s="138"/>
      <c r="Y104" s="143"/>
    </row>
    <row r="105" spans="1:25" ht="39.6" x14ac:dyDescent="0.25">
      <c r="A105" s="137" t="str">
        <f t="shared" si="7"/>
        <v>OK</v>
      </c>
      <c r="B105" s="138">
        <v>92</v>
      </c>
      <c r="C105" s="139" t="s">
        <v>469</v>
      </c>
      <c r="D105" s="56"/>
      <c r="E105" s="81"/>
      <c r="F105" s="81"/>
      <c r="G105" s="81">
        <v>1</v>
      </c>
      <c r="H105" s="81"/>
      <c r="I105" s="72">
        <v>1</v>
      </c>
      <c r="J105" s="85">
        <f t="shared" si="5"/>
        <v>2</v>
      </c>
      <c r="K105" s="85">
        <f t="shared" si="6"/>
        <v>2</v>
      </c>
      <c r="L105" s="85">
        <f t="shared" si="8"/>
        <v>4</v>
      </c>
      <c r="M105" s="138" t="s">
        <v>578</v>
      </c>
      <c r="N105" s="142" t="s">
        <v>22</v>
      </c>
      <c r="O105" s="142" t="s">
        <v>597</v>
      </c>
      <c r="P105" s="138" t="s">
        <v>585</v>
      </c>
      <c r="Q105" s="138" t="s">
        <v>182</v>
      </c>
      <c r="R105" s="138" t="s">
        <v>150</v>
      </c>
      <c r="S105" s="138" t="s">
        <v>128</v>
      </c>
      <c r="T105" s="138" t="s">
        <v>772</v>
      </c>
      <c r="U105" s="138" t="s">
        <v>773</v>
      </c>
      <c r="V105" s="138"/>
      <c r="W105" s="138"/>
      <c r="X105" s="138"/>
      <c r="Y105" s="143"/>
    </row>
    <row r="106" spans="1:25" ht="39.6" x14ac:dyDescent="0.25">
      <c r="A106" s="137" t="str">
        <f t="shared" si="7"/>
        <v>OK</v>
      </c>
      <c r="B106" s="138">
        <v>93</v>
      </c>
      <c r="C106" s="139" t="s">
        <v>468</v>
      </c>
      <c r="D106" s="56"/>
      <c r="E106" s="81">
        <v>1</v>
      </c>
      <c r="F106" s="81"/>
      <c r="G106" s="81"/>
      <c r="H106" s="81"/>
      <c r="I106" s="72">
        <v>1</v>
      </c>
      <c r="J106" s="85">
        <f t="shared" si="5"/>
        <v>4</v>
      </c>
      <c r="K106" s="85">
        <f t="shared" si="6"/>
        <v>4</v>
      </c>
      <c r="L106" s="85">
        <f t="shared" si="8"/>
        <v>4</v>
      </c>
      <c r="M106" s="138" t="s">
        <v>578</v>
      </c>
      <c r="N106" s="142" t="s">
        <v>127</v>
      </c>
      <c r="O106" s="142" t="s">
        <v>729</v>
      </c>
      <c r="P106" s="138" t="s">
        <v>620</v>
      </c>
      <c r="Q106" s="138" t="s">
        <v>147</v>
      </c>
      <c r="R106" s="138" t="s">
        <v>150</v>
      </c>
      <c r="S106" s="138"/>
      <c r="T106" s="138">
        <v>14</v>
      </c>
      <c r="U106" s="138" t="s">
        <v>618</v>
      </c>
      <c r="V106" s="138"/>
      <c r="W106" s="138"/>
      <c r="X106" s="138"/>
      <c r="Y106" s="143"/>
    </row>
    <row r="107" spans="1:25" ht="39.6" x14ac:dyDescent="0.25">
      <c r="A107" s="137" t="str">
        <f t="shared" si="7"/>
        <v>OK</v>
      </c>
      <c r="B107" s="138">
        <v>94</v>
      </c>
      <c r="C107" s="139" t="s">
        <v>185</v>
      </c>
      <c r="D107" s="56"/>
      <c r="E107" s="81"/>
      <c r="F107" s="81"/>
      <c r="G107" s="81">
        <v>1</v>
      </c>
      <c r="H107" s="81"/>
      <c r="I107" s="72">
        <v>1</v>
      </c>
      <c r="J107" s="85">
        <f t="shared" si="5"/>
        <v>2</v>
      </c>
      <c r="K107" s="85">
        <f t="shared" si="6"/>
        <v>2</v>
      </c>
      <c r="L107" s="85">
        <f t="shared" si="8"/>
        <v>4</v>
      </c>
      <c r="M107" s="138" t="s">
        <v>578</v>
      </c>
      <c r="N107" s="142" t="s">
        <v>107</v>
      </c>
      <c r="O107" s="142" t="s">
        <v>124</v>
      </c>
      <c r="P107" s="138" t="s">
        <v>128</v>
      </c>
      <c r="Q107" s="138" t="s">
        <v>97</v>
      </c>
      <c r="R107" s="138" t="s">
        <v>140</v>
      </c>
      <c r="S107" s="138"/>
      <c r="T107" s="138">
        <v>52</v>
      </c>
      <c r="U107" s="138" t="s">
        <v>737</v>
      </c>
      <c r="V107" s="138" t="s">
        <v>731</v>
      </c>
      <c r="W107" s="138"/>
      <c r="X107" s="138"/>
      <c r="Y107" s="143"/>
    </row>
    <row r="108" spans="1:25" ht="15.6" x14ac:dyDescent="0.25">
      <c r="A108" s="263" t="s">
        <v>49</v>
      </c>
      <c r="B108" s="264"/>
      <c r="C108" s="264"/>
      <c r="D108" s="264"/>
      <c r="E108" s="264"/>
      <c r="F108" s="264"/>
      <c r="G108" s="264"/>
      <c r="H108" s="264"/>
      <c r="I108" s="264"/>
      <c r="J108" s="264"/>
      <c r="K108" s="264"/>
      <c r="L108" s="264"/>
      <c r="M108" s="264"/>
      <c r="N108" s="264"/>
      <c r="O108" s="264"/>
      <c r="P108" s="264"/>
      <c r="Q108" s="264"/>
      <c r="R108" s="264"/>
      <c r="S108" s="264"/>
      <c r="T108" s="264"/>
      <c r="U108" s="264"/>
      <c r="V108" s="264"/>
      <c r="W108" s="264"/>
      <c r="X108" s="264"/>
      <c r="Y108" s="265"/>
    </row>
    <row r="109" spans="1:25" ht="26.4" x14ac:dyDescent="0.25">
      <c r="A109" s="137" t="str">
        <f t="shared" si="7"/>
        <v>OK</v>
      </c>
      <c r="B109" s="138">
        <v>95</v>
      </c>
      <c r="C109" s="139" t="s">
        <v>450</v>
      </c>
      <c r="D109" s="56"/>
      <c r="E109" s="81"/>
      <c r="F109" s="81"/>
      <c r="G109" s="81">
        <v>1</v>
      </c>
      <c r="H109" s="81"/>
      <c r="I109" s="72">
        <v>1</v>
      </c>
      <c r="J109" s="85">
        <f t="shared" si="5"/>
        <v>2</v>
      </c>
      <c r="K109" s="85">
        <f t="shared" si="6"/>
        <v>2</v>
      </c>
      <c r="L109" s="85">
        <f t="shared" si="8"/>
        <v>4</v>
      </c>
      <c r="M109" s="138" t="s">
        <v>720</v>
      </c>
      <c r="N109" s="138" t="s">
        <v>728</v>
      </c>
      <c r="O109" s="138" t="s">
        <v>592</v>
      </c>
      <c r="P109" s="138" t="s">
        <v>28</v>
      </c>
      <c r="Q109" s="138" t="s">
        <v>120</v>
      </c>
      <c r="R109" s="138"/>
      <c r="S109" s="138"/>
      <c r="T109" s="138" t="s">
        <v>774</v>
      </c>
      <c r="U109" s="138" t="s">
        <v>615</v>
      </c>
      <c r="V109" s="138"/>
      <c r="W109" s="138"/>
      <c r="X109" s="138"/>
      <c r="Y109" s="143"/>
    </row>
    <row r="110" spans="1:25" ht="26.4" x14ac:dyDescent="0.25">
      <c r="A110" s="137" t="str">
        <f t="shared" si="7"/>
        <v>OK</v>
      </c>
      <c r="B110" s="138">
        <v>96</v>
      </c>
      <c r="C110" s="139" t="s">
        <v>475</v>
      </c>
      <c r="D110" s="56"/>
      <c r="E110" s="81">
        <v>1</v>
      </c>
      <c r="F110" s="81"/>
      <c r="G110" s="81"/>
      <c r="H110" s="81"/>
      <c r="I110" s="72">
        <v>1</v>
      </c>
      <c r="J110" s="85">
        <f t="shared" si="5"/>
        <v>4</v>
      </c>
      <c r="K110" s="85">
        <f t="shared" si="6"/>
        <v>4</v>
      </c>
      <c r="L110" s="85">
        <f t="shared" si="8"/>
        <v>4</v>
      </c>
      <c r="M110" s="138" t="s">
        <v>720</v>
      </c>
      <c r="N110" s="138" t="s">
        <v>775</v>
      </c>
      <c r="O110" s="138" t="s">
        <v>136</v>
      </c>
      <c r="P110" s="138" t="s">
        <v>15</v>
      </c>
      <c r="Q110" s="138"/>
      <c r="R110" s="138"/>
      <c r="S110" s="138"/>
      <c r="T110" s="138" t="s">
        <v>776</v>
      </c>
      <c r="U110" s="138"/>
      <c r="V110" s="138"/>
      <c r="W110" s="138"/>
      <c r="X110" s="138"/>
      <c r="Y110" s="143"/>
    </row>
    <row r="111" spans="1:25" ht="26.4" x14ac:dyDescent="0.25">
      <c r="A111" s="137" t="str">
        <f t="shared" si="7"/>
        <v>OK</v>
      </c>
      <c r="B111" s="138">
        <v>97</v>
      </c>
      <c r="C111" s="139" t="s">
        <v>677</v>
      </c>
      <c r="D111" s="56"/>
      <c r="E111" s="81">
        <v>1</v>
      </c>
      <c r="F111" s="81"/>
      <c r="G111" s="81"/>
      <c r="H111" s="81"/>
      <c r="I111" s="72">
        <v>1</v>
      </c>
      <c r="J111" s="85">
        <f t="shared" si="5"/>
        <v>4</v>
      </c>
      <c r="K111" s="85">
        <f t="shared" si="6"/>
        <v>4</v>
      </c>
      <c r="L111" s="85">
        <f t="shared" si="8"/>
        <v>4</v>
      </c>
      <c r="M111" s="138" t="s">
        <v>720</v>
      </c>
      <c r="N111" s="138" t="s">
        <v>94</v>
      </c>
      <c r="O111" s="138" t="s">
        <v>126</v>
      </c>
      <c r="P111" s="138" t="s">
        <v>138</v>
      </c>
      <c r="Q111" s="138" t="s">
        <v>139</v>
      </c>
      <c r="R111" s="138"/>
      <c r="S111" s="138"/>
      <c r="T111" s="138">
        <v>19</v>
      </c>
      <c r="U111" s="138" t="s">
        <v>777</v>
      </c>
      <c r="V111" s="138" t="s">
        <v>772</v>
      </c>
      <c r="W111" s="138"/>
      <c r="X111" s="138"/>
      <c r="Y111" s="143"/>
    </row>
    <row r="112" spans="1:25" ht="39.6" x14ac:dyDescent="0.25">
      <c r="A112" s="137" t="str">
        <f t="shared" si="7"/>
        <v>OK</v>
      </c>
      <c r="B112" s="138">
        <v>98</v>
      </c>
      <c r="C112" s="139" t="s">
        <v>470</v>
      </c>
      <c r="D112" s="56"/>
      <c r="E112" s="81">
        <v>1</v>
      </c>
      <c r="F112" s="81"/>
      <c r="G112" s="81"/>
      <c r="H112" s="81"/>
      <c r="I112" s="72">
        <v>2</v>
      </c>
      <c r="J112" s="85">
        <f t="shared" si="5"/>
        <v>4</v>
      </c>
      <c r="K112" s="85">
        <f t="shared" si="6"/>
        <v>8</v>
      </c>
      <c r="L112" s="85">
        <f t="shared" si="8"/>
        <v>8</v>
      </c>
      <c r="M112" s="138" t="s">
        <v>720</v>
      </c>
      <c r="N112" s="138" t="s">
        <v>19</v>
      </c>
      <c r="O112" s="138" t="s">
        <v>140</v>
      </c>
      <c r="P112" s="138" t="s">
        <v>131</v>
      </c>
      <c r="Q112" s="138" t="s">
        <v>740</v>
      </c>
      <c r="R112" s="138" t="s">
        <v>604</v>
      </c>
      <c r="S112" s="138"/>
      <c r="T112" s="138" t="s">
        <v>611</v>
      </c>
      <c r="U112" s="138" t="s">
        <v>778</v>
      </c>
      <c r="V112" s="138" t="s">
        <v>612</v>
      </c>
      <c r="W112" s="138" t="s">
        <v>779</v>
      </c>
      <c r="X112" s="138"/>
      <c r="Y112" s="143"/>
    </row>
    <row r="113" spans="1:25" ht="39.6" x14ac:dyDescent="0.25">
      <c r="A113" s="137" t="str">
        <f t="shared" si="7"/>
        <v>OK</v>
      </c>
      <c r="B113" s="138">
        <v>99</v>
      </c>
      <c r="C113" s="139" t="s">
        <v>678</v>
      </c>
      <c r="D113" s="56">
        <v>1</v>
      </c>
      <c r="E113" s="81"/>
      <c r="F113" s="81"/>
      <c r="G113" s="81"/>
      <c r="H113" s="81"/>
      <c r="I113" s="72">
        <v>1</v>
      </c>
      <c r="J113" s="85">
        <f t="shared" si="5"/>
        <v>0</v>
      </c>
      <c r="K113" s="85">
        <f t="shared" si="6"/>
        <v>0</v>
      </c>
      <c r="L113" s="85">
        <f t="shared" si="8"/>
        <v>0</v>
      </c>
      <c r="M113" s="138" t="s">
        <v>720</v>
      </c>
      <c r="N113" s="138" t="s">
        <v>105</v>
      </c>
      <c r="O113" s="138" t="s">
        <v>27</v>
      </c>
      <c r="P113" s="138" t="s">
        <v>120</v>
      </c>
      <c r="Q113" s="138"/>
      <c r="R113" s="138"/>
      <c r="S113" s="138"/>
      <c r="T113" s="138" t="s">
        <v>603</v>
      </c>
      <c r="U113" s="138" t="s">
        <v>780</v>
      </c>
      <c r="V113" s="138" t="s">
        <v>744</v>
      </c>
      <c r="W113" s="138"/>
      <c r="X113" s="138"/>
      <c r="Y113" s="143"/>
    </row>
    <row r="114" spans="1:25" ht="26.4" x14ac:dyDescent="0.25">
      <c r="A114" s="137" t="str">
        <f t="shared" si="7"/>
        <v>OK</v>
      </c>
      <c r="B114" s="138">
        <v>100</v>
      </c>
      <c r="C114" s="139" t="s">
        <v>679</v>
      </c>
      <c r="D114" s="56"/>
      <c r="E114" s="81">
        <v>1</v>
      </c>
      <c r="F114" s="81"/>
      <c r="G114" s="81"/>
      <c r="H114" s="81"/>
      <c r="I114" s="72">
        <v>2</v>
      </c>
      <c r="J114" s="85">
        <f t="shared" si="5"/>
        <v>4</v>
      </c>
      <c r="K114" s="85">
        <f t="shared" si="6"/>
        <v>8</v>
      </c>
      <c r="L114" s="85">
        <f t="shared" si="8"/>
        <v>8</v>
      </c>
      <c r="M114" s="138" t="s">
        <v>720</v>
      </c>
      <c r="N114" s="138" t="s">
        <v>25</v>
      </c>
      <c r="O114" s="138" t="s">
        <v>27</v>
      </c>
      <c r="P114" s="138"/>
      <c r="Q114" s="138"/>
      <c r="R114" s="138"/>
      <c r="S114" s="138"/>
      <c r="T114" s="138" t="s">
        <v>590</v>
      </c>
      <c r="U114" s="138" t="s">
        <v>726</v>
      </c>
      <c r="V114" s="138" t="s">
        <v>593</v>
      </c>
      <c r="W114" s="138"/>
      <c r="X114" s="138"/>
      <c r="Y114" s="143"/>
    </row>
    <row r="115" spans="1:25" ht="26.4" x14ac:dyDescent="0.25">
      <c r="A115" s="137" t="str">
        <f t="shared" si="7"/>
        <v>OK</v>
      </c>
      <c r="B115" s="138">
        <v>101</v>
      </c>
      <c r="C115" s="139" t="s">
        <v>481</v>
      </c>
      <c r="D115" s="56">
        <v>1</v>
      </c>
      <c r="E115" s="81"/>
      <c r="F115" s="81"/>
      <c r="G115" s="81"/>
      <c r="H115" s="81"/>
      <c r="I115" s="72">
        <v>1</v>
      </c>
      <c r="J115" s="85">
        <f t="shared" si="5"/>
        <v>0</v>
      </c>
      <c r="K115" s="85">
        <f t="shared" si="6"/>
        <v>0</v>
      </c>
      <c r="L115" s="85">
        <f t="shared" si="8"/>
        <v>0</v>
      </c>
      <c r="M115" s="138" t="s">
        <v>720</v>
      </c>
      <c r="N115" s="138" t="s">
        <v>119</v>
      </c>
      <c r="O115" s="138" t="s">
        <v>27</v>
      </c>
      <c r="P115" s="138" t="s">
        <v>136</v>
      </c>
      <c r="Q115" s="138" t="s">
        <v>781</v>
      </c>
      <c r="R115" s="138"/>
      <c r="S115" s="138"/>
      <c r="T115" s="138" t="s">
        <v>590</v>
      </c>
      <c r="U115" s="138" t="s">
        <v>726</v>
      </c>
      <c r="V115" s="138" t="s">
        <v>744</v>
      </c>
      <c r="W115" s="138"/>
      <c r="X115" s="138"/>
      <c r="Y115" s="143"/>
    </row>
    <row r="116" spans="1:25" ht="26.4" x14ac:dyDescent="0.25">
      <c r="A116" s="137" t="str">
        <f t="shared" si="7"/>
        <v>OK</v>
      </c>
      <c r="B116" s="138">
        <v>102</v>
      </c>
      <c r="C116" s="139" t="s">
        <v>482</v>
      </c>
      <c r="D116" s="56">
        <v>1</v>
      </c>
      <c r="E116" s="81"/>
      <c r="F116" s="81"/>
      <c r="G116" s="81"/>
      <c r="H116" s="81"/>
      <c r="I116" s="72">
        <v>1</v>
      </c>
      <c r="J116" s="85">
        <f t="shared" si="5"/>
        <v>0</v>
      </c>
      <c r="K116" s="85">
        <f t="shared" si="6"/>
        <v>0</v>
      </c>
      <c r="L116" s="85">
        <f t="shared" si="8"/>
        <v>0</v>
      </c>
      <c r="M116" s="138" t="s">
        <v>720</v>
      </c>
      <c r="N116" s="138" t="s">
        <v>28</v>
      </c>
      <c r="O116" s="138" t="s">
        <v>120</v>
      </c>
      <c r="P116" s="138" t="s">
        <v>136</v>
      </c>
      <c r="Q116" s="138"/>
      <c r="R116" s="138"/>
      <c r="S116" s="138"/>
      <c r="T116" s="138" t="s">
        <v>774</v>
      </c>
      <c r="U116" s="138" t="s">
        <v>726</v>
      </c>
      <c r="V116" s="138"/>
      <c r="W116" s="138"/>
      <c r="X116" s="138"/>
      <c r="Y116" s="143"/>
    </row>
    <row r="117" spans="1:25" ht="26.4" x14ac:dyDescent="0.25">
      <c r="A117" s="137" t="str">
        <f t="shared" si="7"/>
        <v>OK</v>
      </c>
      <c r="B117" s="138">
        <v>103</v>
      </c>
      <c r="C117" s="139" t="s">
        <v>485</v>
      </c>
      <c r="D117" s="56">
        <v>1</v>
      </c>
      <c r="E117" s="81"/>
      <c r="F117" s="81"/>
      <c r="G117" s="81"/>
      <c r="H117" s="81"/>
      <c r="I117" s="72">
        <v>1</v>
      </c>
      <c r="J117" s="85">
        <f t="shared" si="5"/>
        <v>0</v>
      </c>
      <c r="K117" s="85">
        <f t="shared" si="6"/>
        <v>0</v>
      </c>
      <c r="L117" s="85">
        <f t="shared" si="8"/>
        <v>0</v>
      </c>
      <c r="M117" s="138" t="s">
        <v>720</v>
      </c>
      <c r="N117" s="138" t="s">
        <v>782</v>
      </c>
      <c r="O117" s="138" t="s">
        <v>177</v>
      </c>
      <c r="P117" s="138" t="s">
        <v>604</v>
      </c>
      <c r="Q117" s="138" t="s">
        <v>140</v>
      </c>
      <c r="R117" s="138"/>
      <c r="S117" s="138"/>
      <c r="T117" s="138" t="s">
        <v>617</v>
      </c>
      <c r="U117" s="138"/>
      <c r="V117" s="138"/>
      <c r="W117" s="138"/>
      <c r="X117" s="138"/>
      <c r="Y117" s="143"/>
    </row>
    <row r="118" spans="1:25" ht="39.6" x14ac:dyDescent="0.25">
      <c r="A118" s="137" t="str">
        <f t="shared" si="7"/>
        <v>OK</v>
      </c>
      <c r="B118" s="138">
        <v>104</v>
      </c>
      <c r="C118" s="139" t="s">
        <v>486</v>
      </c>
      <c r="D118" s="56">
        <v>1</v>
      </c>
      <c r="E118" s="81"/>
      <c r="F118" s="81"/>
      <c r="G118" s="81"/>
      <c r="H118" s="81"/>
      <c r="I118" s="72">
        <v>1</v>
      </c>
      <c r="J118" s="85">
        <f t="shared" si="5"/>
        <v>0</v>
      </c>
      <c r="K118" s="85">
        <f t="shared" si="6"/>
        <v>0</v>
      </c>
      <c r="L118" s="85">
        <f t="shared" si="8"/>
        <v>0</v>
      </c>
      <c r="M118" s="138" t="s">
        <v>720</v>
      </c>
      <c r="N118" s="138" t="s">
        <v>781</v>
      </c>
      <c r="O118" s="138" t="s">
        <v>632</v>
      </c>
      <c r="P118" s="138" t="s">
        <v>601</v>
      </c>
      <c r="Q118" s="138" t="s">
        <v>136</v>
      </c>
      <c r="R118" s="138" t="s">
        <v>178</v>
      </c>
      <c r="S118" s="138"/>
      <c r="T118" s="138" t="s">
        <v>590</v>
      </c>
      <c r="U118" s="138" t="s">
        <v>591</v>
      </c>
      <c r="V118" s="138" t="s">
        <v>773</v>
      </c>
      <c r="W118" s="138">
        <v>43</v>
      </c>
      <c r="X118" s="138"/>
      <c r="Y118" s="143"/>
    </row>
    <row r="119" spans="1:25" ht="26.4" x14ac:dyDescent="0.25">
      <c r="A119" s="137" t="str">
        <f t="shared" si="7"/>
        <v>OK</v>
      </c>
      <c r="B119" s="138">
        <v>105</v>
      </c>
      <c r="C119" s="139" t="s">
        <v>487</v>
      </c>
      <c r="D119" s="56"/>
      <c r="E119" s="81">
        <v>1</v>
      </c>
      <c r="F119" s="81"/>
      <c r="G119" s="81"/>
      <c r="H119" s="81"/>
      <c r="I119" s="72">
        <v>1</v>
      </c>
      <c r="J119" s="85">
        <f t="shared" si="5"/>
        <v>4</v>
      </c>
      <c r="K119" s="85">
        <f t="shared" si="6"/>
        <v>4</v>
      </c>
      <c r="L119" s="85">
        <f t="shared" si="8"/>
        <v>4</v>
      </c>
      <c r="M119" s="138" t="s">
        <v>720</v>
      </c>
      <c r="N119" s="138" t="s">
        <v>141</v>
      </c>
      <c r="O119" s="138" t="s">
        <v>136</v>
      </c>
      <c r="P119" s="138" t="s">
        <v>143</v>
      </c>
      <c r="Q119" s="138"/>
      <c r="R119" s="138"/>
      <c r="S119" s="138"/>
      <c r="T119" s="138">
        <v>44</v>
      </c>
      <c r="U119" s="138"/>
      <c r="V119" s="138"/>
      <c r="W119" s="138"/>
      <c r="X119" s="138"/>
      <c r="Y119" s="143"/>
    </row>
    <row r="120" spans="1:25" ht="26.4" x14ac:dyDescent="0.25">
      <c r="A120" s="137" t="str">
        <f t="shared" si="7"/>
        <v>OK</v>
      </c>
      <c r="B120" s="138">
        <v>106</v>
      </c>
      <c r="C120" s="139" t="s">
        <v>680</v>
      </c>
      <c r="D120" s="56"/>
      <c r="E120" s="81">
        <v>1</v>
      </c>
      <c r="F120" s="81"/>
      <c r="G120" s="81"/>
      <c r="H120" s="81"/>
      <c r="I120" s="72">
        <v>1</v>
      </c>
      <c r="J120" s="85">
        <f t="shared" si="5"/>
        <v>4</v>
      </c>
      <c r="K120" s="85">
        <f t="shared" si="6"/>
        <v>4</v>
      </c>
      <c r="L120" s="85">
        <f t="shared" si="8"/>
        <v>4</v>
      </c>
      <c r="M120" s="138" t="s">
        <v>720</v>
      </c>
      <c r="N120" s="138" t="s">
        <v>178</v>
      </c>
      <c r="O120" s="138"/>
      <c r="P120" s="138"/>
      <c r="Q120" s="138"/>
      <c r="R120" s="138"/>
      <c r="S120" s="138"/>
      <c r="T120" s="138">
        <v>44</v>
      </c>
      <c r="U120" s="138" t="s">
        <v>766</v>
      </c>
      <c r="V120" s="138" t="s">
        <v>767</v>
      </c>
      <c r="W120" s="138"/>
      <c r="X120" s="138"/>
      <c r="Y120" s="143"/>
    </row>
    <row r="121" spans="1:25" ht="26.4" x14ac:dyDescent="0.25">
      <c r="A121" s="137" t="str">
        <f t="shared" si="7"/>
        <v>OK</v>
      </c>
      <c r="B121" s="138">
        <v>107</v>
      </c>
      <c r="C121" s="139" t="s">
        <v>681</v>
      </c>
      <c r="D121" s="56"/>
      <c r="E121" s="81"/>
      <c r="F121" s="81"/>
      <c r="G121" s="81"/>
      <c r="H121" s="81">
        <v>1</v>
      </c>
      <c r="I121" s="72">
        <v>1</v>
      </c>
      <c r="J121" s="85">
        <f t="shared" si="5"/>
        <v>1</v>
      </c>
      <c r="K121" s="85">
        <f t="shared" si="6"/>
        <v>1</v>
      </c>
      <c r="L121" s="85">
        <f t="shared" si="8"/>
        <v>4</v>
      </c>
      <c r="M121" s="138" t="s">
        <v>720</v>
      </c>
      <c r="N121" s="138" t="s">
        <v>139</v>
      </c>
      <c r="O121" s="138" t="s">
        <v>142</v>
      </c>
      <c r="P121" s="138" t="s">
        <v>141</v>
      </c>
      <c r="Q121" s="138" t="s">
        <v>138</v>
      </c>
      <c r="R121" s="138" t="s">
        <v>116</v>
      </c>
      <c r="S121" s="138" t="s">
        <v>760</v>
      </c>
      <c r="T121" s="138" t="s">
        <v>617</v>
      </c>
      <c r="U121" s="138"/>
      <c r="V121" s="138"/>
      <c r="W121" s="138"/>
      <c r="X121" s="138"/>
      <c r="Y121" s="143"/>
    </row>
    <row r="122" spans="1:25" ht="15.6" x14ac:dyDescent="0.25">
      <c r="A122" s="263" t="s">
        <v>48</v>
      </c>
      <c r="B122" s="264"/>
      <c r="C122" s="264"/>
      <c r="D122" s="264"/>
      <c r="E122" s="264"/>
      <c r="F122" s="264"/>
      <c r="G122" s="264"/>
      <c r="H122" s="264"/>
      <c r="I122" s="264"/>
      <c r="J122" s="264"/>
      <c r="K122" s="264"/>
      <c r="L122" s="264"/>
      <c r="M122" s="264"/>
      <c r="N122" s="264"/>
      <c r="O122" s="264"/>
      <c r="P122" s="264"/>
      <c r="Q122" s="264"/>
      <c r="R122" s="264"/>
      <c r="S122" s="264"/>
      <c r="T122" s="264"/>
      <c r="U122" s="264"/>
      <c r="V122" s="264"/>
      <c r="W122" s="264"/>
      <c r="X122" s="264"/>
      <c r="Y122" s="265"/>
    </row>
    <row r="123" spans="1:25" ht="39.6" x14ac:dyDescent="0.25">
      <c r="A123" s="137" t="str">
        <f t="shared" si="7"/>
        <v>OK</v>
      </c>
      <c r="B123" s="138">
        <v>108</v>
      </c>
      <c r="C123" s="139" t="s">
        <v>682</v>
      </c>
      <c r="D123" s="56"/>
      <c r="E123" s="81"/>
      <c r="F123" s="81">
        <v>1</v>
      </c>
      <c r="G123" s="81"/>
      <c r="H123" s="81"/>
      <c r="I123" s="72">
        <v>1</v>
      </c>
      <c r="J123" s="85">
        <f t="shared" si="5"/>
        <v>3</v>
      </c>
      <c r="K123" s="85">
        <f t="shared" si="6"/>
        <v>3</v>
      </c>
      <c r="L123" s="85">
        <f t="shared" si="8"/>
        <v>4</v>
      </c>
      <c r="M123" s="138" t="s">
        <v>10</v>
      </c>
      <c r="N123" s="138" t="s">
        <v>118</v>
      </c>
      <c r="O123" s="138" t="s">
        <v>114</v>
      </c>
      <c r="P123" s="138" t="s">
        <v>117</v>
      </c>
      <c r="Q123" s="138"/>
      <c r="R123" s="138"/>
      <c r="S123" s="138"/>
      <c r="T123" s="138" t="s">
        <v>739</v>
      </c>
      <c r="U123" s="138"/>
      <c r="V123" s="138"/>
      <c r="W123" s="138"/>
      <c r="X123" s="138"/>
      <c r="Y123" s="143"/>
    </row>
    <row r="124" spans="1:25" ht="39.6" x14ac:dyDescent="0.25">
      <c r="A124" s="137" t="str">
        <f t="shared" si="7"/>
        <v>OK</v>
      </c>
      <c r="B124" s="138">
        <v>109</v>
      </c>
      <c r="C124" s="139" t="s">
        <v>683</v>
      </c>
      <c r="D124" s="56"/>
      <c r="E124" s="81">
        <v>1</v>
      </c>
      <c r="F124" s="81"/>
      <c r="G124" s="81"/>
      <c r="H124" s="81"/>
      <c r="I124" s="72">
        <v>1</v>
      </c>
      <c r="J124" s="85">
        <f t="shared" si="5"/>
        <v>4</v>
      </c>
      <c r="K124" s="85">
        <f t="shared" si="6"/>
        <v>4</v>
      </c>
      <c r="L124" s="85">
        <f t="shared" si="8"/>
        <v>4</v>
      </c>
      <c r="M124" s="138" t="s">
        <v>10</v>
      </c>
      <c r="N124" s="138" t="s">
        <v>580</v>
      </c>
      <c r="O124" s="138" t="s">
        <v>760</v>
      </c>
      <c r="P124" s="138" t="s">
        <v>94</v>
      </c>
      <c r="Q124" s="138" t="s">
        <v>117</v>
      </c>
      <c r="R124" s="138"/>
      <c r="S124" s="138"/>
      <c r="T124" s="138">
        <v>19</v>
      </c>
      <c r="U124" s="138"/>
      <c r="V124" s="138"/>
      <c r="W124" s="138"/>
      <c r="X124" s="138"/>
      <c r="Y124" s="143"/>
    </row>
    <row r="125" spans="1:25" x14ac:dyDescent="0.25">
      <c r="A125" s="137" t="str">
        <f t="shared" si="7"/>
        <v>OK</v>
      </c>
      <c r="B125" s="138">
        <v>110</v>
      </c>
      <c r="C125" s="139" t="s">
        <v>348</v>
      </c>
      <c r="D125" s="56"/>
      <c r="E125" s="81"/>
      <c r="F125" s="81"/>
      <c r="G125" s="81">
        <v>1</v>
      </c>
      <c r="H125" s="81"/>
      <c r="I125" s="72">
        <v>1</v>
      </c>
      <c r="J125" s="85">
        <f t="shared" si="5"/>
        <v>2</v>
      </c>
      <c r="K125" s="85">
        <f t="shared" si="6"/>
        <v>2</v>
      </c>
      <c r="L125" s="85">
        <f t="shared" si="8"/>
        <v>4</v>
      </c>
      <c r="M125" s="138" t="s">
        <v>10</v>
      </c>
      <c r="N125" s="138" t="s">
        <v>29</v>
      </c>
      <c r="O125" s="138" t="s">
        <v>115</v>
      </c>
      <c r="P125" s="138" t="s">
        <v>121</v>
      </c>
      <c r="Q125" s="138"/>
      <c r="R125" s="138"/>
      <c r="S125" s="138"/>
      <c r="T125" s="138" t="s">
        <v>749</v>
      </c>
      <c r="U125" s="138" t="s">
        <v>590</v>
      </c>
      <c r="V125" s="138" t="s">
        <v>591</v>
      </c>
      <c r="W125" s="138"/>
      <c r="X125" s="138"/>
      <c r="Y125" s="143"/>
    </row>
    <row r="126" spans="1:25" ht="39.6" x14ac:dyDescent="0.25">
      <c r="A126" s="137" t="str">
        <f t="shared" si="7"/>
        <v>OK</v>
      </c>
      <c r="B126" s="138">
        <v>111</v>
      </c>
      <c r="C126" s="139" t="s">
        <v>483</v>
      </c>
      <c r="D126" s="56"/>
      <c r="E126" s="81"/>
      <c r="F126" s="81"/>
      <c r="G126" s="81">
        <v>1</v>
      </c>
      <c r="H126" s="81"/>
      <c r="I126" s="72">
        <v>1</v>
      </c>
      <c r="J126" s="85">
        <f t="shared" si="5"/>
        <v>2</v>
      </c>
      <c r="K126" s="85">
        <f t="shared" si="6"/>
        <v>2</v>
      </c>
      <c r="L126" s="85">
        <f t="shared" si="8"/>
        <v>4</v>
      </c>
      <c r="M126" s="138" t="s">
        <v>10</v>
      </c>
      <c r="N126" s="138" t="s">
        <v>29</v>
      </c>
      <c r="O126" s="138" t="s">
        <v>110</v>
      </c>
      <c r="P126" s="138" t="s">
        <v>111</v>
      </c>
      <c r="Q126" s="138" t="s">
        <v>112</v>
      </c>
      <c r="R126" s="138" t="s">
        <v>113</v>
      </c>
      <c r="S126" s="138"/>
      <c r="T126" s="138" t="s">
        <v>590</v>
      </c>
      <c r="U126" s="138" t="s">
        <v>726</v>
      </c>
      <c r="V126" s="138"/>
      <c r="W126" s="138"/>
      <c r="X126" s="138"/>
      <c r="Y126" s="143"/>
    </row>
    <row r="127" spans="1:25" ht="26.4" x14ac:dyDescent="0.25">
      <c r="A127" s="137" t="str">
        <f t="shared" si="7"/>
        <v>OK</v>
      </c>
      <c r="B127" s="138">
        <v>112</v>
      </c>
      <c r="C127" s="139" t="s">
        <v>344</v>
      </c>
      <c r="D127" s="56"/>
      <c r="E127" s="81"/>
      <c r="F127" s="81"/>
      <c r="G127" s="81"/>
      <c r="H127" s="81">
        <v>1</v>
      </c>
      <c r="I127" s="72">
        <v>2</v>
      </c>
      <c r="J127" s="85">
        <f t="shared" si="5"/>
        <v>1</v>
      </c>
      <c r="K127" s="85">
        <f t="shared" si="6"/>
        <v>2</v>
      </c>
      <c r="L127" s="85">
        <f t="shared" si="8"/>
        <v>8</v>
      </c>
      <c r="M127" s="138" t="s">
        <v>10</v>
      </c>
      <c r="N127" s="138" t="s">
        <v>122</v>
      </c>
      <c r="O127" s="138" t="s">
        <v>123</v>
      </c>
      <c r="P127" s="138" t="s">
        <v>783</v>
      </c>
      <c r="Q127" s="138"/>
      <c r="R127" s="138"/>
      <c r="S127" s="138"/>
      <c r="T127" s="138" t="s">
        <v>590</v>
      </c>
      <c r="U127" s="138" t="s">
        <v>591</v>
      </c>
      <c r="V127" s="138"/>
      <c r="W127" s="138"/>
      <c r="X127" s="138"/>
      <c r="Y127" s="143"/>
    </row>
    <row r="128" spans="1:25" ht="26.4" x14ac:dyDescent="0.25">
      <c r="A128" s="137" t="str">
        <f t="shared" si="7"/>
        <v>OK</v>
      </c>
      <c r="B128" s="138">
        <v>113</v>
      </c>
      <c r="C128" s="139" t="s">
        <v>277</v>
      </c>
      <c r="D128" s="56">
        <v>1</v>
      </c>
      <c r="E128" s="81"/>
      <c r="F128" s="81"/>
      <c r="G128" s="81"/>
      <c r="H128" s="81"/>
      <c r="I128" s="72">
        <v>1</v>
      </c>
      <c r="J128" s="85">
        <f t="shared" si="5"/>
        <v>0</v>
      </c>
      <c r="K128" s="85">
        <f t="shared" si="6"/>
        <v>0</v>
      </c>
      <c r="L128" s="85">
        <f t="shared" si="8"/>
        <v>0</v>
      </c>
      <c r="M128" s="138" t="s">
        <v>10</v>
      </c>
      <c r="N128" s="138" t="s">
        <v>122</v>
      </c>
      <c r="O128" s="138" t="s">
        <v>123</v>
      </c>
      <c r="P128" s="138" t="s">
        <v>783</v>
      </c>
      <c r="Q128" s="138"/>
      <c r="R128" s="138"/>
      <c r="S128" s="138"/>
      <c r="T128" s="138" t="s">
        <v>590</v>
      </c>
      <c r="U128" s="138" t="s">
        <v>591</v>
      </c>
      <c r="V128" s="138"/>
      <c r="W128" s="138"/>
      <c r="X128" s="138"/>
      <c r="Y128" s="143"/>
    </row>
    <row r="129" spans="1:25" ht="15.6" x14ac:dyDescent="0.25">
      <c r="A129" s="263" t="s">
        <v>90</v>
      </c>
      <c r="B129" s="264"/>
      <c r="C129" s="264"/>
      <c r="D129" s="264"/>
      <c r="E129" s="264"/>
      <c r="F129" s="264"/>
      <c r="G129" s="264"/>
      <c r="H129" s="264"/>
      <c r="I129" s="264"/>
      <c r="J129" s="264"/>
      <c r="K129" s="264"/>
      <c r="L129" s="264"/>
      <c r="M129" s="264"/>
      <c r="N129" s="264"/>
      <c r="O129" s="264"/>
      <c r="P129" s="264"/>
      <c r="Q129" s="264"/>
      <c r="R129" s="264"/>
      <c r="S129" s="264"/>
      <c r="T129" s="264"/>
      <c r="U129" s="264"/>
      <c r="V129" s="264"/>
      <c r="W129" s="264"/>
      <c r="X129" s="264"/>
      <c r="Y129" s="265"/>
    </row>
    <row r="130" spans="1:25" ht="26.4" x14ac:dyDescent="0.25">
      <c r="A130" s="137" t="str">
        <f t="shared" si="7"/>
        <v>OK</v>
      </c>
      <c r="B130" s="138">
        <v>114</v>
      </c>
      <c r="C130" s="139" t="s">
        <v>832</v>
      </c>
      <c r="D130" s="56"/>
      <c r="E130" s="81">
        <v>1</v>
      </c>
      <c r="F130" s="81"/>
      <c r="G130" s="81"/>
      <c r="H130" s="81"/>
      <c r="I130" s="72">
        <v>1</v>
      </c>
      <c r="J130" s="85">
        <f t="shared" ref="J130:J189" si="9">(E130*4+F130*3+G130*2+H130*1+D130*0)</f>
        <v>4</v>
      </c>
      <c r="K130" s="85">
        <f t="shared" ref="K130:K189" si="10">J130*I130</f>
        <v>4</v>
      </c>
      <c r="L130" s="85">
        <f t="shared" si="8"/>
        <v>4</v>
      </c>
      <c r="M130" s="138" t="s">
        <v>721</v>
      </c>
      <c r="N130" s="138" t="s">
        <v>26</v>
      </c>
      <c r="O130" s="138" t="s">
        <v>153</v>
      </c>
      <c r="P130" s="138" t="s">
        <v>154</v>
      </c>
      <c r="Q130" s="138" t="s">
        <v>155</v>
      </c>
      <c r="R130" s="138"/>
      <c r="S130" s="138"/>
      <c r="T130" s="138" t="s">
        <v>749</v>
      </c>
      <c r="U130" s="138" t="s">
        <v>726</v>
      </c>
      <c r="V130" s="138" t="s">
        <v>590</v>
      </c>
      <c r="W130" s="138"/>
      <c r="X130" s="138"/>
      <c r="Y130" s="143"/>
    </row>
    <row r="131" spans="1:25" ht="26.4" x14ac:dyDescent="0.25">
      <c r="A131" s="137" t="str">
        <f t="shared" si="7"/>
        <v>OK</v>
      </c>
      <c r="B131" s="138">
        <v>115</v>
      </c>
      <c r="C131" s="139" t="s">
        <v>479</v>
      </c>
      <c r="D131" s="56"/>
      <c r="E131" s="81">
        <v>1</v>
      </c>
      <c r="F131" s="81"/>
      <c r="G131" s="81"/>
      <c r="H131" s="81"/>
      <c r="I131" s="72">
        <v>1</v>
      </c>
      <c r="J131" s="85">
        <f t="shared" si="9"/>
        <v>4</v>
      </c>
      <c r="K131" s="85">
        <f t="shared" si="10"/>
        <v>4</v>
      </c>
      <c r="L131" s="85">
        <f t="shared" si="8"/>
        <v>4</v>
      </c>
      <c r="M131" s="138" t="s">
        <v>721</v>
      </c>
      <c r="N131" s="138" t="s">
        <v>153</v>
      </c>
      <c r="O131" s="138" t="s">
        <v>154</v>
      </c>
      <c r="P131" s="138" t="s">
        <v>155</v>
      </c>
      <c r="Q131" s="138" t="s">
        <v>38</v>
      </c>
      <c r="R131" s="138" t="s">
        <v>37</v>
      </c>
      <c r="S131" s="138"/>
      <c r="T131" s="138" t="s">
        <v>590</v>
      </c>
      <c r="U131" s="138" t="s">
        <v>591</v>
      </c>
      <c r="V131" s="138"/>
      <c r="W131" s="138"/>
      <c r="X131" s="138"/>
      <c r="Y131" s="143"/>
    </row>
    <row r="132" spans="1:25" x14ac:dyDescent="0.25">
      <c r="A132" s="137" t="str">
        <f t="shared" si="7"/>
        <v>OK</v>
      </c>
      <c r="B132" s="138">
        <v>116</v>
      </c>
      <c r="C132" s="139" t="s">
        <v>506</v>
      </c>
      <c r="D132" s="56"/>
      <c r="E132" s="81">
        <v>1</v>
      </c>
      <c r="F132" s="81"/>
      <c r="G132" s="81"/>
      <c r="H132" s="81"/>
      <c r="I132" s="72">
        <v>1</v>
      </c>
      <c r="J132" s="85">
        <f t="shared" si="9"/>
        <v>4</v>
      </c>
      <c r="K132" s="85">
        <f t="shared" si="10"/>
        <v>4</v>
      </c>
      <c r="L132" s="85">
        <f t="shared" si="8"/>
        <v>4</v>
      </c>
      <c r="M132" s="138" t="s">
        <v>721</v>
      </c>
      <c r="N132" s="138" t="s">
        <v>153</v>
      </c>
      <c r="O132" s="138" t="s">
        <v>154</v>
      </c>
      <c r="P132" s="138" t="s">
        <v>784</v>
      </c>
      <c r="Q132" s="138"/>
      <c r="R132" s="138"/>
      <c r="S132" s="138"/>
      <c r="T132" s="138" t="s">
        <v>749</v>
      </c>
      <c r="U132" s="138" t="s">
        <v>590</v>
      </c>
      <c r="V132" s="138"/>
      <c r="W132" s="138"/>
      <c r="X132" s="138"/>
      <c r="Y132" s="143"/>
    </row>
    <row r="133" spans="1:25" x14ac:dyDescent="0.25">
      <c r="A133" s="137" t="str">
        <f t="shared" si="7"/>
        <v>OK</v>
      </c>
      <c r="B133" s="138">
        <v>117</v>
      </c>
      <c r="C133" s="139" t="s">
        <v>684</v>
      </c>
      <c r="D133" s="56"/>
      <c r="E133" s="81">
        <v>1</v>
      </c>
      <c r="F133" s="81"/>
      <c r="G133" s="81"/>
      <c r="H133" s="81"/>
      <c r="I133" s="72">
        <v>1</v>
      </c>
      <c r="J133" s="85">
        <f t="shared" si="9"/>
        <v>4</v>
      </c>
      <c r="K133" s="85">
        <f t="shared" si="10"/>
        <v>4</v>
      </c>
      <c r="L133" s="85">
        <f t="shared" si="8"/>
        <v>4</v>
      </c>
      <c r="M133" s="138" t="s">
        <v>721</v>
      </c>
      <c r="N133" s="138" t="s">
        <v>154</v>
      </c>
      <c r="O133" s="138" t="s">
        <v>153</v>
      </c>
      <c r="P133" s="138" t="s">
        <v>784</v>
      </c>
      <c r="Q133" s="138"/>
      <c r="R133" s="138"/>
      <c r="S133" s="138"/>
      <c r="T133" s="138" t="s">
        <v>749</v>
      </c>
      <c r="U133" s="138" t="s">
        <v>590</v>
      </c>
      <c r="V133" s="138"/>
      <c r="W133" s="138"/>
      <c r="X133" s="138"/>
      <c r="Y133" s="143"/>
    </row>
    <row r="134" spans="1:25" ht="26.4" x14ac:dyDescent="0.25">
      <c r="A134" s="137" t="str">
        <f t="shared" si="7"/>
        <v>OK</v>
      </c>
      <c r="B134" s="138">
        <v>118</v>
      </c>
      <c r="C134" s="139" t="s">
        <v>685</v>
      </c>
      <c r="D134" s="56"/>
      <c r="E134" s="81">
        <v>1</v>
      </c>
      <c r="F134" s="81"/>
      <c r="G134" s="81"/>
      <c r="H134" s="81"/>
      <c r="I134" s="72">
        <v>2</v>
      </c>
      <c r="J134" s="85">
        <f t="shared" si="9"/>
        <v>4</v>
      </c>
      <c r="K134" s="85">
        <f t="shared" si="10"/>
        <v>8</v>
      </c>
      <c r="L134" s="85">
        <f t="shared" si="8"/>
        <v>8</v>
      </c>
      <c r="M134" s="138" t="s">
        <v>721</v>
      </c>
      <c r="N134" s="138" t="s">
        <v>153</v>
      </c>
      <c r="O134" s="138" t="s">
        <v>154</v>
      </c>
      <c r="P134" s="138"/>
      <c r="Q134" s="138"/>
      <c r="R134" s="138"/>
      <c r="S134" s="138"/>
      <c r="T134" s="138" t="s">
        <v>749</v>
      </c>
      <c r="U134" s="138" t="s">
        <v>590</v>
      </c>
      <c r="V134" s="138"/>
      <c r="W134" s="138"/>
      <c r="X134" s="138"/>
      <c r="Y134" s="143"/>
    </row>
    <row r="135" spans="1:25" ht="39.6" x14ac:dyDescent="0.25">
      <c r="A135" s="137" t="str">
        <f t="shared" si="7"/>
        <v>OK</v>
      </c>
      <c r="B135" s="138">
        <v>119</v>
      </c>
      <c r="C135" s="139" t="s">
        <v>379</v>
      </c>
      <c r="D135" s="56"/>
      <c r="E135" s="81">
        <v>1</v>
      </c>
      <c r="F135" s="81"/>
      <c r="G135" s="81"/>
      <c r="H135" s="81"/>
      <c r="I135" s="72">
        <v>1</v>
      </c>
      <c r="J135" s="85">
        <f t="shared" si="9"/>
        <v>4</v>
      </c>
      <c r="K135" s="85">
        <f t="shared" si="10"/>
        <v>4</v>
      </c>
      <c r="L135" s="85">
        <f t="shared" si="8"/>
        <v>4</v>
      </c>
      <c r="M135" s="138" t="s">
        <v>721</v>
      </c>
      <c r="N135" s="138" t="s">
        <v>155</v>
      </c>
      <c r="O135" s="138" t="s">
        <v>784</v>
      </c>
      <c r="P135" s="138"/>
      <c r="Q135" s="138"/>
      <c r="R135" s="138"/>
      <c r="S135" s="138"/>
      <c r="T135" s="138" t="s">
        <v>749</v>
      </c>
      <c r="U135" s="138" t="s">
        <v>590</v>
      </c>
      <c r="V135" s="138" t="s">
        <v>599</v>
      </c>
      <c r="W135" s="138" t="s">
        <v>589</v>
      </c>
      <c r="X135" s="138"/>
      <c r="Y135" s="143"/>
    </row>
    <row r="136" spans="1:25" ht="39.6" x14ac:dyDescent="0.25">
      <c r="A136" s="137" t="str">
        <f t="shared" si="7"/>
        <v>OK</v>
      </c>
      <c r="B136" s="138">
        <v>120</v>
      </c>
      <c r="C136" s="139" t="s">
        <v>686</v>
      </c>
      <c r="D136" s="56">
        <v>1</v>
      </c>
      <c r="E136" s="81"/>
      <c r="F136" s="81"/>
      <c r="G136" s="81"/>
      <c r="H136" s="81"/>
      <c r="I136" s="72">
        <v>1</v>
      </c>
      <c r="J136" s="85">
        <f t="shared" si="9"/>
        <v>0</v>
      </c>
      <c r="K136" s="85">
        <f t="shared" si="10"/>
        <v>0</v>
      </c>
      <c r="L136" s="85">
        <f t="shared" si="8"/>
        <v>0</v>
      </c>
      <c r="M136" s="138" t="s">
        <v>721</v>
      </c>
      <c r="N136" s="138" t="s">
        <v>154</v>
      </c>
      <c r="O136" s="138" t="s">
        <v>785</v>
      </c>
      <c r="P136" s="138" t="s">
        <v>786</v>
      </c>
      <c r="Q136" s="138"/>
      <c r="R136" s="138"/>
      <c r="S136" s="138"/>
      <c r="T136" s="138" t="s">
        <v>749</v>
      </c>
      <c r="U136" s="138" t="s">
        <v>590</v>
      </c>
      <c r="V136" s="138" t="s">
        <v>599</v>
      </c>
      <c r="W136" s="138" t="s">
        <v>589</v>
      </c>
      <c r="X136" s="138"/>
      <c r="Y136" s="143"/>
    </row>
    <row r="137" spans="1:25" ht="26.4" x14ac:dyDescent="0.25">
      <c r="A137" s="137" t="str">
        <f t="shared" si="7"/>
        <v>OK</v>
      </c>
      <c r="B137" s="138">
        <v>121</v>
      </c>
      <c r="C137" s="139" t="s">
        <v>305</v>
      </c>
      <c r="D137" s="56">
        <v>1</v>
      </c>
      <c r="E137" s="81"/>
      <c r="F137" s="81"/>
      <c r="G137" s="81"/>
      <c r="H137" s="81"/>
      <c r="I137" s="72">
        <v>1</v>
      </c>
      <c r="J137" s="85">
        <f t="shared" si="9"/>
        <v>0</v>
      </c>
      <c r="K137" s="85">
        <f t="shared" si="10"/>
        <v>0</v>
      </c>
      <c r="L137" s="85">
        <f t="shared" si="8"/>
        <v>0</v>
      </c>
      <c r="M137" s="138" t="s">
        <v>721</v>
      </c>
      <c r="N137" s="138" t="s">
        <v>154</v>
      </c>
      <c r="O137" s="138" t="s">
        <v>785</v>
      </c>
      <c r="P137" s="138" t="s">
        <v>36</v>
      </c>
      <c r="Q137" s="138" t="s">
        <v>38</v>
      </c>
      <c r="R137" s="138"/>
      <c r="S137" s="138"/>
      <c r="T137" s="138" t="s">
        <v>749</v>
      </c>
      <c r="U137" s="138" t="s">
        <v>590</v>
      </c>
      <c r="V137" s="138" t="s">
        <v>599</v>
      </c>
      <c r="W137" s="138"/>
      <c r="X137" s="138"/>
      <c r="Y137" s="143"/>
    </row>
    <row r="138" spans="1:25" ht="26.4" x14ac:dyDescent="0.25">
      <c r="A138" s="137" t="str">
        <f t="shared" si="7"/>
        <v>OK</v>
      </c>
      <c r="B138" s="138">
        <v>122</v>
      </c>
      <c r="C138" s="139" t="s">
        <v>306</v>
      </c>
      <c r="D138" s="56">
        <v>1</v>
      </c>
      <c r="E138" s="81"/>
      <c r="F138" s="81"/>
      <c r="G138" s="81"/>
      <c r="H138" s="81"/>
      <c r="I138" s="72">
        <v>1</v>
      </c>
      <c r="J138" s="85">
        <f t="shared" si="9"/>
        <v>0</v>
      </c>
      <c r="K138" s="85">
        <f t="shared" si="10"/>
        <v>0</v>
      </c>
      <c r="L138" s="85">
        <f t="shared" si="8"/>
        <v>0</v>
      </c>
      <c r="M138" s="138" t="s">
        <v>721</v>
      </c>
      <c r="N138" s="138" t="s">
        <v>154</v>
      </c>
      <c r="O138" s="138" t="s">
        <v>785</v>
      </c>
      <c r="P138" s="138" t="s">
        <v>36</v>
      </c>
      <c r="Q138" s="138" t="s">
        <v>38</v>
      </c>
      <c r="R138" s="138"/>
      <c r="S138" s="138"/>
      <c r="T138" s="138" t="s">
        <v>749</v>
      </c>
      <c r="U138" s="138" t="s">
        <v>590</v>
      </c>
      <c r="V138" s="138" t="s">
        <v>599</v>
      </c>
      <c r="W138" s="138"/>
      <c r="X138" s="138"/>
      <c r="Y138" s="143"/>
    </row>
    <row r="139" spans="1:25" ht="26.4" x14ac:dyDescent="0.25">
      <c r="A139" s="137" t="str">
        <f t="shared" si="7"/>
        <v>OK</v>
      </c>
      <c r="B139" s="138">
        <v>123</v>
      </c>
      <c r="C139" s="139" t="s">
        <v>687</v>
      </c>
      <c r="D139" s="56">
        <v>1</v>
      </c>
      <c r="E139" s="81"/>
      <c r="F139" s="81"/>
      <c r="G139" s="81"/>
      <c r="H139" s="81"/>
      <c r="I139" s="72">
        <v>1</v>
      </c>
      <c r="J139" s="85">
        <f t="shared" si="9"/>
        <v>0</v>
      </c>
      <c r="K139" s="85">
        <f t="shared" si="10"/>
        <v>0</v>
      </c>
      <c r="L139" s="85">
        <f t="shared" si="8"/>
        <v>0</v>
      </c>
      <c r="M139" s="138" t="s">
        <v>721</v>
      </c>
      <c r="N139" s="138" t="s">
        <v>154</v>
      </c>
      <c r="O139" s="138" t="s">
        <v>785</v>
      </c>
      <c r="P139" s="138" t="s">
        <v>786</v>
      </c>
      <c r="Q139" s="138"/>
      <c r="R139" s="138"/>
      <c r="S139" s="138"/>
      <c r="T139" s="138" t="s">
        <v>749</v>
      </c>
      <c r="U139" s="138" t="s">
        <v>590</v>
      </c>
      <c r="V139" s="138" t="s">
        <v>599</v>
      </c>
      <c r="W139" s="138"/>
      <c r="X139" s="138"/>
      <c r="Y139" s="143"/>
    </row>
    <row r="140" spans="1:25" ht="26.4" x14ac:dyDescent="0.25">
      <c r="A140" s="137" t="str">
        <f t="shared" ref="A140:A203" si="11">IF(COUNT(D140:H140)&gt;1,"ERROR",IF(COUNT(D140:H140)=0,"ERROR","OK"))</f>
        <v>OK</v>
      </c>
      <c r="B140" s="138">
        <v>124</v>
      </c>
      <c r="C140" s="139" t="s">
        <v>688</v>
      </c>
      <c r="D140" s="56">
        <v>1</v>
      </c>
      <c r="E140" s="81"/>
      <c r="F140" s="81"/>
      <c r="G140" s="81"/>
      <c r="H140" s="81"/>
      <c r="I140" s="72">
        <v>1</v>
      </c>
      <c r="J140" s="85">
        <f t="shared" si="9"/>
        <v>0</v>
      </c>
      <c r="K140" s="85">
        <f t="shared" si="10"/>
        <v>0</v>
      </c>
      <c r="L140" s="85">
        <f t="shared" si="8"/>
        <v>0</v>
      </c>
      <c r="M140" s="138" t="s">
        <v>721</v>
      </c>
      <c r="N140" s="138" t="s">
        <v>154</v>
      </c>
      <c r="O140" s="138" t="s">
        <v>785</v>
      </c>
      <c r="P140" s="138" t="s">
        <v>786</v>
      </c>
      <c r="Q140" s="138" t="s">
        <v>36</v>
      </c>
      <c r="R140" s="138" t="s">
        <v>38</v>
      </c>
      <c r="S140" s="138"/>
      <c r="T140" s="138" t="s">
        <v>749</v>
      </c>
      <c r="U140" s="138" t="s">
        <v>590</v>
      </c>
      <c r="V140" s="138" t="s">
        <v>599</v>
      </c>
      <c r="W140" s="138" t="s">
        <v>726</v>
      </c>
      <c r="X140" s="138"/>
      <c r="Y140" s="143"/>
    </row>
    <row r="141" spans="1:25" ht="26.4" x14ac:dyDescent="0.25">
      <c r="A141" s="137" t="str">
        <f t="shared" si="11"/>
        <v>OK</v>
      </c>
      <c r="B141" s="138">
        <v>125</v>
      </c>
      <c r="C141" s="139" t="s">
        <v>507</v>
      </c>
      <c r="D141" s="56">
        <v>1</v>
      </c>
      <c r="E141" s="81"/>
      <c r="F141" s="81"/>
      <c r="G141" s="81"/>
      <c r="H141" s="81"/>
      <c r="I141" s="72">
        <v>1</v>
      </c>
      <c r="J141" s="85">
        <f t="shared" si="9"/>
        <v>0</v>
      </c>
      <c r="K141" s="85">
        <f t="shared" si="10"/>
        <v>0</v>
      </c>
      <c r="L141" s="85">
        <f t="shared" si="8"/>
        <v>0</v>
      </c>
      <c r="M141" s="138" t="s">
        <v>721</v>
      </c>
      <c r="N141" s="138" t="s">
        <v>154</v>
      </c>
      <c r="O141" s="138" t="s">
        <v>36</v>
      </c>
      <c r="P141" s="138" t="s">
        <v>38</v>
      </c>
      <c r="Q141" s="138"/>
      <c r="R141" s="138"/>
      <c r="S141" s="138"/>
      <c r="T141" s="138" t="s">
        <v>749</v>
      </c>
      <c r="U141" s="138" t="s">
        <v>590</v>
      </c>
      <c r="V141" s="138" t="s">
        <v>599</v>
      </c>
      <c r="W141" s="138"/>
      <c r="X141" s="138"/>
      <c r="Y141" s="143"/>
    </row>
    <row r="142" spans="1:25" ht="39.6" x14ac:dyDescent="0.25">
      <c r="A142" s="137" t="str">
        <f t="shared" si="11"/>
        <v>OK</v>
      </c>
      <c r="B142" s="138">
        <v>126</v>
      </c>
      <c r="C142" s="139" t="s">
        <v>689</v>
      </c>
      <c r="D142" s="56">
        <v>1</v>
      </c>
      <c r="E142" s="81"/>
      <c r="F142" s="81"/>
      <c r="G142" s="81"/>
      <c r="H142" s="81"/>
      <c r="I142" s="72">
        <v>1</v>
      </c>
      <c r="J142" s="85">
        <f t="shared" si="9"/>
        <v>0</v>
      </c>
      <c r="K142" s="85">
        <f t="shared" si="10"/>
        <v>0</v>
      </c>
      <c r="L142" s="85">
        <f t="shared" si="8"/>
        <v>0</v>
      </c>
      <c r="M142" s="138" t="s">
        <v>721</v>
      </c>
      <c r="N142" s="138" t="s">
        <v>154</v>
      </c>
      <c r="O142" s="138" t="s">
        <v>155</v>
      </c>
      <c r="P142" s="138" t="s">
        <v>785</v>
      </c>
      <c r="Q142" s="138"/>
      <c r="R142" s="138"/>
      <c r="S142" s="138"/>
      <c r="T142" s="138" t="s">
        <v>749</v>
      </c>
      <c r="U142" s="138" t="s">
        <v>590</v>
      </c>
      <c r="V142" s="138" t="s">
        <v>599</v>
      </c>
      <c r="W142" s="138"/>
      <c r="X142" s="138"/>
      <c r="Y142" s="143"/>
    </row>
    <row r="143" spans="1:25" ht="26.4" x14ac:dyDescent="0.25">
      <c r="A143" s="137" t="str">
        <f t="shared" si="11"/>
        <v>OK</v>
      </c>
      <c r="B143" s="138">
        <v>127</v>
      </c>
      <c r="C143" s="139" t="s">
        <v>690</v>
      </c>
      <c r="D143" s="56">
        <v>1</v>
      </c>
      <c r="E143" s="81"/>
      <c r="F143" s="81"/>
      <c r="G143" s="81"/>
      <c r="H143" s="81"/>
      <c r="I143" s="72">
        <v>2</v>
      </c>
      <c r="J143" s="85">
        <f t="shared" si="9"/>
        <v>0</v>
      </c>
      <c r="K143" s="85">
        <f t="shared" si="10"/>
        <v>0</v>
      </c>
      <c r="L143" s="85">
        <f t="shared" si="8"/>
        <v>0</v>
      </c>
      <c r="M143" s="138" t="s">
        <v>721</v>
      </c>
      <c r="N143" s="138" t="s">
        <v>154</v>
      </c>
      <c r="O143" s="138" t="s">
        <v>785</v>
      </c>
      <c r="P143" s="138"/>
      <c r="Q143" s="138"/>
      <c r="R143" s="138"/>
      <c r="S143" s="138"/>
      <c r="T143" s="138" t="s">
        <v>749</v>
      </c>
      <c r="U143" s="138" t="s">
        <v>590</v>
      </c>
      <c r="V143" s="138" t="s">
        <v>599</v>
      </c>
      <c r="W143" s="138"/>
      <c r="X143" s="138"/>
      <c r="Y143" s="143"/>
    </row>
    <row r="144" spans="1:25" ht="26.4" x14ac:dyDescent="0.25">
      <c r="A144" s="137" t="str">
        <f t="shared" si="11"/>
        <v>OK</v>
      </c>
      <c r="B144" s="138">
        <v>128</v>
      </c>
      <c r="C144" s="139" t="s">
        <v>691</v>
      </c>
      <c r="D144" s="56">
        <v>1</v>
      </c>
      <c r="E144" s="81"/>
      <c r="F144" s="81"/>
      <c r="G144" s="81"/>
      <c r="H144" s="81"/>
      <c r="I144" s="72">
        <v>2</v>
      </c>
      <c r="J144" s="85">
        <f t="shared" si="9"/>
        <v>0</v>
      </c>
      <c r="K144" s="85">
        <f t="shared" si="10"/>
        <v>0</v>
      </c>
      <c r="L144" s="85">
        <f t="shared" si="8"/>
        <v>0</v>
      </c>
      <c r="M144" s="138" t="s">
        <v>721</v>
      </c>
      <c r="N144" s="138" t="s">
        <v>153</v>
      </c>
      <c r="O144" s="138" t="s">
        <v>154</v>
      </c>
      <c r="P144" s="138" t="s">
        <v>786</v>
      </c>
      <c r="Q144" s="138"/>
      <c r="R144" s="138"/>
      <c r="S144" s="138"/>
      <c r="T144" s="138" t="s">
        <v>749</v>
      </c>
      <c r="U144" s="138" t="s">
        <v>590</v>
      </c>
      <c r="V144" s="138" t="s">
        <v>599</v>
      </c>
      <c r="W144" s="138"/>
      <c r="X144" s="138"/>
      <c r="Y144" s="143"/>
    </row>
    <row r="145" spans="1:25" x14ac:dyDescent="0.25">
      <c r="A145" s="137" t="str">
        <f t="shared" si="11"/>
        <v>OK</v>
      </c>
      <c r="B145" s="138">
        <v>129</v>
      </c>
      <c r="C145" s="139" t="s">
        <v>40</v>
      </c>
      <c r="D145" s="56"/>
      <c r="E145" s="81">
        <v>1</v>
      </c>
      <c r="F145" s="81"/>
      <c r="G145" s="81"/>
      <c r="H145" s="81"/>
      <c r="I145" s="72">
        <v>1</v>
      </c>
      <c r="J145" s="85">
        <f t="shared" si="9"/>
        <v>4</v>
      </c>
      <c r="K145" s="85">
        <f t="shared" si="10"/>
        <v>4</v>
      </c>
      <c r="L145" s="85">
        <f t="shared" si="8"/>
        <v>4</v>
      </c>
      <c r="M145" s="138" t="s">
        <v>721</v>
      </c>
      <c r="N145" s="138" t="s">
        <v>154</v>
      </c>
      <c r="O145" s="138" t="s">
        <v>155</v>
      </c>
      <c r="P145" s="138" t="s">
        <v>36</v>
      </c>
      <c r="Q145" s="138" t="s">
        <v>38</v>
      </c>
      <c r="R145" s="138"/>
      <c r="S145" s="138"/>
      <c r="T145" s="138" t="s">
        <v>749</v>
      </c>
      <c r="U145" s="138" t="s">
        <v>590</v>
      </c>
      <c r="V145" s="138" t="s">
        <v>599</v>
      </c>
      <c r="W145" s="138"/>
      <c r="X145" s="138"/>
      <c r="Y145" s="143"/>
    </row>
    <row r="146" spans="1:25" x14ac:dyDescent="0.25">
      <c r="A146" s="137" t="str">
        <f t="shared" si="11"/>
        <v>OK</v>
      </c>
      <c r="B146" s="138">
        <v>130</v>
      </c>
      <c r="C146" s="139" t="s">
        <v>692</v>
      </c>
      <c r="D146" s="56"/>
      <c r="E146" s="81">
        <v>1</v>
      </c>
      <c r="F146" s="81"/>
      <c r="G146" s="81"/>
      <c r="H146" s="81"/>
      <c r="I146" s="72">
        <v>1</v>
      </c>
      <c r="J146" s="85">
        <f t="shared" si="9"/>
        <v>4</v>
      </c>
      <c r="K146" s="85">
        <f t="shared" si="10"/>
        <v>4</v>
      </c>
      <c r="L146" s="85">
        <f t="shared" si="8"/>
        <v>4</v>
      </c>
      <c r="M146" s="138" t="s">
        <v>721</v>
      </c>
      <c r="N146" s="138" t="s">
        <v>154</v>
      </c>
      <c r="O146" s="138" t="s">
        <v>583</v>
      </c>
      <c r="P146" s="138"/>
      <c r="Q146" s="138"/>
      <c r="R146" s="138"/>
      <c r="S146" s="138"/>
      <c r="T146" s="138" t="s">
        <v>749</v>
      </c>
      <c r="U146" s="138" t="s">
        <v>599</v>
      </c>
      <c r="V146" s="138"/>
      <c r="W146" s="138"/>
      <c r="X146" s="138"/>
      <c r="Y146" s="143"/>
    </row>
    <row r="147" spans="1:25" ht="26.4" x14ac:dyDescent="0.25">
      <c r="A147" s="137" t="str">
        <f t="shared" si="11"/>
        <v>OK</v>
      </c>
      <c r="B147" s="138">
        <v>131</v>
      </c>
      <c r="C147" s="139" t="s">
        <v>86</v>
      </c>
      <c r="D147" s="56"/>
      <c r="E147" s="81">
        <v>1</v>
      </c>
      <c r="F147" s="81"/>
      <c r="G147" s="81"/>
      <c r="H147" s="81"/>
      <c r="I147" s="72">
        <v>1</v>
      </c>
      <c r="J147" s="85">
        <f t="shared" si="9"/>
        <v>4</v>
      </c>
      <c r="K147" s="85">
        <f t="shared" si="10"/>
        <v>4</v>
      </c>
      <c r="L147" s="85">
        <f t="shared" si="8"/>
        <v>4</v>
      </c>
      <c r="M147" s="138" t="s">
        <v>721</v>
      </c>
      <c r="N147" s="138" t="s">
        <v>38</v>
      </c>
      <c r="O147" s="138" t="s">
        <v>36</v>
      </c>
      <c r="P147" s="138" t="s">
        <v>38</v>
      </c>
      <c r="Q147" s="138"/>
      <c r="R147" s="138"/>
      <c r="S147" s="138"/>
      <c r="T147" s="138" t="s">
        <v>749</v>
      </c>
      <c r="U147" s="138" t="s">
        <v>590</v>
      </c>
      <c r="V147" s="138" t="s">
        <v>599</v>
      </c>
      <c r="W147" s="138"/>
      <c r="X147" s="138"/>
      <c r="Y147" s="143"/>
    </row>
    <row r="148" spans="1:25" ht="15.6" x14ac:dyDescent="0.25">
      <c r="A148" s="263" t="s">
        <v>833</v>
      </c>
      <c r="B148" s="264"/>
      <c r="C148" s="264"/>
      <c r="D148" s="264"/>
      <c r="E148" s="264"/>
      <c r="F148" s="264"/>
      <c r="G148" s="264"/>
      <c r="H148" s="264"/>
      <c r="I148" s="264"/>
      <c r="J148" s="264"/>
      <c r="K148" s="264"/>
      <c r="L148" s="264"/>
      <c r="M148" s="264"/>
      <c r="N148" s="264"/>
      <c r="O148" s="264"/>
      <c r="P148" s="264"/>
      <c r="Q148" s="264"/>
      <c r="R148" s="264"/>
      <c r="S148" s="264"/>
      <c r="T148" s="264"/>
      <c r="U148" s="264"/>
      <c r="V148" s="264"/>
      <c r="W148" s="264"/>
      <c r="X148" s="264"/>
      <c r="Y148" s="265"/>
    </row>
    <row r="149" spans="1:25" ht="26.4" x14ac:dyDescent="0.25">
      <c r="A149" s="137" t="str">
        <f t="shared" si="11"/>
        <v>OK</v>
      </c>
      <c r="B149" s="138">
        <v>132</v>
      </c>
      <c r="C149" s="139" t="s">
        <v>693</v>
      </c>
      <c r="D149" s="56"/>
      <c r="E149" s="81"/>
      <c r="F149" s="81"/>
      <c r="G149" s="81"/>
      <c r="H149" s="81">
        <v>1</v>
      </c>
      <c r="I149" s="72">
        <v>1</v>
      </c>
      <c r="J149" s="85">
        <f t="shared" si="9"/>
        <v>1</v>
      </c>
      <c r="K149" s="85">
        <f t="shared" si="10"/>
        <v>1</v>
      </c>
      <c r="L149" s="85">
        <f t="shared" si="8"/>
        <v>4</v>
      </c>
      <c r="M149" s="138" t="s">
        <v>719</v>
      </c>
      <c r="N149" s="138" t="s">
        <v>100</v>
      </c>
      <c r="O149" s="138" t="s">
        <v>135</v>
      </c>
      <c r="P149" s="138" t="s">
        <v>149</v>
      </c>
      <c r="Q149" s="138" t="s">
        <v>26</v>
      </c>
      <c r="R149" s="138" t="s">
        <v>99</v>
      </c>
      <c r="S149" s="138"/>
      <c r="T149" s="138" t="s">
        <v>589</v>
      </c>
      <c r="U149" s="138" t="s">
        <v>590</v>
      </c>
      <c r="V149" s="138" t="s">
        <v>591</v>
      </c>
      <c r="W149" s="138"/>
      <c r="X149" s="138"/>
      <c r="Y149" s="143"/>
    </row>
    <row r="150" spans="1:25" ht="39.6" x14ac:dyDescent="0.25">
      <c r="A150" s="137" t="str">
        <f t="shared" si="11"/>
        <v>OK</v>
      </c>
      <c r="B150" s="138">
        <v>133</v>
      </c>
      <c r="C150" s="139" t="s">
        <v>837</v>
      </c>
      <c r="D150" s="56"/>
      <c r="E150" s="81"/>
      <c r="F150" s="81"/>
      <c r="G150" s="81"/>
      <c r="H150" s="81">
        <v>1</v>
      </c>
      <c r="I150" s="72">
        <v>1</v>
      </c>
      <c r="J150" s="85">
        <f t="shared" si="9"/>
        <v>1</v>
      </c>
      <c r="K150" s="85">
        <f t="shared" si="10"/>
        <v>1</v>
      </c>
      <c r="L150" s="85">
        <f t="shared" si="8"/>
        <v>4</v>
      </c>
      <c r="M150" s="138" t="s">
        <v>719</v>
      </c>
      <c r="N150" s="138" t="s">
        <v>26</v>
      </c>
      <c r="O150" s="138" t="s">
        <v>783</v>
      </c>
      <c r="P150" s="138" t="s">
        <v>787</v>
      </c>
      <c r="Q150" s="138" t="s">
        <v>788</v>
      </c>
      <c r="R150" s="138"/>
      <c r="S150" s="138"/>
      <c r="T150" s="138" t="s">
        <v>589</v>
      </c>
      <c r="U150" s="138" t="s">
        <v>590</v>
      </c>
      <c r="V150" s="138" t="s">
        <v>599</v>
      </c>
      <c r="W150" s="138" t="s">
        <v>591</v>
      </c>
      <c r="X150" s="138"/>
      <c r="Y150" s="143"/>
    </row>
    <row r="151" spans="1:25" ht="39.6" x14ac:dyDescent="0.25">
      <c r="A151" s="137" t="str">
        <f t="shared" si="11"/>
        <v>OK</v>
      </c>
      <c r="B151" s="138">
        <v>134</v>
      </c>
      <c r="C151" s="139" t="s">
        <v>478</v>
      </c>
      <c r="D151" s="56"/>
      <c r="E151" s="81">
        <v>1</v>
      </c>
      <c r="F151" s="81"/>
      <c r="G151" s="81"/>
      <c r="H151" s="81"/>
      <c r="I151" s="72">
        <v>2</v>
      </c>
      <c r="J151" s="85">
        <f t="shared" si="9"/>
        <v>4</v>
      </c>
      <c r="K151" s="85">
        <f t="shared" si="10"/>
        <v>8</v>
      </c>
      <c r="L151" s="85">
        <f t="shared" si="8"/>
        <v>8</v>
      </c>
      <c r="M151" s="138" t="s">
        <v>719</v>
      </c>
      <c r="N151" s="138" t="s">
        <v>104</v>
      </c>
      <c r="O151" s="138" t="s">
        <v>784</v>
      </c>
      <c r="P151" s="138" t="s">
        <v>787</v>
      </c>
      <c r="Q151" s="138" t="s">
        <v>788</v>
      </c>
      <c r="R151" s="138"/>
      <c r="S151" s="138"/>
      <c r="T151" s="138" t="s">
        <v>589</v>
      </c>
      <c r="U151" s="138" t="s">
        <v>590</v>
      </c>
      <c r="V151" s="138" t="s">
        <v>599</v>
      </c>
      <c r="W151" s="138" t="s">
        <v>591</v>
      </c>
      <c r="X151" s="138"/>
      <c r="Y151" s="143"/>
    </row>
    <row r="152" spans="1:25" ht="39.6" x14ac:dyDescent="0.25">
      <c r="A152" s="137" t="str">
        <f t="shared" si="11"/>
        <v>OK</v>
      </c>
      <c r="B152" s="138">
        <v>135</v>
      </c>
      <c r="C152" s="139" t="s">
        <v>694</v>
      </c>
      <c r="D152" s="56"/>
      <c r="E152" s="81"/>
      <c r="F152" s="81"/>
      <c r="G152" s="81"/>
      <c r="H152" s="81">
        <v>1</v>
      </c>
      <c r="I152" s="72">
        <v>1</v>
      </c>
      <c r="J152" s="85">
        <f t="shared" si="9"/>
        <v>1</v>
      </c>
      <c r="K152" s="85">
        <f t="shared" si="10"/>
        <v>1</v>
      </c>
      <c r="L152" s="85">
        <f t="shared" si="8"/>
        <v>4</v>
      </c>
      <c r="M152" s="138" t="s">
        <v>719</v>
      </c>
      <c r="N152" s="138" t="s">
        <v>103</v>
      </c>
      <c r="O152" s="138"/>
      <c r="P152" s="138"/>
      <c r="Q152" s="138"/>
      <c r="R152" s="138"/>
      <c r="S152" s="138"/>
      <c r="T152" s="138" t="s">
        <v>591</v>
      </c>
      <c r="U152" s="138" t="s">
        <v>618</v>
      </c>
      <c r="V152" s="138" t="s">
        <v>739</v>
      </c>
      <c r="W152" s="138"/>
      <c r="X152" s="138"/>
      <c r="Y152" s="143"/>
    </row>
    <row r="153" spans="1:25" ht="26.4" x14ac:dyDescent="0.25">
      <c r="A153" s="137" t="str">
        <f t="shared" si="11"/>
        <v>OK</v>
      </c>
      <c r="B153" s="138">
        <v>136</v>
      </c>
      <c r="C153" s="139" t="s">
        <v>695</v>
      </c>
      <c r="D153" s="56"/>
      <c r="E153" s="81">
        <v>1</v>
      </c>
      <c r="F153" s="81"/>
      <c r="G153" s="81"/>
      <c r="H153" s="81"/>
      <c r="I153" s="72">
        <v>1</v>
      </c>
      <c r="J153" s="85">
        <f t="shared" si="9"/>
        <v>4</v>
      </c>
      <c r="K153" s="85">
        <f t="shared" si="10"/>
        <v>4</v>
      </c>
      <c r="L153" s="85">
        <f t="shared" si="8"/>
        <v>4</v>
      </c>
      <c r="M153" s="138" t="s">
        <v>719</v>
      </c>
      <c r="N153" s="138" t="s">
        <v>103</v>
      </c>
      <c r="O153" s="138" t="s">
        <v>784</v>
      </c>
      <c r="P153" s="138" t="s">
        <v>787</v>
      </c>
      <c r="Q153" s="138" t="s">
        <v>788</v>
      </c>
      <c r="R153" s="138"/>
      <c r="S153" s="138"/>
      <c r="T153" s="138" t="s">
        <v>749</v>
      </c>
      <c r="U153" s="138" t="s">
        <v>590</v>
      </c>
      <c r="V153" s="138" t="s">
        <v>599</v>
      </c>
      <c r="W153" s="138" t="s">
        <v>591</v>
      </c>
      <c r="X153" s="138"/>
      <c r="Y153" s="143"/>
    </row>
    <row r="154" spans="1:25" ht="26.4" x14ac:dyDescent="0.25">
      <c r="A154" s="137" t="str">
        <f t="shared" si="11"/>
        <v>OK</v>
      </c>
      <c r="B154" s="138">
        <v>137</v>
      </c>
      <c r="C154" s="139" t="s">
        <v>696</v>
      </c>
      <c r="D154" s="56"/>
      <c r="E154" s="81">
        <v>1</v>
      </c>
      <c r="F154" s="81"/>
      <c r="G154" s="81"/>
      <c r="H154" s="81"/>
      <c r="I154" s="72">
        <v>1</v>
      </c>
      <c r="J154" s="85">
        <f t="shared" si="9"/>
        <v>4</v>
      </c>
      <c r="K154" s="85">
        <f t="shared" si="10"/>
        <v>4</v>
      </c>
      <c r="L154" s="85">
        <f t="shared" si="8"/>
        <v>4</v>
      </c>
      <c r="M154" s="138" t="s">
        <v>719</v>
      </c>
      <c r="N154" s="138" t="s">
        <v>104</v>
      </c>
      <c r="O154" s="138" t="s">
        <v>784</v>
      </c>
      <c r="P154" s="138"/>
      <c r="Q154" s="138"/>
      <c r="R154" s="138"/>
      <c r="S154" s="138"/>
      <c r="T154" s="138" t="s">
        <v>589</v>
      </c>
      <c r="U154" s="138" t="s">
        <v>590</v>
      </c>
      <c r="V154" s="138" t="s">
        <v>591</v>
      </c>
      <c r="W154" s="138"/>
      <c r="X154" s="138"/>
      <c r="Y154" s="143"/>
    </row>
    <row r="155" spans="1:25" ht="39.6" x14ac:dyDescent="0.25">
      <c r="A155" s="137" t="str">
        <f t="shared" si="11"/>
        <v>OK</v>
      </c>
      <c r="B155" s="138">
        <v>138</v>
      </c>
      <c r="C155" s="139" t="s">
        <v>697</v>
      </c>
      <c r="D155" s="56"/>
      <c r="E155" s="81"/>
      <c r="F155" s="81"/>
      <c r="G155" s="81"/>
      <c r="H155" s="81">
        <v>1</v>
      </c>
      <c r="I155" s="72">
        <v>1</v>
      </c>
      <c r="J155" s="85">
        <f t="shared" si="9"/>
        <v>1</v>
      </c>
      <c r="K155" s="85">
        <f t="shared" si="10"/>
        <v>1</v>
      </c>
      <c r="L155" s="85">
        <f t="shared" si="8"/>
        <v>4</v>
      </c>
      <c r="M155" s="138" t="s">
        <v>719</v>
      </c>
      <c r="N155" s="138" t="s">
        <v>103</v>
      </c>
      <c r="O155" s="138" t="s">
        <v>784</v>
      </c>
      <c r="P155" s="138" t="s">
        <v>783</v>
      </c>
      <c r="Q155" s="138" t="s">
        <v>788</v>
      </c>
      <c r="R155" s="138"/>
      <c r="S155" s="138"/>
      <c r="T155" s="138" t="s">
        <v>617</v>
      </c>
      <c r="U155" s="138" t="s">
        <v>736</v>
      </c>
      <c r="V155" s="138"/>
      <c r="W155" s="138"/>
      <c r="X155" s="138"/>
      <c r="Y155" s="143"/>
    </row>
    <row r="156" spans="1:25" ht="26.4" x14ac:dyDescent="0.25">
      <c r="A156" s="137" t="str">
        <f t="shared" si="11"/>
        <v>OK</v>
      </c>
      <c r="B156" s="138">
        <v>139</v>
      </c>
      <c r="C156" s="139" t="s">
        <v>480</v>
      </c>
      <c r="D156" s="56"/>
      <c r="E156" s="81">
        <v>1</v>
      </c>
      <c r="F156" s="81"/>
      <c r="G156" s="81"/>
      <c r="H156" s="81"/>
      <c r="I156" s="72">
        <v>1</v>
      </c>
      <c r="J156" s="85">
        <f t="shared" si="9"/>
        <v>4</v>
      </c>
      <c r="K156" s="85">
        <f t="shared" si="10"/>
        <v>4</v>
      </c>
      <c r="L156" s="85">
        <f t="shared" si="8"/>
        <v>4</v>
      </c>
      <c r="M156" s="138" t="s">
        <v>719</v>
      </c>
      <c r="N156" s="138" t="s">
        <v>103</v>
      </c>
      <c r="O156" s="138" t="s">
        <v>784</v>
      </c>
      <c r="P156" s="138" t="s">
        <v>788</v>
      </c>
      <c r="Q156" s="138"/>
      <c r="R156" s="138"/>
      <c r="S156" s="138"/>
      <c r="T156" s="138" t="s">
        <v>589</v>
      </c>
      <c r="U156" s="138" t="s">
        <v>590</v>
      </c>
      <c r="V156" s="138" t="s">
        <v>599</v>
      </c>
      <c r="W156" s="138"/>
      <c r="X156" s="138"/>
      <c r="Y156" s="143"/>
    </row>
    <row r="157" spans="1:25" ht="26.4" x14ac:dyDescent="0.25">
      <c r="A157" s="137" t="str">
        <f t="shared" si="11"/>
        <v>OK</v>
      </c>
      <c r="B157" s="138">
        <v>140</v>
      </c>
      <c r="C157" s="139" t="s">
        <v>698</v>
      </c>
      <c r="D157" s="56">
        <v>1</v>
      </c>
      <c r="E157" s="81"/>
      <c r="F157" s="81"/>
      <c r="G157" s="81"/>
      <c r="H157" s="81"/>
      <c r="I157" s="72">
        <v>2</v>
      </c>
      <c r="J157" s="85">
        <f t="shared" si="9"/>
        <v>0</v>
      </c>
      <c r="K157" s="85">
        <f t="shared" si="10"/>
        <v>0</v>
      </c>
      <c r="L157" s="85">
        <f t="shared" si="8"/>
        <v>0</v>
      </c>
      <c r="M157" s="138" t="s">
        <v>719</v>
      </c>
      <c r="N157" s="138" t="s">
        <v>121</v>
      </c>
      <c r="O157" s="138" t="s">
        <v>789</v>
      </c>
      <c r="P157" s="138"/>
      <c r="Q157" s="138"/>
      <c r="R157" s="138"/>
      <c r="S157" s="138"/>
      <c r="T157" s="138" t="s">
        <v>590</v>
      </c>
      <c r="U157" s="138" t="s">
        <v>591</v>
      </c>
      <c r="V157" s="138"/>
      <c r="W157" s="138"/>
      <c r="X157" s="138"/>
      <c r="Y157" s="143"/>
    </row>
    <row r="158" spans="1:25" ht="39.6" x14ac:dyDescent="0.25">
      <c r="A158" s="137" t="str">
        <f t="shared" si="11"/>
        <v>OK</v>
      </c>
      <c r="B158" s="138">
        <v>141</v>
      </c>
      <c r="C158" s="139" t="s">
        <v>490</v>
      </c>
      <c r="D158" s="56"/>
      <c r="E158" s="81">
        <v>1</v>
      </c>
      <c r="F158" s="81"/>
      <c r="G158" s="81"/>
      <c r="H158" s="81"/>
      <c r="I158" s="72">
        <v>1</v>
      </c>
      <c r="J158" s="85">
        <f t="shared" si="9"/>
        <v>4</v>
      </c>
      <c r="K158" s="85">
        <f t="shared" si="10"/>
        <v>4</v>
      </c>
      <c r="L158" s="85">
        <f t="shared" si="8"/>
        <v>4</v>
      </c>
      <c r="M158" s="138" t="s">
        <v>719</v>
      </c>
      <c r="N158" s="138" t="s">
        <v>790</v>
      </c>
      <c r="O158" s="138" t="s">
        <v>150</v>
      </c>
      <c r="P158" s="138" t="s">
        <v>784</v>
      </c>
      <c r="Q158" s="138" t="s">
        <v>789</v>
      </c>
      <c r="R158" s="138"/>
      <c r="S158" s="138"/>
      <c r="T158" s="138" t="s">
        <v>726</v>
      </c>
      <c r="U158" s="138" t="s">
        <v>590</v>
      </c>
      <c r="V158" s="138"/>
      <c r="W158" s="138"/>
      <c r="X158" s="138"/>
      <c r="Y158" s="143"/>
    </row>
    <row r="159" spans="1:25" x14ac:dyDescent="0.25">
      <c r="A159" s="137" t="str">
        <f t="shared" si="11"/>
        <v>OK</v>
      </c>
      <c r="B159" s="138">
        <v>142</v>
      </c>
      <c r="C159" s="139" t="s">
        <v>836</v>
      </c>
      <c r="D159" s="56"/>
      <c r="E159" s="81">
        <v>1</v>
      </c>
      <c r="F159" s="81"/>
      <c r="G159" s="81"/>
      <c r="H159" s="81"/>
      <c r="I159" s="72">
        <v>1</v>
      </c>
      <c r="J159" s="85">
        <f t="shared" si="9"/>
        <v>4</v>
      </c>
      <c r="K159" s="85">
        <f t="shared" si="10"/>
        <v>4</v>
      </c>
      <c r="L159" s="85">
        <f t="shared" si="8"/>
        <v>4</v>
      </c>
      <c r="M159" s="138" t="s">
        <v>719</v>
      </c>
      <c r="N159" s="138" t="s">
        <v>784</v>
      </c>
      <c r="O159" s="138" t="s">
        <v>791</v>
      </c>
      <c r="P159" s="138" t="s">
        <v>149</v>
      </c>
      <c r="Q159" s="138" t="s">
        <v>30</v>
      </c>
      <c r="R159" s="138"/>
      <c r="S159" s="138"/>
      <c r="T159" s="138" t="s">
        <v>590</v>
      </c>
      <c r="U159" s="138" t="s">
        <v>589</v>
      </c>
      <c r="V159" s="138" t="s">
        <v>749</v>
      </c>
      <c r="W159" s="138" t="s">
        <v>726</v>
      </c>
      <c r="X159" s="138"/>
      <c r="Y159" s="143"/>
    </row>
    <row r="160" spans="1:25" ht="26.4" x14ac:dyDescent="0.25">
      <c r="A160" s="137" t="str">
        <f t="shared" si="11"/>
        <v>OK</v>
      </c>
      <c r="B160" s="138">
        <v>143</v>
      </c>
      <c r="C160" s="139" t="s">
        <v>304</v>
      </c>
      <c r="D160" s="56"/>
      <c r="E160" s="81">
        <v>1</v>
      </c>
      <c r="F160" s="81"/>
      <c r="G160" s="81"/>
      <c r="H160" s="81"/>
      <c r="I160" s="72">
        <v>1</v>
      </c>
      <c r="J160" s="85">
        <f t="shared" si="9"/>
        <v>4</v>
      </c>
      <c r="K160" s="85">
        <f t="shared" si="10"/>
        <v>4</v>
      </c>
      <c r="L160" s="85">
        <f t="shared" si="8"/>
        <v>4</v>
      </c>
      <c r="M160" s="138" t="s">
        <v>719</v>
      </c>
      <c r="N160" s="138" t="s">
        <v>32</v>
      </c>
      <c r="O160" s="138" t="s">
        <v>152</v>
      </c>
      <c r="P160" s="138" t="s">
        <v>748</v>
      </c>
      <c r="Q160" s="138" t="s">
        <v>783</v>
      </c>
      <c r="R160" s="138" t="s">
        <v>791</v>
      </c>
      <c r="S160" s="138"/>
      <c r="T160" s="138" t="s">
        <v>589</v>
      </c>
      <c r="U160" s="138" t="s">
        <v>590</v>
      </c>
      <c r="V160" s="138" t="s">
        <v>599</v>
      </c>
      <c r="W160" s="138"/>
      <c r="X160" s="138"/>
      <c r="Y160" s="143"/>
    </row>
    <row r="161" spans="1:25" ht="26.4" x14ac:dyDescent="0.25">
      <c r="A161" s="137" t="str">
        <f t="shared" si="11"/>
        <v>OK</v>
      </c>
      <c r="B161" s="138">
        <v>144</v>
      </c>
      <c r="C161" s="139" t="s">
        <v>505</v>
      </c>
      <c r="D161" s="56"/>
      <c r="E161" s="81">
        <v>1</v>
      </c>
      <c r="F161" s="81"/>
      <c r="G161" s="81"/>
      <c r="H161" s="81"/>
      <c r="I161" s="72">
        <v>2</v>
      </c>
      <c r="J161" s="85">
        <f t="shared" si="9"/>
        <v>4</v>
      </c>
      <c r="K161" s="85">
        <f t="shared" si="10"/>
        <v>8</v>
      </c>
      <c r="L161" s="85">
        <f t="shared" si="8"/>
        <v>8</v>
      </c>
      <c r="M161" s="138" t="s">
        <v>719</v>
      </c>
      <c r="N161" s="138" t="s">
        <v>32</v>
      </c>
      <c r="O161" s="138" t="s">
        <v>791</v>
      </c>
      <c r="P161" s="138" t="s">
        <v>783</v>
      </c>
      <c r="Q161" s="138" t="s">
        <v>789</v>
      </c>
      <c r="R161" s="138" t="s">
        <v>787</v>
      </c>
      <c r="S161" s="138"/>
      <c r="T161" s="138" t="s">
        <v>589</v>
      </c>
      <c r="U161" s="138" t="s">
        <v>590</v>
      </c>
      <c r="V161" s="138" t="s">
        <v>591</v>
      </c>
      <c r="W161" s="138"/>
      <c r="X161" s="138"/>
      <c r="Y161" s="143"/>
    </row>
    <row r="162" spans="1:25" ht="26.4" x14ac:dyDescent="0.25">
      <c r="A162" s="137" t="str">
        <f t="shared" si="11"/>
        <v>OK</v>
      </c>
      <c r="B162" s="138">
        <v>145</v>
      </c>
      <c r="C162" s="139" t="s">
        <v>835</v>
      </c>
      <c r="D162" s="56"/>
      <c r="E162" s="81">
        <v>1</v>
      </c>
      <c r="F162" s="81"/>
      <c r="G162" s="81"/>
      <c r="H162" s="81"/>
      <c r="I162" s="72">
        <v>1</v>
      </c>
      <c r="J162" s="85">
        <f t="shared" si="9"/>
        <v>4</v>
      </c>
      <c r="K162" s="85">
        <f t="shared" si="10"/>
        <v>4</v>
      </c>
      <c r="L162" s="85">
        <f t="shared" ref="L162:L226" si="12">IF(D162=1,0,4*I162)</f>
        <v>4</v>
      </c>
      <c r="M162" s="138" t="s">
        <v>719</v>
      </c>
      <c r="N162" s="138" t="s">
        <v>32</v>
      </c>
      <c r="O162" s="138" t="s">
        <v>152</v>
      </c>
      <c r="P162" s="138" t="s">
        <v>789</v>
      </c>
      <c r="Q162" s="138" t="s">
        <v>783</v>
      </c>
      <c r="R162" s="138"/>
      <c r="S162" s="138"/>
      <c r="T162" s="138" t="s">
        <v>589</v>
      </c>
      <c r="U162" s="138" t="s">
        <v>590</v>
      </c>
      <c r="V162" s="138" t="s">
        <v>591</v>
      </c>
      <c r="W162" s="138" t="s">
        <v>726</v>
      </c>
      <c r="X162" s="138"/>
      <c r="Y162" s="143"/>
    </row>
    <row r="163" spans="1:25" ht="26.4" x14ac:dyDescent="0.25">
      <c r="A163" s="137" t="str">
        <f t="shared" si="11"/>
        <v>OK</v>
      </c>
      <c r="B163" s="138">
        <v>146</v>
      </c>
      <c r="C163" s="139" t="s">
        <v>350</v>
      </c>
      <c r="D163" s="56"/>
      <c r="E163" s="81">
        <v>1</v>
      </c>
      <c r="F163" s="81"/>
      <c r="G163" s="81"/>
      <c r="H163" s="81"/>
      <c r="I163" s="72">
        <v>2</v>
      </c>
      <c r="J163" s="85">
        <f t="shared" si="9"/>
        <v>4</v>
      </c>
      <c r="K163" s="85">
        <f t="shared" si="10"/>
        <v>8</v>
      </c>
      <c r="L163" s="85">
        <f t="shared" si="12"/>
        <v>8</v>
      </c>
      <c r="M163" s="138" t="s">
        <v>719</v>
      </c>
      <c r="N163" s="138" t="s">
        <v>790</v>
      </c>
      <c r="O163" s="138" t="s">
        <v>9</v>
      </c>
      <c r="P163" s="138" t="s">
        <v>135</v>
      </c>
      <c r="Q163" s="138"/>
      <c r="R163" s="138"/>
      <c r="S163" s="138"/>
      <c r="T163" s="138" t="s">
        <v>589</v>
      </c>
      <c r="U163" s="138" t="s">
        <v>590</v>
      </c>
      <c r="V163" s="138" t="s">
        <v>591</v>
      </c>
      <c r="W163" s="138" t="s">
        <v>726</v>
      </c>
      <c r="X163" s="138"/>
      <c r="Y163" s="143"/>
    </row>
    <row r="164" spans="1:25" x14ac:dyDescent="0.25">
      <c r="A164" s="137" t="str">
        <f t="shared" si="11"/>
        <v>OK</v>
      </c>
      <c r="B164" s="138">
        <v>147</v>
      </c>
      <c r="C164" s="139" t="s">
        <v>82</v>
      </c>
      <c r="D164" s="56"/>
      <c r="E164" s="81">
        <v>1</v>
      </c>
      <c r="F164" s="81"/>
      <c r="G164" s="81"/>
      <c r="H164" s="81"/>
      <c r="I164" s="72">
        <v>1</v>
      </c>
      <c r="J164" s="85">
        <f t="shared" si="9"/>
        <v>4</v>
      </c>
      <c r="K164" s="85">
        <f t="shared" si="10"/>
        <v>4</v>
      </c>
      <c r="L164" s="85">
        <f t="shared" si="12"/>
        <v>4</v>
      </c>
      <c r="M164" s="138" t="s">
        <v>719</v>
      </c>
      <c r="N164" s="138" t="s">
        <v>35</v>
      </c>
      <c r="O164" s="138" t="s">
        <v>789</v>
      </c>
      <c r="P164" s="138" t="s">
        <v>784</v>
      </c>
      <c r="Q164" s="138" t="s">
        <v>783</v>
      </c>
      <c r="R164" s="138"/>
      <c r="S164" s="138"/>
      <c r="T164" s="138" t="s">
        <v>590</v>
      </c>
      <c r="U164" s="138" t="s">
        <v>599</v>
      </c>
      <c r="V164" s="138" t="s">
        <v>591</v>
      </c>
      <c r="W164" s="138"/>
      <c r="X164" s="138"/>
      <c r="Y164" s="143"/>
    </row>
    <row r="165" spans="1:25" x14ac:dyDescent="0.25">
      <c r="A165" s="137" t="str">
        <f t="shared" si="11"/>
        <v>OK</v>
      </c>
      <c r="B165" s="138">
        <v>148</v>
      </c>
      <c r="C165" s="139" t="s">
        <v>699</v>
      </c>
      <c r="D165" s="56"/>
      <c r="E165" s="81">
        <v>1</v>
      </c>
      <c r="F165" s="81"/>
      <c r="G165" s="81"/>
      <c r="H165" s="81"/>
      <c r="I165" s="72">
        <v>1</v>
      </c>
      <c r="J165" s="85">
        <f t="shared" si="9"/>
        <v>4</v>
      </c>
      <c r="K165" s="85">
        <f t="shared" si="10"/>
        <v>4</v>
      </c>
      <c r="L165" s="85">
        <f t="shared" si="12"/>
        <v>4</v>
      </c>
      <c r="M165" s="138" t="s">
        <v>719</v>
      </c>
      <c r="N165" s="138" t="s">
        <v>164</v>
      </c>
      <c r="O165" s="138" t="s">
        <v>42</v>
      </c>
      <c r="P165" s="138" t="s">
        <v>784</v>
      </c>
      <c r="Q165" s="138"/>
      <c r="R165" s="138"/>
      <c r="S165" s="138"/>
      <c r="T165" s="138" t="s">
        <v>741</v>
      </c>
      <c r="U165" s="138" t="s">
        <v>591</v>
      </c>
      <c r="V165" s="138"/>
      <c r="W165" s="138"/>
      <c r="X165" s="138"/>
      <c r="Y165" s="143"/>
    </row>
    <row r="166" spans="1:25" ht="15.6" x14ac:dyDescent="0.25">
      <c r="A166" s="263" t="s">
        <v>183</v>
      </c>
      <c r="B166" s="264"/>
      <c r="C166" s="264"/>
      <c r="D166" s="264"/>
      <c r="E166" s="264"/>
      <c r="F166" s="264"/>
      <c r="G166" s="264"/>
      <c r="H166" s="264"/>
      <c r="I166" s="264"/>
      <c r="J166" s="264"/>
      <c r="K166" s="264"/>
      <c r="L166" s="264"/>
      <c r="M166" s="264"/>
      <c r="N166" s="264"/>
      <c r="O166" s="264"/>
      <c r="P166" s="264"/>
      <c r="Q166" s="264"/>
      <c r="R166" s="264"/>
      <c r="S166" s="264"/>
      <c r="T166" s="264"/>
      <c r="U166" s="264"/>
      <c r="V166" s="264"/>
      <c r="W166" s="264"/>
      <c r="X166" s="264"/>
      <c r="Y166" s="265"/>
    </row>
    <row r="167" spans="1:25" ht="39.6" x14ac:dyDescent="0.25">
      <c r="A167" s="137" t="str">
        <f t="shared" si="11"/>
        <v>OK</v>
      </c>
      <c r="B167" s="138">
        <v>149</v>
      </c>
      <c r="C167" s="139" t="s">
        <v>834</v>
      </c>
      <c r="D167" s="56"/>
      <c r="E167" s="81">
        <v>1</v>
      </c>
      <c r="F167" s="81"/>
      <c r="G167" s="81"/>
      <c r="H167" s="81"/>
      <c r="I167" s="72">
        <v>1</v>
      </c>
      <c r="J167" s="85">
        <f t="shared" si="9"/>
        <v>4</v>
      </c>
      <c r="K167" s="85">
        <f t="shared" si="10"/>
        <v>4</v>
      </c>
      <c r="L167" s="85">
        <f t="shared" si="12"/>
        <v>4</v>
      </c>
      <c r="M167" s="138" t="s">
        <v>13</v>
      </c>
      <c r="N167" s="138" t="s">
        <v>34</v>
      </c>
      <c r="O167" s="138" t="s">
        <v>792</v>
      </c>
      <c r="P167" s="138" t="s">
        <v>793</v>
      </c>
      <c r="Q167" s="138" t="s">
        <v>794</v>
      </c>
      <c r="R167" s="138" t="s">
        <v>795</v>
      </c>
      <c r="S167" s="138"/>
      <c r="T167" s="138" t="s">
        <v>749</v>
      </c>
      <c r="U167" s="138" t="s">
        <v>726</v>
      </c>
      <c r="V167" s="138" t="s">
        <v>589</v>
      </c>
      <c r="W167" s="138" t="s">
        <v>599</v>
      </c>
      <c r="X167" s="138"/>
      <c r="Y167" s="143"/>
    </row>
    <row r="168" spans="1:25" ht="39.6" x14ac:dyDescent="0.25">
      <c r="A168" s="137" t="str">
        <f t="shared" si="11"/>
        <v>OK</v>
      </c>
      <c r="B168" s="138">
        <v>150</v>
      </c>
      <c r="C168" s="139" t="s">
        <v>838</v>
      </c>
      <c r="D168" s="56"/>
      <c r="E168" s="81">
        <v>1</v>
      </c>
      <c r="F168" s="81"/>
      <c r="G168" s="81"/>
      <c r="H168" s="81"/>
      <c r="I168" s="72">
        <v>1</v>
      </c>
      <c r="J168" s="85">
        <f t="shared" si="9"/>
        <v>4</v>
      </c>
      <c r="K168" s="85">
        <f t="shared" si="10"/>
        <v>4</v>
      </c>
      <c r="L168" s="85">
        <f t="shared" si="12"/>
        <v>4</v>
      </c>
      <c r="M168" s="138" t="s">
        <v>13</v>
      </c>
      <c r="N168" s="138" t="s">
        <v>32</v>
      </c>
      <c r="O168" s="138" t="s">
        <v>33</v>
      </c>
      <c r="P168" s="138" t="s">
        <v>152</v>
      </c>
      <c r="Q168" s="138"/>
      <c r="R168" s="138"/>
      <c r="S168" s="138"/>
      <c r="T168" s="138" t="s">
        <v>749</v>
      </c>
      <c r="U168" s="138" t="s">
        <v>726</v>
      </c>
      <c r="V168" s="138" t="s">
        <v>796</v>
      </c>
      <c r="W168" s="138"/>
      <c r="X168" s="138"/>
      <c r="Y168" s="143"/>
    </row>
    <row r="169" spans="1:25" ht="39.6" x14ac:dyDescent="0.25">
      <c r="A169" s="137" t="str">
        <f t="shared" si="11"/>
        <v>OK</v>
      </c>
      <c r="B169" s="138">
        <v>151</v>
      </c>
      <c r="C169" s="139" t="s">
        <v>700</v>
      </c>
      <c r="D169" s="56"/>
      <c r="E169" s="81">
        <v>1</v>
      </c>
      <c r="F169" s="81"/>
      <c r="G169" s="81"/>
      <c r="H169" s="81"/>
      <c r="I169" s="72">
        <v>2</v>
      </c>
      <c r="J169" s="85">
        <f t="shared" si="9"/>
        <v>4</v>
      </c>
      <c r="K169" s="85">
        <f t="shared" si="10"/>
        <v>8</v>
      </c>
      <c r="L169" s="85">
        <f t="shared" si="12"/>
        <v>8</v>
      </c>
      <c r="M169" s="138" t="s">
        <v>13</v>
      </c>
      <c r="N169" s="138" t="s">
        <v>31</v>
      </c>
      <c r="O169" s="138" t="s">
        <v>35</v>
      </c>
      <c r="P169" s="138"/>
      <c r="Q169" s="138"/>
      <c r="R169" s="138"/>
      <c r="S169" s="138"/>
      <c r="T169" s="138" t="s">
        <v>749</v>
      </c>
      <c r="U169" s="138" t="s">
        <v>726</v>
      </c>
      <c r="V169" s="138" t="s">
        <v>796</v>
      </c>
      <c r="W169" s="138"/>
      <c r="X169" s="138"/>
      <c r="Y169" s="143"/>
    </row>
    <row r="170" spans="1:25" ht="39.6" x14ac:dyDescent="0.25">
      <c r="A170" s="137" t="str">
        <f t="shared" si="11"/>
        <v>OK</v>
      </c>
      <c r="B170" s="138">
        <v>152</v>
      </c>
      <c r="C170" s="139" t="s">
        <v>839</v>
      </c>
      <c r="D170" s="56"/>
      <c r="E170" s="81">
        <v>1</v>
      </c>
      <c r="F170" s="81"/>
      <c r="G170" s="81"/>
      <c r="H170" s="81"/>
      <c r="I170" s="72">
        <v>1</v>
      </c>
      <c r="J170" s="85">
        <f t="shared" si="9"/>
        <v>4</v>
      </c>
      <c r="K170" s="85">
        <f t="shared" si="10"/>
        <v>4</v>
      </c>
      <c r="L170" s="85">
        <f t="shared" si="12"/>
        <v>4</v>
      </c>
      <c r="M170" s="138" t="s">
        <v>13</v>
      </c>
      <c r="N170" s="138" t="s">
        <v>31</v>
      </c>
      <c r="O170" s="138" t="s">
        <v>794</v>
      </c>
      <c r="P170" s="138" t="s">
        <v>35</v>
      </c>
      <c r="Q170" s="138"/>
      <c r="R170" s="138"/>
      <c r="S170" s="138"/>
      <c r="T170" s="138" t="s">
        <v>749</v>
      </c>
      <c r="U170" s="138" t="s">
        <v>726</v>
      </c>
      <c r="V170" s="138" t="s">
        <v>796</v>
      </c>
      <c r="W170" s="138"/>
      <c r="X170" s="138"/>
      <c r="Y170" s="143"/>
    </row>
    <row r="171" spans="1:25" ht="52.8" x14ac:dyDescent="0.25">
      <c r="A171" s="137" t="str">
        <f t="shared" si="11"/>
        <v>OK</v>
      </c>
      <c r="B171" s="138">
        <v>153</v>
      </c>
      <c r="C171" s="139" t="s">
        <v>701</v>
      </c>
      <c r="D171" s="56"/>
      <c r="E171" s="81">
        <v>1</v>
      </c>
      <c r="F171" s="81"/>
      <c r="G171" s="81"/>
      <c r="H171" s="81"/>
      <c r="I171" s="72">
        <v>1</v>
      </c>
      <c r="J171" s="85">
        <f t="shared" si="9"/>
        <v>4</v>
      </c>
      <c r="K171" s="85">
        <f t="shared" si="10"/>
        <v>4</v>
      </c>
      <c r="L171" s="85">
        <f t="shared" si="12"/>
        <v>4</v>
      </c>
      <c r="M171" s="138" t="s">
        <v>13</v>
      </c>
      <c r="N171" s="138" t="s">
        <v>31</v>
      </c>
      <c r="O171" s="138" t="s">
        <v>35</v>
      </c>
      <c r="P171" s="138" t="s">
        <v>793</v>
      </c>
      <c r="Q171" s="138" t="s">
        <v>795</v>
      </c>
      <c r="R171" s="138"/>
      <c r="S171" s="138"/>
      <c r="T171" s="138" t="s">
        <v>749</v>
      </c>
      <c r="U171" s="138" t="s">
        <v>726</v>
      </c>
      <c r="V171" s="138" t="s">
        <v>796</v>
      </c>
      <c r="W171" s="138"/>
      <c r="X171" s="138"/>
      <c r="Y171" s="143"/>
    </row>
    <row r="172" spans="1:25" ht="39.6" x14ac:dyDescent="0.25">
      <c r="A172" s="137" t="str">
        <f t="shared" si="11"/>
        <v>OK</v>
      </c>
      <c r="B172" s="138">
        <v>154</v>
      </c>
      <c r="C172" s="139" t="s">
        <v>840</v>
      </c>
      <c r="D172" s="56"/>
      <c r="E172" s="81">
        <v>1</v>
      </c>
      <c r="F172" s="81"/>
      <c r="G172" s="81"/>
      <c r="H172" s="81"/>
      <c r="I172" s="72">
        <v>1</v>
      </c>
      <c r="J172" s="85">
        <f t="shared" si="9"/>
        <v>4</v>
      </c>
      <c r="K172" s="85">
        <f t="shared" si="10"/>
        <v>4</v>
      </c>
      <c r="L172" s="85">
        <f t="shared" si="12"/>
        <v>4</v>
      </c>
      <c r="M172" s="138" t="s">
        <v>13</v>
      </c>
      <c r="N172" s="138" t="s">
        <v>31</v>
      </c>
      <c r="O172" s="138" t="s">
        <v>35</v>
      </c>
      <c r="P172" s="138" t="s">
        <v>792</v>
      </c>
      <c r="Q172" s="138" t="s">
        <v>793</v>
      </c>
      <c r="R172" s="138"/>
      <c r="S172" s="138"/>
      <c r="T172" s="138" t="s">
        <v>749</v>
      </c>
      <c r="U172" s="138" t="s">
        <v>726</v>
      </c>
      <c r="V172" s="138" t="s">
        <v>796</v>
      </c>
      <c r="W172" s="138"/>
      <c r="X172" s="138"/>
      <c r="Y172" s="143"/>
    </row>
    <row r="173" spans="1:25" ht="26.4" x14ac:dyDescent="0.25">
      <c r="A173" s="137" t="str">
        <f t="shared" si="11"/>
        <v>OK</v>
      </c>
      <c r="B173" s="138">
        <v>155</v>
      </c>
      <c r="C173" s="139" t="s">
        <v>702</v>
      </c>
      <c r="D173" s="56"/>
      <c r="E173" s="81">
        <v>1</v>
      </c>
      <c r="F173" s="81"/>
      <c r="G173" s="81"/>
      <c r="H173" s="81"/>
      <c r="I173" s="72">
        <v>1</v>
      </c>
      <c r="J173" s="85">
        <f t="shared" si="9"/>
        <v>4</v>
      </c>
      <c r="K173" s="85">
        <f t="shared" si="10"/>
        <v>4</v>
      </c>
      <c r="L173" s="85">
        <f t="shared" si="12"/>
        <v>4</v>
      </c>
      <c r="M173" s="138" t="s">
        <v>13</v>
      </c>
      <c r="N173" s="138" t="s">
        <v>31</v>
      </c>
      <c r="O173" s="138" t="s">
        <v>158</v>
      </c>
      <c r="P173" s="138" t="s">
        <v>747</v>
      </c>
      <c r="Q173" s="138" t="s">
        <v>33</v>
      </c>
      <c r="R173" s="138"/>
      <c r="S173" s="138"/>
      <c r="T173" s="138" t="s">
        <v>589</v>
      </c>
      <c r="U173" s="138" t="s">
        <v>590</v>
      </c>
      <c r="V173" s="138" t="s">
        <v>599</v>
      </c>
      <c r="W173" s="138"/>
      <c r="X173" s="138"/>
      <c r="Y173" s="143"/>
    </row>
    <row r="174" spans="1:25" ht="39.6" x14ac:dyDescent="0.25">
      <c r="A174" s="137" t="str">
        <f t="shared" si="11"/>
        <v>OK</v>
      </c>
      <c r="B174" s="138">
        <v>156</v>
      </c>
      <c r="C174" s="139" t="s">
        <v>508</v>
      </c>
      <c r="D174" s="56"/>
      <c r="E174" s="81">
        <v>1</v>
      </c>
      <c r="F174" s="81"/>
      <c r="G174" s="81"/>
      <c r="H174" s="81"/>
      <c r="I174" s="72">
        <v>1</v>
      </c>
      <c r="J174" s="85">
        <f t="shared" si="9"/>
        <v>4</v>
      </c>
      <c r="K174" s="85">
        <f t="shared" si="10"/>
        <v>4</v>
      </c>
      <c r="L174" s="85">
        <f t="shared" si="12"/>
        <v>4</v>
      </c>
      <c r="M174" s="138" t="s">
        <v>13</v>
      </c>
      <c r="N174" s="138" t="s">
        <v>31</v>
      </c>
      <c r="O174" s="138" t="s">
        <v>795</v>
      </c>
      <c r="P174" s="138" t="s">
        <v>794</v>
      </c>
      <c r="Q174" s="138"/>
      <c r="R174" s="138"/>
      <c r="S174" s="138"/>
      <c r="T174" s="138" t="s">
        <v>599</v>
      </c>
      <c r="U174" s="138">
        <v>19</v>
      </c>
      <c r="V174" s="138" t="s">
        <v>617</v>
      </c>
      <c r="W174" s="138"/>
      <c r="X174" s="138"/>
      <c r="Y174" s="143"/>
    </row>
    <row r="175" spans="1:25" ht="26.4" x14ac:dyDescent="0.25">
      <c r="A175" s="137" t="str">
        <f t="shared" si="11"/>
        <v>OK</v>
      </c>
      <c r="B175" s="138">
        <v>157</v>
      </c>
      <c r="C175" s="139" t="s">
        <v>509</v>
      </c>
      <c r="D175" s="56">
        <v>1</v>
      </c>
      <c r="E175" s="81"/>
      <c r="F175" s="81"/>
      <c r="G175" s="81"/>
      <c r="H175" s="81"/>
      <c r="I175" s="72">
        <v>1</v>
      </c>
      <c r="J175" s="85">
        <f t="shared" si="9"/>
        <v>0</v>
      </c>
      <c r="K175" s="85">
        <f t="shared" si="10"/>
        <v>0</v>
      </c>
      <c r="L175" s="85">
        <f t="shared" si="12"/>
        <v>0</v>
      </c>
      <c r="M175" s="138" t="s">
        <v>13</v>
      </c>
      <c r="N175" s="138" t="s">
        <v>31</v>
      </c>
      <c r="O175" s="138" t="s">
        <v>35</v>
      </c>
      <c r="P175" s="138" t="s">
        <v>171</v>
      </c>
      <c r="Q175" s="138"/>
      <c r="R175" s="138"/>
      <c r="S175" s="138"/>
      <c r="T175" s="138" t="s">
        <v>599</v>
      </c>
      <c r="U175" s="138" t="s">
        <v>617</v>
      </c>
      <c r="V175" s="138"/>
      <c r="W175" s="138"/>
      <c r="X175" s="138"/>
      <c r="Y175" s="143"/>
    </row>
    <row r="176" spans="1:25" ht="26.4" x14ac:dyDescent="0.25">
      <c r="A176" s="137" t="str">
        <f t="shared" si="11"/>
        <v>OK</v>
      </c>
      <c r="B176" s="138">
        <v>158</v>
      </c>
      <c r="C176" s="139" t="s">
        <v>510</v>
      </c>
      <c r="D176" s="56"/>
      <c r="E176" s="81">
        <v>1</v>
      </c>
      <c r="F176" s="81"/>
      <c r="G176" s="81"/>
      <c r="H176" s="81"/>
      <c r="I176" s="72">
        <v>1</v>
      </c>
      <c r="J176" s="85">
        <f t="shared" si="9"/>
        <v>4</v>
      </c>
      <c r="K176" s="85">
        <f t="shared" si="10"/>
        <v>4</v>
      </c>
      <c r="L176" s="85">
        <f t="shared" si="12"/>
        <v>4</v>
      </c>
      <c r="M176" s="138" t="s">
        <v>13</v>
      </c>
      <c r="N176" s="138" t="s">
        <v>31</v>
      </c>
      <c r="O176" s="138" t="s">
        <v>795</v>
      </c>
      <c r="P176" s="138"/>
      <c r="Q176" s="138"/>
      <c r="R176" s="138"/>
      <c r="S176" s="138"/>
      <c r="T176" s="138" t="s">
        <v>599</v>
      </c>
      <c r="U176" s="138" t="s">
        <v>797</v>
      </c>
      <c r="V176" s="138" t="s">
        <v>618</v>
      </c>
      <c r="W176" s="138"/>
      <c r="X176" s="138"/>
      <c r="Y176" s="143"/>
    </row>
    <row r="177" spans="1:25" ht="26.4" x14ac:dyDescent="0.25">
      <c r="A177" s="137" t="str">
        <f t="shared" si="11"/>
        <v>OK</v>
      </c>
      <c r="B177" s="138">
        <v>159</v>
      </c>
      <c r="C177" s="139" t="s">
        <v>511</v>
      </c>
      <c r="D177" s="56"/>
      <c r="E177" s="81">
        <v>1</v>
      </c>
      <c r="F177" s="81"/>
      <c r="G177" s="81"/>
      <c r="H177" s="81"/>
      <c r="I177" s="72">
        <v>1</v>
      </c>
      <c r="J177" s="85">
        <f t="shared" si="9"/>
        <v>4</v>
      </c>
      <c r="K177" s="85">
        <f t="shared" si="10"/>
        <v>4</v>
      </c>
      <c r="L177" s="85">
        <f t="shared" si="12"/>
        <v>4</v>
      </c>
      <c r="M177" s="138" t="s">
        <v>13</v>
      </c>
      <c r="N177" s="138" t="s">
        <v>32</v>
      </c>
      <c r="O177" s="138" t="s">
        <v>152</v>
      </c>
      <c r="P177" s="138"/>
      <c r="Q177" s="138"/>
      <c r="R177" s="138"/>
      <c r="S177" s="138"/>
      <c r="T177" s="138" t="s">
        <v>599</v>
      </c>
      <c r="U177" s="138" t="s">
        <v>590</v>
      </c>
      <c r="V177" s="138"/>
      <c r="W177" s="138"/>
      <c r="X177" s="138"/>
      <c r="Y177" s="143"/>
    </row>
    <row r="178" spans="1:25" ht="39.6" x14ac:dyDescent="0.25">
      <c r="A178" s="137" t="str">
        <f t="shared" si="11"/>
        <v>OK</v>
      </c>
      <c r="B178" s="138">
        <v>160</v>
      </c>
      <c r="C178" s="139" t="s">
        <v>287</v>
      </c>
      <c r="D178" s="56"/>
      <c r="E178" s="81">
        <v>1</v>
      </c>
      <c r="F178" s="81"/>
      <c r="G178" s="81"/>
      <c r="H178" s="81"/>
      <c r="I178" s="72">
        <v>1</v>
      </c>
      <c r="J178" s="85">
        <f t="shared" si="9"/>
        <v>4</v>
      </c>
      <c r="K178" s="85">
        <f t="shared" si="10"/>
        <v>4</v>
      </c>
      <c r="L178" s="85">
        <f t="shared" si="12"/>
        <v>4</v>
      </c>
      <c r="M178" s="138" t="s">
        <v>13</v>
      </c>
      <c r="N178" s="138" t="s">
        <v>162</v>
      </c>
      <c r="O178" s="138" t="s">
        <v>36</v>
      </c>
      <c r="P178" s="138"/>
      <c r="Q178" s="138"/>
      <c r="R178" s="138"/>
      <c r="S178" s="138"/>
      <c r="T178" s="138" t="s">
        <v>590</v>
      </c>
      <c r="U178" s="138" t="s">
        <v>599</v>
      </c>
      <c r="V178" s="138" t="s">
        <v>749</v>
      </c>
      <c r="W178" s="138"/>
      <c r="X178" s="138"/>
      <c r="Y178" s="143"/>
    </row>
    <row r="179" spans="1:25" ht="39.6" x14ac:dyDescent="0.25">
      <c r="A179" s="137" t="str">
        <f t="shared" si="11"/>
        <v>OK</v>
      </c>
      <c r="B179" s="138">
        <v>161</v>
      </c>
      <c r="C179" s="139" t="s">
        <v>703</v>
      </c>
      <c r="D179" s="56">
        <v>1</v>
      </c>
      <c r="E179" s="81"/>
      <c r="F179" s="81"/>
      <c r="G179" s="81"/>
      <c r="H179" s="81"/>
      <c r="I179" s="72">
        <v>1</v>
      </c>
      <c r="J179" s="85">
        <f t="shared" si="9"/>
        <v>0</v>
      </c>
      <c r="K179" s="85">
        <f t="shared" si="10"/>
        <v>0</v>
      </c>
      <c r="L179" s="85">
        <f t="shared" si="12"/>
        <v>0</v>
      </c>
      <c r="M179" s="138" t="s">
        <v>13</v>
      </c>
      <c r="N179" s="138" t="s">
        <v>159</v>
      </c>
      <c r="O179" s="138" t="s">
        <v>793</v>
      </c>
      <c r="P179" s="138"/>
      <c r="Q179" s="138"/>
      <c r="R179" s="138"/>
      <c r="S179" s="138"/>
      <c r="T179" s="138" t="s">
        <v>589</v>
      </c>
      <c r="U179" s="138" t="s">
        <v>590</v>
      </c>
      <c r="V179" s="138" t="s">
        <v>599</v>
      </c>
      <c r="W179" s="138"/>
      <c r="X179" s="138"/>
      <c r="Y179" s="143"/>
    </row>
    <row r="180" spans="1:25" ht="26.4" x14ac:dyDescent="0.25">
      <c r="A180" s="137" t="str">
        <f t="shared" si="11"/>
        <v>OK</v>
      </c>
      <c r="B180" s="138">
        <v>162</v>
      </c>
      <c r="C180" s="139" t="s">
        <v>307</v>
      </c>
      <c r="D180" s="56"/>
      <c r="E180" s="81">
        <v>1</v>
      </c>
      <c r="F180" s="81"/>
      <c r="G180" s="81"/>
      <c r="H180" s="81"/>
      <c r="I180" s="72">
        <v>1</v>
      </c>
      <c r="J180" s="85">
        <f t="shared" si="9"/>
        <v>4</v>
      </c>
      <c r="K180" s="85">
        <f t="shared" si="10"/>
        <v>4</v>
      </c>
      <c r="L180" s="85">
        <f t="shared" si="12"/>
        <v>4</v>
      </c>
      <c r="M180" s="138" t="s">
        <v>13</v>
      </c>
      <c r="N180" s="138" t="s">
        <v>159</v>
      </c>
      <c r="O180" s="138" t="s">
        <v>162</v>
      </c>
      <c r="P180" s="138" t="s">
        <v>746</v>
      </c>
      <c r="Q180" s="138" t="s">
        <v>751</v>
      </c>
      <c r="R180" s="138"/>
      <c r="S180" s="138"/>
      <c r="T180" s="138" t="s">
        <v>590</v>
      </c>
      <c r="U180" s="138" t="s">
        <v>599</v>
      </c>
      <c r="V180" s="138" t="s">
        <v>749</v>
      </c>
      <c r="W180" s="138"/>
      <c r="X180" s="138"/>
      <c r="Y180" s="143"/>
    </row>
    <row r="181" spans="1:25" ht="39.6" x14ac:dyDescent="0.25">
      <c r="A181" s="137" t="str">
        <f t="shared" si="11"/>
        <v>OK</v>
      </c>
      <c r="B181" s="138">
        <v>163</v>
      </c>
      <c r="C181" s="139" t="s">
        <v>704</v>
      </c>
      <c r="D181" s="56"/>
      <c r="E181" s="81">
        <v>1</v>
      </c>
      <c r="F181" s="81"/>
      <c r="G181" s="81"/>
      <c r="H181" s="81"/>
      <c r="I181" s="72">
        <v>1</v>
      </c>
      <c r="J181" s="85">
        <f t="shared" si="9"/>
        <v>4</v>
      </c>
      <c r="K181" s="85">
        <f t="shared" si="10"/>
        <v>4</v>
      </c>
      <c r="L181" s="85">
        <f t="shared" si="12"/>
        <v>4</v>
      </c>
      <c r="M181" s="138" t="s">
        <v>13</v>
      </c>
      <c r="N181" s="138" t="s">
        <v>32</v>
      </c>
      <c r="O181" s="138" t="s">
        <v>152</v>
      </c>
      <c r="P181" s="138" t="s">
        <v>158</v>
      </c>
      <c r="Q181" s="138" t="s">
        <v>750</v>
      </c>
      <c r="R181" s="138" t="s">
        <v>748</v>
      </c>
      <c r="S181" s="138"/>
      <c r="T181" s="138" t="s">
        <v>590</v>
      </c>
      <c r="U181" s="138" t="s">
        <v>599</v>
      </c>
      <c r="V181" s="138" t="s">
        <v>749</v>
      </c>
      <c r="W181" s="138"/>
      <c r="X181" s="138"/>
      <c r="Y181" s="143"/>
    </row>
    <row r="182" spans="1:25" ht="26.4" x14ac:dyDescent="0.25">
      <c r="A182" s="137" t="str">
        <f t="shared" si="11"/>
        <v>OK</v>
      </c>
      <c r="B182" s="138">
        <v>164</v>
      </c>
      <c r="C182" s="139" t="s">
        <v>705</v>
      </c>
      <c r="D182" s="56"/>
      <c r="E182" s="81">
        <v>1</v>
      </c>
      <c r="F182" s="81"/>
      <c r="G182" s="81"/>
      <c r="H182" s="81"/>
      <c r="I182" s="72">
        <v>1</v>
      </c>
      <c r="J182" s="85">
        <f t="shared" si="9"/>
        <v>4</v>
      </c>
      <c r="K182" s="85">
        <f t="shared" si="10"/>
        <v>4</v>
      </c>
      <c r="L182" s="85">
        <f t="shared" si="12"/>
        <v>4</v>
      </c>
      <c r="M182" s="138" t="s">
        <v>13</v>
      </c>
      <c r="N182" s="138" t="s">
        <v>32</v>
      </c>
      <c r="O182" s="138" t="s">
        <v>152</v>
      </c>
      <c r="P182" s="138" t="s">
        <v>748</v>
      </c>
      <c r="Q182" s="138" t="s">
        <v>746</v>
      </c>
      <c r="R182" s="138"/>
      <c r="S182" s="138"/>
      <c r="T182" s="138" t="s">
        <v>590</v>
      </c>
      <c r="U182" s="138" t="s">
        <v>599</v>
      </c>
      <c r="V182" s="138" t="s">
        <v>749</v>
      </c>
      <c r="W182" s="138"/>
      <c r="X182" s="138"/>
      <c r="Y182" s="143"/>
    </row>
    <row r="183" spans="1:25" ht="26.4" x14ac:dyDescent="0.25">
      <c r="A183" s="137" t="str">
        <f t="shared" si="11"/>
        <v>OK</v>
      </c>
      <c r="B183" s="138">
        <v>165</v>
      </c>
      <c r="C183" s="139" t="s">
        <v>512</v>
      </c>
      <c r="D183" s="56"/>
      <c r="E183" s="81">
        <v>1</v>
      </c>
      <c r="F183" s="81"/>
      <c r="G183" s="81"/>
      <c r="H183" s="81"/>
      <c r="I183" s="72">
        <v>1</v>
      </c>
      <c r="J183" s="85">
        <f t="shared" si="9"/>
        <v>4</v>
      </c>
      <c r="K183" s="85">
        <f t="shared" si="10"/>
        <v>4</v>
      </c>
      <c r="L183" s="85">
        <f t="shared" si="12"/>
        <v>4</v>
      </c>
      <c r="M183" s="138" t="s">
        <v>13</v>
      </c>
      <c r="N183" s="138" t="s">
        <v>32</v>
      </c>
      <c r="O183" s="138" t="s">
        <v>152</v>
      </c>
      <c r="P183" s="138" t="s">
        <v>745</v>
      </c>
      <c r="Q183" s="138"/>
      <c r="R183" s="138"/>
      <c r="S183" s="138"/>
      <c r="T183" s="138" t="s">
        <v>590</v>
      </c>
      <c r="U183" s="138" t="s">
        <v>599</v>
      </c>
      <c r="V183" s="138"/>
      <c r="W183" s="138"/>
      <c r="X183" s="138"/>
      <c r="Y183" s="143"/>
    </row>
    <row r="184" spans="1:25" ht="39.6" x14ac:dyDescent="0.25">
      <c r="A184" s="137" t="str">
        <f t="shared" si="11"/>
        <v>OK</v>
      </c>
      <c r="B184" s="138">
        <v>166</v>
      </c>
      <c r="C184" s="139" t="s">
        <v>513</v>
      </c>
      <c r="D184" s="56"/>
      <c r="E184" s="81">
        <v>1</v>
      </c>
      <c r="F184" s="81"/>
      <c r="G184" s="81"/>
      <c r="H184" s="81"/>
      <c r="I184" s="72">
        <v>1</v>
      </c>
      <c r="J184" s="85">
        <f t="shared" si="9"/>
        <v>4</v>
      </c>
      <c r="K184" s="85">
        <f t="shared" si="10"/>
        <v>4</v>
      </c>
      <c r="L184" s="85">
        <f t="shared" si="12"/>
        <v>4</v>
      </c>
      <c r="M184" s="138" t="s">
        <v>13</v>
      </c>
      <c r="N184" s="138" t="s">
        <v>32</v>
      </c>
      <c r="O184" s="138" t="s">
        <v>152</v>
      </c>
      <c r="P184" s="138" t="s">
        <v>745</v>
      </c>
      <c r="Q184" s="138" t="s">
        <v>746</v>
      </c>
      <c r="R184" s="138" t="s">
        <v>747</v>
      </c>
      <c r="S184" s="138"/>
      <c r="T184" s="138" t="s">
        <v>590</v>
      </c>
      <c r="U184" s="138" t="s">
        <v>599</v>
      </c>
      <c r="V184" s="138"/>
      <c r="W184" s="138"/>
      <c r="X184" s="138"/>
      <c r="Y184" s="143"/>
    </row>
    <row r="185" spans="1:25" ht="26.4" x14ac:dyDescent="0.25">
      <c r="A185" s="137" t="str">
        <f t="shared" si="11"/>
        <v>OK</v>
      </c>
      <c r="B185" s="138">
        <v>167</v>
      </c>
      <c r="C185" s="139" t="s">
        <v>308</v>
      </c>
      <c r="D185" s="56"/>
      <c r="E185" s="81">
        <v>1</v>
      </c>
      <c r="F185" s="81"/>
      <c r="G185" s="81"/>
      <c r="H185" s="81"/>
      <c r="I185" s="72">
        <v>1</v>
      </c>
      <c r="J185" s="85">
        <f t="shared" si="9"/>
        <v>4</v>
      </c>
      <c r="K185" s="85">
        <f t="shared" si="10"/>
        <v>4</v>
      </c>
      <c r="L185" s="85">
        <f t="shared" si="12"/>
        <v>4</v>
      </c>
      <c r="M185" s="138" t="s">
        <v>13</v>
      </c>
      <c r="N185" s="138" t="s">
        <v>32</v>
      </c>
      <c r="O185" s="138" t="s">
        <v>152</v>
      </c>
      <c r="P185" s="138" t="s">
        <v>158</v>
      </c>
      <c r="Q185" s="138"/>
      <c r="R185" s="138"/>
      <c r="S185" s="138"/>
      <c r="T185" s="138" t="s">
        <v>590</v>
      </c>
      <c r="U185" s="138" t="s">
        <v>599</v>
      </c>
      <c r="V185" s="138"/>
      <c r="W185" s="138"/>
      <c r="X185" s="138"/>
      <c r="Y185" s="143"/>
    </row>
    <row r="186" spans="1:25" ht="26.4" x14ac:dyDescent="0.25">
      <c r="A186" s="137" t="str">
        <f t="shared" si="11"/>
        <v>OK</v>
      </c>
      <c r="B186" s="138">
        <v>168</v>
      </c>
      <c r="C186" s="139" t="s">
        <v>706</v>
      </c>
      <c r="D186" s="56"/>
      <c r="E186" s="81">
        <v>1</v>
      </c>
      <c r="F186" s="81"/>
      <c r="G186" s="81"/>
      <c r="H186" s="81"/>
      <c r="I186" s="72">
        <v>1</v>
      </c>
      <c r="J186" s="85">
        <f t="shared" si="9"/>
        <v>4</v>
      </c>
      <c r="K186" s="85">
        <f t="shared" si="10"/>
        <v>4</v>
      </c>
      <c r="L186" s="85">
        <f t="shared" si="12"/>
        <v>4</v>
      </c>
      <c r="M186" s="138" t="s">
        <v>13</v>
      </c>
      <c r="N186" s="138" t="s">
        <v>159</v>
      </c>
      <c r="O186" s="138" t="s">
        <v>794</v>
      </c>
      <c r="P186" s="138" t="s">
        <v>798</v>
      </c>
      <c r="Q186" s="138" t="s">
        <v>727</v>
      </c>
      <c r="R186" s="138"/>
      <c r="S186" s="138"/>
      <c r="T186" s="138" t="s">
        <v>599</v>
      </c>
      <c r="U186" s="138" t="s">
        <v>587</v>
      </c>
      <c r="V186" s="138" t="s">
        <v>588</v>
      </c>
      <c r="W186" s="138"/>
      <c r="X186" s="138"/>
      <c r="Y186" s="143"/>
    </row>
    <row r="187" spans="1:25" ht="39.6" x14ac:dyDescent="0.25">
      <c r="A187" s="137" t="str">
        <f t="shared" si="11"/>
        <v>OK</v>
      </c>
      <c r="B187" s="138">
        <v>169</v>
      </c>
      <c r="C187" s="139" t="s">
        <v>707</v>
      </c>
      <c r="D187" s="56">
        <v>1</v>
      </c>
      <c r="E187" s="81"/>
      <c r="F187" s="81"/>
      <c r="G187" s="81"/>
      <c r="H187" s="81"/>
      <c r="I187" s="72">
        <v>1</v>
      </c>
      <c r="J187" s="85">
        <f t="shared" si="9"/>
        <v>0</v>
      </c>
      <c r="K187" s="85">
        <f t="shared" si="10"/>
        <v>0</v>
      </c>
      <c r="L187" s="85">
        <f t="shared" si="12"/>
        <v>0</v>
      </c>
      <c r="M187" s="138" t="s">
        <v>13</v>
      </c>
      <c r="N187" s="138" t="s">
        <v>96</v>
      </c>
      <c r="O187" s="138" t="s">
        <v>123</v>
      </c>
      <c r="P187" s="138" t="s">
        <v>18</v>
      </c>
      <c r="Q187" s="138" t="s">
        <v>177</v>
      </c>
      <c r="R187" s="138"/>
      <c r="S187" s="138"/>
      <c r="T187" s="138" t="s">
        <v>599</v>
      </c>
      <c r="U187" s="138" t="s">
        <v>799</v>
      </c>
      <c r="V187" s="138" t="s">
        <v>800</v>
      </c>
      <c r="W187" s="138" t="s">
        <v>780</v>
      </c>
      <c r="X187" s="138"/>
      <c r="Y187" s="143"/>
    </row>
    <row r="188" spans="1:25" ht="26.4" x14ac:dyDescent="0.25">
      <c r="A188" s="137" t="str">
        <f t="shared" si="11"/>
        <v>OK</v>
      </c>
      <c r="B188" s="138">
        <v>170</v>
      </c>
      <c r="C188" s="139" t="s">
        <v>84</v>
      </c>
      <c r="D188" s="56"/>
      <c r="E188" s="81">
        <v>1</v>
      </c>
      <c r="F188" s="81"/>
      <c r="G188" s="81"/>
      <c r="H188" s="81"/>
      <c r="I188" s="72">
        <v>1</v>
      </c>
      <c r="J188" s="85">
        <f t="shared" si="9"/>
        <v>4</v>
      </c>
      <c r="K188" s="85">
        <f t="shared" si="10"/>
        <v>4</v>
      </c>
      <c r="L188" s="85">
        <f t="shared" si="12"/>
        <v>4</v>
      </c>
      <c r="M188" s="138" t="s">
        <v>13</v>
      </c>
      <c r="N188" s="138" t="s">
        <v>96</v>
      </c>
      <c r="O188" s="138" t="s">
        <v>17</v>
      </c>
      <c r="P188" s="138" t="s">
        <v>92</v>
      </c>
      <c r="Q188" s="138" t="s">
        <v>93</v>
      </c>
      <c r="R188" s="138" t="s">
        <v>158</v>
      </c>
      <c r="S188" s="138"/>
      <c r="T188" s="138" t="s">
        <v>599</v>
      </c>
      <c r="U188" s="138" t="s">
        <v>749</v>
      </c>
      <c r="V188" s="138"/>
      <c r="W188" s="138"/>
      <c r="X188" s="138"/>
      <c r="Y188" s="143"/>
    </row>
    <row r="189" spans="1:25" ht="39.6" x14ac:dyDescent="0.25">
      <c r="A189" s="137" t="str">
        <f t="shared" si="11"/>
        <v>OK</v>
      </c>
      <c r="B189" s="138">
        <v>171</v>
      </c>
      <c r="C189" s="139" t="s">
        <v>85</v>
      </c>
      <c r="D189" s="56"/>
      <c r="E189" s="81">
        <v>1</v>
      </c>
      <c r="F189" s="81"/>
      <c r="G189" s="81"/>
      <c r="H189" s="81"/>
      <c r="I189" s="72">
        <v>2</v>
      </c>
      <c r="J189" s="85">
        <f t="shared" si="9"/>
        <v>4</v>
      </c>
      <c r="K189" s="85">
        <f t="shared" si="10"/>
        <v>8</v>
      </c>
      <c r="L189" s="85">
        <f t="shared" si="12"/>
        <v>8</v>
      </c>
      <c r="M189" s="138" t="s">
        <v>13</v>
      </c>
      <c r="N189" s="138" t="s">
        <v>745</v>
      </c>
      <c r="O189" s="138" t="s">
        <v>747</v>
      </c>
      <c r="P189" s="138" t="s">
        <v>801</v>
      </c>
      <c r="Q189" s="138"/>
      <c r="R189" s="138"/>
      <c r="S189" s="138"/>
      <c r="T189" s="138" t="s">
        <v>590</v>
      </c>
      <c r="U189" s="138" t="s">
        <v>599</v>
      </c>
      <c r="V189" s="138" t="s">
        <v>749</v>
      </c>
      <c r="W189" s="138"/>
      <c r="X189" s="138"/>
      <c r="Y189" s="143"/>
    </row>
    <row r="190" spans="1:25" ht="26.4" x14ac:dyDescent="0.25">
      <c r="A190" s="137" t="str">
        <f t="shared" si="11"/>
        <v>OK</v>
      </c>
      <c r="B190" s="138">
        <v>172</v>
      </c>
      <c r="C190" s="139" t="s">
        <v>708</v>
      </c>
      <c r="D190" s="56"/>
      <c r="E190" s="81">
        <v>1</v>
      </c>
      <c r="F190" s="81"/>
      <c r="G190" s="81"/>
      <c r="H190" s="81"/>
      <c r="I190" s="72">
        <v>1</v>
      </c>
      <c r="J190" s="85">
        <f t="shared" ref="J190:J246" si="13">(E190*4+F190*3+G190*2+H190*1+D190*0)</f>
        <v>4</v>
      </c>
      <c r="K190" s="85">
        <f t="shared" ref="K190:K246" si="14">J190*I190</f>
        <v>4</v>
      </c>
      <c r="L190" s="85">
        <f t="shared" si="12"/>
        <v>4</v>
      </c>
      <c r="M190" s="138" t="s">
        <v>13</v>
      </c>
      <c r="N190" s="138" t="s">
        <v>158</v>
      </c>
      <c r="O190" s="138" t="s">
        <v>160</v>
      </c>
      <c r="P190" s="138" t="s">
        <v>159</v>
      </c>
      <c r="Q190" s="138"/>
      <c r="R190" s="138"/>
      <c r="S190" s="138"/>
      <c r="T190" s="138" t="s">
        <v>590</v>
      </c>
      <c r="U190" s="138" t="s">
        <v>599</v>
      </c>
      <c r="V190" s="138" t="s">
        <v>749</v>
      </c>
      <c r="W190" s="138"/>
      <c r="X190" s="138"/>
      <c r="Y190" s="143"/>
    </row>
    <row r="191" spans="1:25" ht="26.4" x14ac:dyDescent="0.25">
      <c r="A191" s="137" t="str">
        <f t="shared" si="11"/>
        <v>OK</v>
      </c>
      <c r="B191" s="138">
        <v>173</v>
      </c>
      <c r="C191" s="139" t="s">
        <v>351</v>
      </c>
      <c r="D191" s="56"/>
      <c r="E191" s="81">
        <v>1</v>
      </c>
      <c r="F191" s="81"/>
      <c r="G191" s="81"/>
      <c r="H191" s="81"/>
      <c r="I191" s="72">
        <v>1</v>
      </c>
      <c r="J191" s="85">
        <f t="shared" si="13"/>
        <v>4</v>
      </c>
      <c r="K191" s="85">
        <f t="shared" si="14"/>
        <v>4</v>
      </c>
      <c r="L191" s="85">
        <f t="shared" si="12"/>
        <v>4</v>
      </c>
      <c r="M191" s="138" t="s">
        <v>13</v>
      </c>
      <c r="N191" s="138" t="s">
        <v>32</v>
      </c>
      <c r="O191" s="138" t="s">
        <v>33</v>
      </c>
      <c r="P191" s="138" t="s">
        <v>750</v>
      </c>
      <c r="Q191" s="138" t="s">
        <v>751</v>
      </c>
      <c r="R191" s="138" t="s">
        <v>162</v>
      </c>
      <c r="S191" s="138"/>
      <c r="T191" s="138" t="s">
        <v>590</v>
      </c>
      <c r="U191" s="138" t="s">
        <v>599</v>
      </c>
      <c r="V191" s="138" t="s">
        <v>749</v>
      </c>
      <c r="W191" s="138"/>
      <c r="X191" s="138"/>
      <c r="Y191" s="143"/>
    </row>
    <row r="192" spans="1:25" ht="26.4" x14ac:dyDescent="0.25">
      <c r="A192" s="137" t="str">
        <f t="shared" si="11"/>
        <v>OK</v>
      </c>
      <c r="B192" s="138">
        <v>174</v>
      </c>
      <c r="C192" s="139" t="s">
        <v>514</v>
      </c>
      <c r="D192" s="56"/>
      <c r="E192" s="81">
        <v>1</v>
      </c>
      <c r="F192" s="81"/>
      <c r="G192" s="81"/>
      <c r="H192" s="81"/>
      <c r="I192" s="72">
        <v>2</v>
      </c>
      <c r="J192" s="85">
        <f t="shared" si="13"/>
        <v>4</v>
      </c>
      <c r="K192" s="85">
        <f t="shared" si="14"/>
        <v>8</v>
      </c>
      <c r="L192" s="85">
        <f t="shared" si="12"/>
        <v>8</v>
      </c>
      <c r="M192" s="138" t="s">
        <v>13</v>
      </c>
      <c r="N192" s="138" t="s">
        <v>36</v>
      </c>
      <c r="O192" s="138" t="s">
        <v>38</v>
      </c>
      <c r="P192" s="138" t="s">
        <v>801</v>
      </c>
      <c r="Q192" s="138" t="s">
        <v>786</v>
      </c>
      <c r="R192" s="138"/>
      <c r="S192" s="138"/>
      <c r="T192" s="138" t="s">
        <v>590</v>
      </c>
      <c r="U192" s="138" t="s">
        <v>599</v>
      </c>
      <c r="V192" s="138" t="s">
        <v>749</v>
      </c>
      <c r="W192" s="138"/>
      <c r="X192" s="138"/>
      <c r="Y192" s="143"/>
    </row>
    <row r="193" spans="1:25" ht="15.6" x14ac:dyDescent="0.25">
      <c r="A193" s="260" t="s">
        <v>842</v>
      </c>
      <c r="B193" s="261"/>
      <c r="C193" s="261"/>
      <c r="D193" s="261"/>
      <c r="E193" s="261"/>
      <c r="F193" s="261"/>
      <c r="G193" s="261"/>
      <c r="H193" s="261"/>
      <c r="I193" s="261"/>
      <c r="J193" s="261"/>
      <c r="K193" s="261"/>
      <c r="L193" s="261"/>
      <c r="M193" s="261"/>
      <c r="N193" s="261"/>
      <c r="O193" s="261"/>
      <c r="P193" s="261"/>
      <c r="Q193" s="261"/>
      <c r="R193" s="261"/>
      <c r="S193" s="261"/>
      <c r="T193" s="261"/>
      <c r="U193" s="261"/>
      <c r="V193" s="261"/>
      <c r="W193" s="261"/>
      <c r="X193" s="261"/>
      <c r="Y193" s="262"/>
    </row>
    <row r="194" spans="1:25" ht="15.6" x14ac:dyDescent="0.25">
      <c r="A194" s="263" t="s">
        <v>841</v>
      </c>
      <c r="B194" s="264"/>
      <c r="C194" s="264"/>
      <c r="D194" s="264"/>
      <c r="E194" s="264"/>
      <c r="F194" s="264"/>
      <c r="G194" s="264"/>
      <c r="H194" s="264"/>
      <c r="I194" s="264"/>
      <c r="J194" s="264"/>
      <c r="K194" s="264"/>
      <c r="L194" s="264"/>
      <c r="M194" s="264"/>
      <c r="N194" s="264"/>
      <c r="O194" s="264"/>
      <c r="P194" s="264"/>
      <c r="Q194" s="264"/>
      <c r="R194" s="264"/>
      <c r="S194" s="264"/>
      <c r="T194" s="264"/>
      <c r="U194" s="264"/>
      <c r="V194" s="264"/>
      <c r="W194" s="264"/>
      <c r="X194" s="264"/>
      <c r="Y194" s="265"/>
    </row>
    <row r="195" spans="1:25" x14ac:dyDescent="0.25">
      <c r="A195" s="137" t="str">
        <f t="shared" si="11"/>
        <v>OK</v>
      </c>
      <c r="B195" s="138">
        <v>175</v>
      </c>
      <c r="C195" s="139" t="s">
        <v>5</v>
      </c>
      <c r="D195" s="56"/>
      <c r="E195" s="81">
        <v>1</v>
      </c>
      <c r="F195" s="81"/>
      <c r="G195" s="81"/>
      <c r="H195" s="81"/>
      <c r="I195" s="72">
        <v>1</v>
      </c>
      <c r="J195" s="85">
        <f t="shared" si="13"/>
        <v>4</v>
      </c>
      <c r="K195" s="85">
        <f t="shared" si="14"/>
        <v>4</v>
      </c>
      <c r="L195" s="85">
        <f t="shared" si="12"/>
        <v>4</v>
      </c>
      <c r="M195" s="138" t="s">
        <v>722</v>
      </c>
      <c r="N195" s="138" t="s">
        <v>148</v>
      </c>
      <c r="O195" s="138" t="s">
        <v>146</v>
      </c>
      <c r="P195" s="138" t="s">
        <v>147</v>
      </c>
      <c r="Q195" s="138" t="s">
        <v>151</v>
      </c>
      <c r="R195" s="138"/>
      <c r="S195" s="138"/>
      <c r="T195" s="138" t="s">
        <v>590</v>
      </c>
      <c r="U195" s="138" t="s">
        <v>726</v>
      </c>
      <c r="V195" s="138">
        <v>48</v>
      </c>
      <c r="W195" s="138">
        <v>52</v>
      </c>
      <c r="X195" s="138" t="s">
        <v>802</v>
      </c>
      <c r="Y195" s="143"/>
    </row>
    <row r="196" spans="1:25" ht="26.4" x14ac:dyDescent="0.25">
      <c r="A196" s="137" t="str">
        <f t="shared" si="11"/>
        <v>OK</v>
      </c>
      <c r="B196" s="138">
        <v>176</v>
      </c>
      <c r="C196" s="139" t="s">
        <v>709</v>
      </c>
      <c r="D196" s="56"/>
      <c r="E196" s="81">
        <v>1</v>
      </c>
      <c r="F196" s="81"/>
      <c r="G196" s="81"/>
      <c r="H196" s="81"/>
      <c r="I196" s="72">
        <v>1</v>
      </c>
      <c r="J196" s="85">
        <f t="shared" si="13"/>
        <v>4</v>
      </c>
      <c r="K196" s="85">
        <f t="shared" si="14"/>
        <v>4</v>
      </c>
      <c r="L196" s="85">
        <f t="shared" si="12"/>
        <v>4</v>
      </c>
      <c r="M196" s="138" t="s">
        <v>722</v>
      </c>
      <c r="N196" s="138" t="s">
        <v>150</v>
      </c>
      <c r="O196" s="138" t="s">
        <v>735</v>
      </c>
      <c r="P196" s="138"/>
      <c r="Q196" s="138"/>
      <c r="R196" s="138"/>
      <c r="S196" s="138"/>
      <c r="T196" s="138" t="s">
        <v>590</v>
      </c>
      <c r="U196" s="138" t="s">
        <v>584</v>
      </c>
      <c r="V196" s="138"/>
      <c r="W196" s="138"/>
      <c r="X196" s="138"/>
      <c r="Y196" s="143"/>
    </row>
    <row r="197" spans="1:25" ht="26.4" x14ac:dyDescent="0.25">
      <c r="A197" s="137" t="str">
        <f t="shared" si="11"/>
        <v>OK</v>
      </c>
      <c r="B197" s="138">
        <v>177</v>
      </c>
      <c r="C197" s="139" t="s">
        <v>465</v>
      </c>
      <c r="D197" s="56"/>
      <c r="E197" s="81"/>
      <c r="F197" s="81"/>
      <c r="G197" s="81"/>
      <c r="H197" s="81">
        <v>1</v>
      </c>
      <c r="I197" s="72">
        <v>1</v>
      </c>
      <c r="J197" s="85">
        <f t="shared" si="13"/>
        <v>1</v>
      </c>
      <c r="K197" s="85">
        <f t="shared" si="14"/>
        <v>1</v>
      </c>
      <c r="L197" s="85">
        <f t="shared" si="12"/>
        <v>4</v>
      </c>
      <c r="M197" s="138" t="s">
        <v>722</v>
      </c>
      <c r="N197" s="138" t="s">
        <v>127</v>
      </c>
      <c r="O197" s="138" t="s">
        <v>19</v>
      </c>
      <c r="P197" s="138" t="s">
        <v>585</v>
      </c>
      <c r="Q197" s="138" t="s">
        <v>30</v>
      </c>
      <c r="R197" s="138" t="s">
        <v>133</v>
      </c>
      <c r="S197" s="138"/>
      <c r="T197" s="138"/>
      <c r="U197" s="138"/>
      <c r="V197" s="138"/>
      <c r="W197" s="138"/>
      <c r="X197" s="138"/>
      <c r="Y197" s="143"/>
    </row>
    <row r="198" spans="1:25" ht="39.6" x14ac:dyDescent="0.25">
      <c r="A198" s="137" t="str">
        <f t="shared" si="11"/>
        <v>OK</v>
      </c>
      <c r="B198" s="138">
        <v>178</v>
      </c>
      <c r="C198" s="139" t="s">
        <v>853</v>
      </c>
      <c r="D198" s="56"/>
      <c r="E198" s="81"/>
      <c r="F198" s="81"/>
      <c r="G198" s="81"/>
      <c r="H198" s="81">
        <v>1</v>
      </c>
      <c r="I198" s="72">
        <v>1</v>
      </c>
      <c r="J198" s="85">
        <f t="shared" si="13"/>
        <v>1</v>
      </c>
      <c r="K198" s="85">
        <f t="shared" si="14"/>
        <v>1</v>
      </c>
      <c r="L198" s="85">
        <f t="shared" si="12"/>
        <v>4</v>
      </c>
      <c r="M198" s="138" t="s">
        <v>722</v>
      </c>
      <c r="N198" s="138" t="s">
        <v>150</v>
      </c>
      <c r="O198" s="138" t="s">
        <v>585</v>
      </c>
      <c r="P198" s="138" t="s">
        <v>16</v>
      </c>
      <c r="Q198" s="138" t="s">
        <v>621</v>
      </c>
      <c r="R198" s="138"/>
      <c r="S198" s="138"/>
      <c r="T198" s="138" t="s">
        <v>590</v>
      </c>
      <c r="U198" s="138" t="s">
        <v>618</v>
      </c>
      <c r="V198" s="138"/>
      <c r="W198" s="138"/>
      <c r="X198" s="138"/>
      <c r="Y198" s="143"/>
    </row>
    <row r="199" spans="1:25" ht="39.6" x14ac:dyDescent="0.25">
      <c r="A199" s="137" t="str">
        <f t="shared" si="11"/>
        <v>OK</v>
      </c>
      <c r="B199" s="138">
        <v>179</v>
      </c>
      <c r="C199" s="139" t="s">
        <v>500</v>
      </c>
      <c r="D199" s="56"/>
      <c r="E199" s="81"/>
      <c r="F199" s="81"/>
      <c r="G199" s="81">
        <v>1</v>
      </c>
      <c r="H199" s="81"/>
      <c r="I199" s="72">
        <v>1</v>
      </c>
      <c r="J199" s="85">
        <f t="shared" si="13"/>
        <v>2</v>
      </c>
      <c r="K199" s="85">
        <f t="shared" si="14"/>
        <v>2</v>
      </c>
      <c r="L199" s="85">
        <f t="shared" si="12"/>
        <v>4</v>
      </c>
      <c r="M199" s="138" t="s">
        <v>722</v>
      </c>
      <c r="N199" s="138" t="s">
        <v>150</v>
      </c>
      <c r="O199" s="138" t="s">
        <v>182</v>
      </c>
      <c r="P199" s="138" t="s">
        <v>585</v>
      </c>
      <c r="Q199" s="138" t="s">
        <v>623</v>
      </c>
      <c r="R199" s="138" t="s">
        <v>625</v>
      </c>
      <c r="S199" s="138" t="s">
        <v>624</v>
      </c>
      <c r="T199" s="138" t="s">
        <v>590</v>
      </c>
      <c r="U199" s="138" t="s">
        <v>619</v>
      </c>
      <c r="V199" s="138" t="s">
        <v>803</v>
      </c>
      <c r="W199" s="138"/>
      <c r="X199" s="138"/>
      <c r="Y199" s="143"/>
    </row>
    <row r="200" spans="1:25" ht="52.8" x14ac:dyDescent="0.25">
      <c r="A200" s="137" t="str">
        <f t="shared" si="11"/>
        <v>OK</v>
      </c>
      <c r="B200" s="138">
        <v>180</v>
      </c>
      <c r="C200" s="139" t="s">
        <v>504</v>
      </c>
      <c r="D200" s="56"/>
      <c r="E200" s="81">
        <v>1</v>
      </c>
      <c r="F200" s="81"/>
      <c r="G200" s="81"/>
      <c r="H200" s="81"/>
      <c r="I200" s="72">
        <v>1</v>
      </c>
      <c r="J200" s="85">
        <f t="shared" si="13"/>
        <v>4</v>
      </c>
      <c r="K200" s="85">
        <f t="shared" si="14"/>
        <v>4</v>
      </c>
      <c r="L200" s="85">
        <f t="shared" si="12"/>
        <v>4</v>
      </c>
      <c r="M200" s="138" t="s">
        <v>722</v>
      </c>
      <c r="N200" s="138" t="s">
        <v>150</v>
      </c>
      <c r="O200" s="138" t="s">
        <v>622</v>
      </c>
      <c r="P200" s="138" t="s">
        <v>623</v>
      </c>
      <c r="Q200" s="138" t="s">
        <v>625</v>
      </c>
      <c r="R200" s="138"/>
      <c r="S200" s="138"/>
      <c r="T200" s="138" t="s">
        <v>590</v>
      </c>
      <c r="U200" s="138" t="s">
        <v>726</v>
      </c>
      <c r="V200" s="138" t="s">
        <v>619</v>
      </c>
      <c r="W200" s="138"/>
      <c r="X200" s="138"/>
      <c r="Y200" s="143"/>
    </row>
    <row r="201" spans="1:25" ht="39.6" x14ac:dyDescent="0.25">
      <c r="A201" s="137" t="str">
        <f t="shared" si="11"/>
        <v>OK</v>
      </c>
      <c r="B201" s="138">
        <v>181</v>
      </c>
      <c r="C201" s="139" t="s">
        <v>484</v>
      </c>
      <c r="D201" s="56"/>
      <c r="E201" s="81">
        <v>1</v>
      </c>
      <c r="F201" s="81"/>
      <c r="G201" s="81"/>
      <c r="H201" s="81"/>
      <c r="I201" s="72">
        <v>1</v>
      </c>
      <c r="J201" s="85">
        <f t="shared" si="13"/>
        <v>4</v>
      </c>
      <c r="K201" s="85">
        <f t="shared" si="14"/>
        <v>4</v>
      </c>
      <c r="L201" s="85">
        <f t="shared" si="12"/>
        <v>4</v>
      </c>
      <c r="M201" s="138" t="s">
        <v>722</v>
      </c>
      <c r="N201" s="138" t="s">
        <v>135</v>
      </c>
      <c r="O201" s="138" t="s">
        <v>30</v>
      </c>
      <c r="P201" s="138" t="s">
        <v>146</v>
      </c>
      <c r="Q201" s="138" t="s">
        <v>150</v>
      </c>
      <c r="R201" s="138"/>
      <c r="S201" s="138"/>
      <c r="T201" s="138" t="s">
        <v>590</v>
      </c>
      <c r="U201" s="138" t="s">
        <v>591</v>
      </c>
      <c r="V201" s="138" t="s">
        <v>797</v>
      </c>
      <c r="W201" s="138" t="s">
        <v>618</v>
      </c>
      <c r="X201" s="138"/>
      <c r="Y201" s="143"/>
    </row>
    <row r="202" spans="1:25" ht="39.6" x14ac:dyDescent="0.25">
      <c r="A202" s="137" t="str">
        <f t="shared" si="11"/>
        <v>OK</v>
      </c>
      <c r="B202" s="138">
        <v>182</v>
      </c>
      <c r="C202" s="139" t="s">
        <v>710</v>
      </c>
      <c r="D202" s="56"/>
      <c r="E202" s="81">
        <v>1</v>
      </c>
      <c r="F202" s="81"/>
      <c r="G202" s="81"/>
      <c r="H202" s="81"/>
      <c r="I202" s="72">
        <v>1</v>
      </c>
      <c r="J202" s="85">
        <f t="shared" si="13"/>
        <v>4</v>
      </c>
      <c r="K202" s="85">
        <f t="shared" si="14"/>
        <v>4</v>
      </c>
      <c r="L202" s="85">
        <f t="shared" si="12"/>
        <v>4</v>
      </c>
      <c r="M202" s="138" t="s">
        <v>722</v>
      </c>
      <c r="N202" s="138" t="s">
        <v>30</v>
      </c>
      <c r="O202" s="138" t="s">
        <v>149</v>
      </c>
      <c r="P202" s="138" t="s">
        <v>133</v>
      </c>
      <c r="Q202" s="138" t="s">
        <v>135</v>
      </c>
      <c r="R202" s="138" t="s">
        <v>622</v>
      </c>
      <c r="S202" s="138" t="s">
        <v>620</v>
      </c>
      <c r="T202" s="138" t="s">
        <v>590</v>
      </c>
      <c r="U202" s="138" t="s">
        <v>736</v>
      </c>
      <c r="V202" s="138"/>
      <c r="W202" s="138"/>
      <c r="X202" s="138"/>
      <c r="Y202" s="143"/>
    </row>
    <row r="203" spans="1:25" ht="26.4" x14ac:dyDescent="0.25">
      <c r="A203" s="137" t="str">
        <f t="shared" si="11"/>
        <v>OK</v>
      </c>
      <c r="B203" s="138">
        <v>183</v>
      </c>
      <c r="C203" s="139" t="s">
        <v>493</v>
      </c>
      <c r="D203" s="56"/>
      <c r="E203" s="81">
        <v>1</v>
      </c>
      <c r="F203" s="81"/>
      <c r="G203" s="81"/>
      <c r="H203" s="81"/>
      <c r="I203" s="72">
        <v>2</v>
      </c>
      <c r="J203" s="85">
        <f t="shared" si="13"/>
        <v>4</v>
      </c>
      <c r="K203" s="85">
        <f t="shared" si="14"/>
        <v>8</v>
      </c>
      <c r="L203" s="85">
        <f t="shared" si="12"/>
        <v>8</v>
      </c>
      <c r="M203" s="138" t="s">
        <v>722</v>
      </c>
      <c r="N203" s="138" t="s">
        <v>30</v>
      </c>
      <c r="O203" s="138" t="s">
        <v>149</v>
      </c>
      <c r="P203" s="138" t="s">
        <v>133</v>
      </c>
      <c r="Q203" s="138" t="s">
        <v>121</v>
      </c>
      <c r="R203" s="138" t="s">
        <v>122</v>
      </c>
      <c r="S203" s="138" t="s">
        <v>123</v>
      </c>
      <c r="T203" s="138" t="s">
        <v>726</v>
      </c>
      <c r="U203" s="138" t="s">
        <v>590</v>
      </c>
      <c r="V203" s="138"/>
      <c r="W203" s="138"/>
      <c r="X203" s="138"/>
      <c r="Y203" s="143"/>
    </row>
    <row r="204" spans="1:25" ht="26.4" x14ac:dyDescent="0.25">
      <c r="A204" s="137" t="str">
        <f t="shared" ref="A204:A252" si="15">IF(COUNT(D204:H204)&gt;1,"ERROR",IF(COUNT(D204:H204)=0,"ERROR","OK"))</f>
        <v>OK</v>
      </c>
      <c r="B204" s="138">
        <v>184</v>
      </c>
      <c r="C204" s="139" t="s">
        <v>499</v>
      </c>
      <c r="D204" s="56"/>
      <c r="E204" s="81">
        <v>1</v>
      </c>
      <c r="F204" s="81"/>
      <c r="G204" s="81"/>
      <c r="H204" s="81"/>
      <c r="I204" s="72">
        <v>1</v>
      </c>
      <c r="J204" s="85">
        <f t="shared" si="13"/>
        <v>4</v>
      </c>
      <c r="K204" s="85">
        <f t="shared" si="14"/>
        <v>4</v>
      </c>
      <c r="L204" s="85">
        <f t="shared" si="12"/>
        <v>4</v>
      </c>
      <c r="M204" s="138" t="s">
        <v>722</v>
      </c>
      <c r="N204" s="138" t="s">
        <v>30</v>
      </c>
      <c r="O204" s="138" t="s">
        <v>149</v>
      </c>
      <c r="P204" s="138" t="s">
        <v>133</v>
      </c>
      <c r="Q204" s="138" t="s">
        <v>604</v>
      </c>
      <c r="R204" s="138"/>
      <c r="S204" s="138"/>
      <c r="T204" s="138" t="s">
        <v>590</v>
      </c>
      <c r="U204" s="138" t="s">
        <v>611</v>
      </c>
      <c r="V204" s="138" t="s">
        <v>613</v>
      </c>
      <c r="W204" s="138"/>
      <c r="X204" s="138"/>
      <c r="Y204" s="143"/>
    </row>
    <row r="205" spans="1:25" ht="26.4" x14ac:dyDescent="0.25">
      <c r="A205" s="137" t="str">
        <f t="shared" si="15"/>
        <v>OK</v>
      </c>
      <c r="B205" s="138">
        <v>185</v>
      </c>
      <c r="C205" s="139" t="s">
        <v>502</v>
      </c>
      <c r="D205" s="56"/>
      <c r="E205" s="81">
        <v>1</v>
      </c>
      <c r="F205" s="81"/>
      <c r="G205" s="81"/>
      <c r="H205" s="81"/>
      <c r="I205" s="72">
        <v>1</v>
      </c>
      <c r="J205" s="85">
        <f t="shared" si="13"/>
        <v>4</v>
      </c>
      <c r="K205" s="85">
        <f t="shared" si="14"/>
        <v>4</v>
      </c>
      <c r="L205" s="85">
        <f t="shared" si="12"/>
        <v>4</v>
      </c>
      <c r="M205" s="138" t="s">
        <v>722</v>
      </c>
      <c r="N205" s="138" t="s">
        <v>147</v>
      </c>
      <c r="O205" s="138" t="s">
        <v>151</v>
      </c>
      <c r="P205" s="138" t="s">
        <v>150</v>
      </c>
      <c r="Q205" s="138" t="s">
        <v>601</v>
      </c>
      <c r="R205" s="138"/>
      <c r="S205" s="138"/>
      <c r="T205" s="138" t="s">
        <v>590</v>
      </c>
      <c r="U205" s="138" t="s">
        <v>726</v>
      </c>
      <c r="V205" s="138"/>
      <c r="W205" s="138"/>
      <c r="X205" s="138"/>
      <c r="Y205" s="143"/>
    </row>
    <row r="206" spans="1:25" ht="26.4" x14ac:dyDescent="0.25">
      <c r="A206" s="137" t="str">
        <f t="shared" si="15"/>
        <v>OK</v>
      </c>
      <c r="B206" s="138">
        <v>186</v>
      </c>
      <c r="C206" s="139" t="s">
        <v>489</v>
      </c>
      <c r="D206" s="56">
        <v>1</v>
      </c>
      <c r="E206" s="81"/>
      <c r="F206" s="81"/>
      <c r="G206" s="81"/>
      <c r="H206" s="81"/>
      <c r="I206" s="72">
        <v>2</v>
      </c>
      <c r="J206" s="85">
        <f t="shared" si="13"/>
        <v>0</v>
      </c>
      <c r="K206" s="85">
        <f t="shared" si="14"/>
        <v>0</v>
      </c>
      <c r="L206" s="85">
        <f t="shared" si="12"/>
        <v>0</v>
      </c>
      <c r="M206" s="138" t="s">
        <v>722</v>
      </c>
      <c r="N206" s="138" t="s">
        <v>140</v>
      </c>
      <c r="O206" s="138" t="s">
        <v>178</v>
      </c>
      <c r="P206" s="138" t="s">
        <v>601</v>
      </c>
      <c r="Q206" s="138" t="s">
        <v>632</v>
      </c>
      <c r="R206" s="138"/>
      <c r="S206" s="138"/>
      <c r="T206" s="138" t="s">
        <v>590</v>
      </c>
      <c r="U206" s="138" t="s">
        <v>591</v>
      </c>
      <c r="V206" s="138" t="s">
        <v>773</v>
      </c>
      <c r="W206" s="138">
        <v>43</v>
      </c>
      <c r="X206" s="138"/>
      <c r="Y206" s="143"/>
    </row>
    <row r="207" spans="1:25" ht="15.6" x14ac:dyDescent="0.25">
      <c r="A207" s="263" t="s">
        <v>843</v>
      </c>
      <c r="B207" s="264"/>
      <c r="C207" s="264"/>
      <c r="D207" s="264"/>
      <c r="E207" s="264"/>
      <c r="F207" s="264"/>
      <c r="G207" s="264"/>
      <c r="H207" s="264"/>
      <c r="I207" s="264"/>
      <c r="J207" s="264"/>
      <c r="K207" s="264"/>
      <c r="L207" s="264"/>
      <c r="M207" s="264"/>
      <c r="N207" s="264"/>
      <c r="O207" s="264"/>
      <c r="P207" s="264"/>
      <c r="Q207" s="264"/>
      <c r="R207" s="264"/>
      <c r="S207" s="264"/>
      <c r="T207" s="264"/>
      <c r="U207" s="264"/>
      <c r="V207" s="264"/>
      <c r="W207" s="264"/>
      <c r="X207" s="264"/>
      <c r="Y207" s="265"/>
    </row>
    <row r="208" spans="1:25" ht="26.4" x14ac:dyDescent="0.25">
      <c r="A208" s="137" t="str">
        <f t="shared" si="15"/>
        <v>OK</v>
      </c>
      <c r="B208" s="138">
        <v>187</v>
      </c>
      <c r="C208" s="139" t="s">
        <v>496</v>
      </c>
      <c r="D208" s="56"/>
      <c r="E208" s="81">
        <v>1</v>
      </c>
      <c r="F208" s="81"/>
      <c r="G208" s="81"/>
      <c r="H208" s="81"/>
      <c r="I208" s="72">
        <v>1</v>
      </c>
      <c r="J208" s="85">
        <f t="shared" si="13"/>
        <v>4</v>
      </c>
      <c r="K208" s="85">
        <f t="shared" si="14"/>
        <v>4</v>
      </c>
      <c r="L208" s="85">
        <f t="shared" si="12"/>
        <v>4</v>
      </c>
      <c r="M208" s="138" t="s">
        <v>723</v>
      </c>
      <c r="N208" s="138" t="s">
        <v>30</v>
      </c>
      <c r="O208" s="138" t="s">
        <v>149</v>
      </c>
      <c r="P208" s="138" t="s">
        <v>133</v>
      </c>
      <c r="Q208" s="138" t="s">
        <v>515</v>
      </c>
      <c r="R208" s="138" t="s">
        <v>97</v>
      </c>
      <c r="S208" s="138" t="s">
        <v>140</v>
      </c>
      <c r="T208" s="138" t="s">
        <v>590</v>
      </c>
      <c r="U208" s="138" t="s">
        <v>730</v>
      </c>
      <c r="V208" s="138" t="s">
        <v>731</v>
      </c>
      <c r="W208" s="138"/>
      <c r="X208" s="138"/>
      <c r="Y208" s="143"/>
    </row>
    <row r="209" spans="1:25" ht="26.4" x14ac:dyDescent="0.25">
      <c r="A209" s="137" t="str">
        <f t="shared" si="15"/>
        <v>OK</v>
      </c>
      <c r="B209" s="138">
        <v>188</v>
      </c>
      <c r="C209" s="139" t="s">
        <v>300</v>
      </c>
      <c r="D209" s="56"/>
      <c r="E209" s="81">
        <v>1</v>
      </c>
      <c r="F209" s="81"/>
      <c r="G209" s="81"/>
      <c r="H209" s="81"/>
      <c r="I209" s="72">
        <v>1</v>
      </c>
      <c r="J209" s="85">
        <f t="shared" si="13"/>
        <v>4</v>
      </c>
      <c r="K209" s="85">
        <f t="shared" si="14"/>
        <v>4</v>
      </c>
      <c r="L209" s="85">
        <f t="shared" si="12"/>
        <v>4</v>
      </c>
      <c r="M209" s="138" t="s">
        <v>723</v>
      </c>
      <c r="N209" s="138" t="s">
        <v>41</v>
      </c>
      <c r="O209" s="138" t="s">
        <v>167</v>
      </c>
      <c r="P209" s="138"/>
      <c r="Q209" s="138"/>
      <c r="R209" s="138"/>
      <c r="S209" s="138"/>
      <c r="T209" s="138">
        <v>2</v>
      </c>
      <c r="U209" s="138" t="s">
        <v>588</v>
      </c>
      <c r="V209" s="138"/>
      <c r="W209" s="138"/>
      <c r="X209" s="138"/>
      <c r="Y209" s="143"/>
    </row>
    <row r="210" spans="1:25" ht="26.4" x14ac:dyDescent="0.25">
      <c r="A210" s="137" t="str">
        <f t="shared" si="15"/>
        <v>OK</v>
      </c>
      <c r="B210" s="138">
        <v>189</v>
      </c>
      <c r="C210" s="139" t="s">
        <v>711</v>
      </c>
      <c r="D210" s="56">
        <v>1</v>
      </c>
      <c r="E210" s="81"/>
      <c r="F210" s="81"/>
      <c r="G210" s="81"/>
      <c r="H210" s="81"/>
      <c r="I210" s="72">
        <v>1</v>
      </c>
      <c r="J210" s="85">
        <f t="shared" si="13"/>
        <v>0</v>
      </c>
      <c r="K210" s="85">
        <f t="shared" si="14"/>
        <v>0</v>
      </c>
      <c r="L210" s="85">
        <f t="shared" si="12"/>
        <v>0</v>
      </c>
      <c r="M210" s="138" t="s">
        <v>723</v>
      </c>
      <c r="N210" s="138" t="s">
        <v>105</v>
      </c>
      <c r="O210" s="138" t="s">
        <v>136</v>
      </c>
      <c r="P210" s="138" t="s">
        <v>601</v>
      </c>
      <c r="Q210" s="138" t="s">
        <v>147</v>
      </c>
      <c r="R210" s="138"/>
      <c r="S210" s="138"/>
      <c r="T210" s="138" t="s">
        <v>590</v>
      </c>
      <c r="U210" s="138" t="s">
        <v>726</v>
      </c>
      <c r="V210" s="138" t="s">
        <v>780</v>
      </c>
      <c r="W210" s="138" t="s">
        <v>744</v>
      </c>
      <c r="X210" s="138"/>
      <c r="Y210" s="143"/>
    </row>
    <row r="211" spans="1:25" ht="26.4" x14ac:dyDescent="0.25">
      <c r="A211" s="137" t="str">
        <f t="shared" si="15"/>
        <v>OK</v>
      </c>
      <c r="B211" s="138">
        <v>190</v>
      </c>
      <c r="C211" s="139" t="s">
        <v>712</v>
      </c>
      <c r="D211" s="56"/>
      <c r="E211" s="81">
        <v>1</v>
      </c>
      <c r="F211" s="81"/>
      <c r="G211" s="81"/>
      <c r="H211" s="81"/>
      <c r="I211" s="72">
        <v>1</v>
      </c>
      <c r="J211" s="85">
        <f t="shared" si="13"/>
        <v>4</v>
      </c>
      <c r="K211" s="85">
        <f t="shared" si="14"/>
        <v>4</v>
      </c>
      <c r="L211" s="85">
        <f t="shared" si="12"/>
        <v>4</v>
      </c>
      <c r="M211" s="138" t="s">
        <v>723</v>
      </c>
      <c r="N211" s="138" t="s">
        <v>804</v>
      </c>
      <c r="O211" s="138" t="s">
        <v>805</v>
      </c>
      <c r="P211" s="138" t="s">
        <v>601</v>
      </c>
      <c r="Q211" s="138"/>
      <c r="R211" s="138"/>
      <c r="S211" s="138"/>
      <c r="T211" s="138" t="s">
        <v>599</v>
      </c>
      <c r="U211" s="138" t="s">
        <v>773</v>
      </c>
      <c r="V211" s="138">
        <v>43</v>
      </c>
      <c r="W211" s="138"/>
      <c r="X211" s="138"/>
      <c r="Y211" s="143"/>
    </row>
    <row r="212" spans="1:25" ht="26.4" x14ac:dyDescent="0.25">
      <c r="A212" s="137" t="str">
        <f t="shared" si="15"/>
        <v>OK</v>
      </c>
      <c r="B212" s="138">
        <v>191</v>
      </c>
      <c r="C212" s="139" t="s">
        <v>491</v>
      </c>
      <c r="D212" s="56"/>
      <c r="E212" s="81">
        <v>1</v>
      </c>
      <c r="F212" s="81"/>
      <c r="G212" s="81"/>
      <c r="H212" s="81"/>
      <c r="I212" s="72">
        <v>1</v>
      </c>
      <c r="J212" s="85">
        <f t="shared" si="13"/>
        <v>4</v>
      </c>
      <c r="K212" s="85">
        <f t="shared" si="14"/>
        <v>4</v>
      </c>
      <c r="L212" s="85">
        <f t="shared" si="12"/>
        <v>4</v>
      </c>
      <c r="M212" s="138" t="s">
        <v>723</v>
      </c>
      <c r="N212" s="138" t="s">
        <v>30</v>
      </c>
      <c r="O212" s="138" t="s">
        <v>149</v>
      </c>
      <c r="P212" s="138" t="s">
        <v>133</v>
      </c>
      <c r="Q212" s="138" t="s">
        <v>136</v>
      </c>
      <c r="R212" s="138" t="s">
        <v>781</v>
      </c>
      <c r="S212" s="138" t="s">
        <v>775</v>
      </c>
      <c r="T212" s="138" t="s">
        <v>726</v>
      </c>
      <c r="U212" s="138" t="s">
        <v>590</v>
      </c>
      <c r="V212" s="138" t="s">
        <v>594</v>
      </c>
      <c r="W212" s="138" t="s">
        <v>616</v>
      </c>
      <c r="X212" s="138"/>
      <c r="Y212" s="143"/>
    </row>
    <row r="213" spans="1:25" ht="26.4" x14ac:dyDescent="0.25">
      <c r="A213" s="137" t="str">
        <f t="shared" si="15"/>
        <v>OK</v>
      </c>
      <c r="B213" s="138">
        <v>192</v>
      </c>
      <c r="C213" s="139" t="s">
        <v>492</v>
      </c>
      <c r="D213" s="56"/>
      <c r="E213" s="81">
        <v>1</v>
      </c>
      <c r="F213" s="81"/>
      <c r="G213" s="81"/>
      <c r="H213" s="81"/>
      <c r="I213" s="72">
        <v>2</v>
      </c>
      <c r="J213" s="85">
        <f t="shared" si="13"/>
        <v>4</v>
      </c>
      <c r="K213" s="85">
        <f t="shared" si="14"/>
        <v>8</v>
      </c>
      <c r="L213" s="85">
        <f t="shared" si="12"/>
        <v>8</v>
      </c>
      <c r="M213" s="138" t="s">
        <v>723</v>
      </c>
      <c r="N213" s="138" t="s">
        <v>30</v>
      </c>
      <c r="O213" s="138" t="s">
        <v>149</v>
      </c>
      <c r="P213" s="138" t="s">
        <v>133</v>
      </c>
      <c r="Q213" s="138" t="s">
        <v>806</v>
      </c>
      <c r="R213" s="138" t="s">
        <v>601</v>
      </c>
      <c r="S213" s="138" t="s">
        <v>781</v>
      </c>
      <c r="T213" s="138" t="s">
        <v>726</v>
      </c>
      <c r="U213" s="138" t="s">
        <v>590</v>
      </c>
      <c r="V213" s="138" t="s">
        <v>774</v>
      </c>
      <c r="W213" s="138">
        <v>48</v>
      </c>
      <c r="X213" s="138" t="s">
        <v>802</v>
      </c>
      <c r="Y213" s="143"/>
    </row>
    <row r="214" spans="1:25" ht="39.6" x14ac:dyDescent="0.25">
      <c r="A214" s="137" t="str">
        <f t="shared" si="15"/>
        <v>OK</v>
      </c>
      <c r="B214" s="138">
        <v>193</v>
      </c>
      <c r="C214" s="139" t="s">
        <v>494</v>
      </c>
      <c r="D214" s="56"/>
      <c r="E214" s="81">
        <v>1</v>
      </c>
      <c r="F214" s="81"/>
      <c r="G214" s="81"/>
      <c r="H214" s="81"/>
      <c r="I214" s="72">
        <v>1</v>
      </c>
      <c r="J214" s="85">
        <f t="shared" si="13"/>
        <v>4</v>
      </c>
      <c r="K214" s="85">
        <f t="shared" si="14"/>
        <v>4</v>
      </c>
      <c r="L214" s="85">
        <f t="shared" si="12"/>
        <v>4</v>
      </c>
      <c r="M214" s="138" t="s">
        <v>723</v>
      </c>
      <c r="N214" s="138" t="s">
        <v>30</v>
      </c>
      <c r="O214" s="138" t="s">
        <v>149</v>
      </c>
      <c r="P214" s="138" t="s">
        <v>133</v>
      </c>
      <c r="Q214" s="138" t="s">
        <v>804</v>
      </c>
      <c r="R214" s="138" t="s">
        <v>136</v>
      </c>
      <c r="S214" s="138" t="s">
        <v>136</v>
      </c>
      <c r="T214" s="138" t="s">
        <v>726</v>
      </c>
      <c r="U214" s="138" t="s">
        <v>590</v>
      </c>
      <c r="V214" s="138">
        <v>48</v>
      </c>
      <c r="W214" s="138"/>
      <c r="X214" s="138"/>
      <c r="Y214" s="143"/>
    </row>
    <row r="215" spans="1:25" ht="26.4" x14ac:dyDescent="0.25">
      <c r="A215" s="137" t="str">
        <f t="shared" si="15"/>
        <v>OK</v>
      </c>
      <c r="B215" s="138">
        <v>194</v>
      </c>
      <c r="C215" s="139" t="s">
        <v>495</v>
      </c>
      <c r="D215" s="56"/>
      <c r="E215" s="81"/>
      <c r="F215" s="81"/>
      <c r="G215" s="81"/>
      <c r="H215" s="81">
        <v>1</v>
      </c>
      <c r="I215" s="72">
        <v>1</v>
      </c>
      <c r="J215" s="85">
        <f t="shared" si="13"/>
        <v>1</v>
      </c>
      <c r="K215" s="85">
        <f t="shared" si="14"/>
        <v>1</v>
      </c>
      <c r="L215" s="85">
        <f t="shared" si="12"/>
        <v>4</v>
      </c>
      <c r="M215" s="138" t="s">
        <v>723</v>
      </c>
      <c r="N215" s="138" t="s">
        <v>30</v>
      </c>
      <c r="O215" s="138" t="s">
        <v>149</v>
      </c>
      <c r="P215" s="138" t="s">
        <v>133</v>
      </c>
      <c r="Q215" s="138" t="s">
        <v>604</v>
      </c>
      <c r="R215" s="138" t="s">
        <v>601</v>
      </c>
      <c r="S215" s="138"/>
      <c r="T215" s="138" t="s">
        <v>726</v>
      </c>
      <c r="U215" s="138" t="s">
        <v>590</v>
      </c>
      <c r="V215" s="138" t="s">
        <v>773</v>
      </c>
      <c r="W215" s="138"/>
      <c r="X215" s="138"/>
      <c r="Y215" s="143"/>
    </row>
    <row r="216" spans="1:25" ht="26.4" x14ac:dyDescent="0.25">
      <c r="A216" s="137" t="str">
        <f t="shared" si="15"/>
        <v>OK</v>
      </c>
      <c r="B216" s="138">
        <v>195</v>
      </c>
      <c r="C216" s="139" t="s">
        <v>497</v>
      </c>
      <c r="D216" s="56"/>
      <c r="E216" s="81"/>
      <c r="F216" s="81"/>
      <c r="G216" s="81"/>
      <c r="H216" s="81">
        <v>1</v>
      </c>
      <c r="I216" s="72">
        <v>1</v>
      </c>
      <c r="J216" s="85">
        <f t="shared" si="13"/>
        <v>1</v>
      </c>
      <c r="K216" s="85">
        <f t="shared" si="14"/>
        <v>1</v>
      </c>
      <c r="L216" s="85">
        <f t="shared" si="12"/>
        <v>4</v>
      </c>
      <c r="M216" s="138" t="s">
        <v>723</v>
      </c>
      <c r="N216" s="138" t="s">
        <v>30</v>
      </c>
      <c r="O216" s="138" t="s">
        <v>149</v>
      </c>
      <c r="P216" s="138" t="s">
        <v>133</v>
      </c>
      <c r="Q216" s="138" t="s">
        <v>604</v>
      </c>
      <c r="R216" s="138"/>
      <c r="S216" s="138"/>
      <c r="T216" s="138" t="s">
        <v>590</v>
      </c>
      <c r="U216" s="138" t="s">
        <v>612</v>
      </c>
      <c r="V216" s="138"/>
      <c r="W216" s="138"/>
      <c r="X216" s="138"/>
      <c r="Y216" s="143"/>
    </row>
    <row r="217" spans="1:25" ht="26.4" x14ac:dyDescent="0.25">
      <c r="A217" s="137" t="str">
        <f t="shared" si="15"/>
        <v>OK</v>
      </c>
      <c r="B217" s="138">
        <v>196</v>
      </c>
      <c r="C217" s="139" t="s">
        <v>498</v>
      </c>
      <c r="D217" s="56"/>
      <c r="E217" s="81">
        <v>1</v>
      </c>
      <c r="F217" s="81"/>
      <c r="G217" s="81"/>
      <c r="H217" s="81"/>
      <c r="I217" s="72">
        <v>1</v>
      </c>
      <c r="J217" s="85">
        <f t="shared" si="13"/>
        <v>4</v>
      </c>
      <c r="K217" s="85">
        <f t="shared" si="14"/>
        <v>4</v>
      </c>
      <c r="L217" s="85">
        <f t="shared" si="12"/>
        <v>4</v>
      </c>
      <c r="M217" s="138" t="s">
        <v>723</v>
      </c>
      <c r="N217" s="138" t="s">
        <v>30</v>
      </c>
      <c r="O217" s="138" t="s">
        <v>149</v>
      </c>
      <c r="P217" s="138" t="s">
        <v>133</v>
      </c>
      <c r="Q217" s="138" t="s">
        <v>604</v>
      </c>
      <c r="R217" s="138"/>
      <c r="S217" s="138"/>
      <c r="T217" s="138" t="s">
        <v>590</v>
      </c>
      <c r="U217" s="138" t="s">
        <v>631</v>
      </c>
      <c r="V217" s="138"/>
      <c r="W217" s="138"/>
      <c r="X217" s="138"/>
      <c r="Y217" s="143"/>
    </row>
    <row r="218" spans="1:25" ht="26.4" x14ac:dyDescent="0.25">
      <c r="A218" s="137" t="str">
        <f t="shared" si="15"/>
        <v>OK</v>
      </c>
      <c r="B218" s="138">
        <v>197</v>
      </c>
      <c r="C218" s="139" t="s">
        <v>503</v>
      </c>
      <c r="D218" s="56">
        <v>1</v>
      </c>
      <c r="E218" s="81"/>
      <c r="F218" s="81"/>
      <c r="G218" s="81"/>
      <c r="H218" s="81"/>
      <c r="I218" s="72">
        <v>1</v>
      </c>
      <c r="J218" s="85">
        <f t="shared" si="13"/>
        <v>0</v>
      </c>
      <c r="K218" s="85">
        <f t="shared" si="14"/>
        <v>0</v>
      </c>
      <c r="L218" s="85">
        <f t="shared" si="12"/>
        <v>0</v>
      </c>
      <c r="M218" s="138" t="s">
        <v>723</v>
      </c>
      <c r="N218" s="138" t="s">
        <v>150</v>
      </c>
      <c r="O218" s="138" t="s">
        <v>806</v>
      </c>
      <c r="P218" s="138" t="s">
        <v>147</v>
      </c>
      <c r="Q218" s="138"/>
      <c r="R218" s="138"/>
      <c r="S218" s="138"/>
      <c r="T218" s="138" t="s">
        <v>590</v>
      </c>
      <c r="U218" s="138" t="s">
        <v>726</v>
      </c>
      <c r="V218" s="138" t="s">
        <v>602</v>
      </c>
      <c r="W218" s="138"/>
      <c r="X218" s="138"/>
      <c r="Y218" s="143"/>
    </row>
    <row r="219" spans="1:25" ht="26.4" x14ac:dyDescent="0.25">
      <c r="A219" s="137" t="str">
        <f t="shared" si="15"/>
        <v>OK</v>
      </c>
      <c r="B219" s="138">
        <v>198</v>
      </c>
      <c r="C219" s="139" t="s">
        <v>488</v>
      </c>
      <c r="D219" s="56"/>
      <c r="E219" s="81">
        <v>1</v>
      </c>
      <c r="F219" s="81"/>
      <c r="G219" s="81"/>
      <c r="H219" s="81"/>
      <c r="I219" s="72">
        <v>1</v>
      </c>
      <c r="J219" s="85">
        <f t="shared" si="13"/>
        <v>4</v>
      </c>
      <c r="K219" s="85">
        <f t="shared" si="14"/>
        <v>4</v>
      </c>
      <c r="L219" s="85">
        <f t="shared" si="12"/>
        <v>4</v>
      </c>
      <c r="M219" s="138" t="s">
        <v>723</v>
      </c>
      <c r="N219" s="138" t="s">
        <v>806</v>
      </c>
      <c r="O219" s="138" t="s">
        <v>147</v>
      </c>
      <c r="P219" s="138" t="s">
        <v>150</v>
      </c>
      <c r="Q219" s="138"/>
      <c r="R219" s="138"/>
      <c r="S219" s="138"/>
      <c r="T219" s="138" t="s">
        <v>590</v>
      </c>
      <c r="U219" s="138" t="s">
        <v>743</v>
      </c>
      <c r="V219" s="138" t="s">
        <v>744</v>
      </c>
      <c r="W219" s="138"/>
      <c r="X219" s="138"/>
      <c r="Y219" s="143"/>
    </row>
    <row r="220" spans="1:25" ht="26.4" x14ac:dyDescent="0.25">
      <c r="A220" s="137" t="str">
        <f t="shared" si="15"/>
        <v>OK</v>
      </c>
      <c r="B220" s="138">
        <v>199</v>
      </c>
      <c r="C220" s="139" t="s">
        <v>501</v>
      </c>
      <c r="D220" s="56">
        <v>1</v>
      </c>
      <c r="E220" s="81"/>
      <c r="F220" s="81"/>
      <c r="G220" s="81"/>
      <c r="H220" s="81"/>
      <c r="I220" s="72">
        <v>2</v>
      </c>
      <c r="J220" s="85">
        <f t="shared" si="13"/>
        <v>0</v>
      </c>
      <c r="K220" s="85">
        <f t="shared" si="14"/>
        <v>0</v>
      </c>
      <c r="L220" s="85">
        <f t="shared" si="12"/>
        <v>0</v>
      </c>
      <c r="M220" s="138" t="s">
        <v>723</v>
      </c>
      <c r="N220" s="138" t="s">
        <v>150</v>
      </c>
      <c r="O220" s="138" t="s">
        <v>806</v>
      </c>
      <c r="P220" s="138" t="s">
        <v>728</v>
      </c>
      <c r="Q220" s="138"/>
      <c r="R220" s="138"/>
      <c r="S220" s="138"/>
      <c r="T220" s="138" t="s">
        <v>590</v>
      </c>
      <c r="U220" s="138" t="s">
        <v>743</v>
      </c>
      <c r="V220" s="138" t="s">
        <v>744</v>
      </c>
      <c r="W220" s="138"/>
      <c r="X220" s="138"/>
      <c r="Y220" s="143"/>
    </row>
    <row r="221" spans="1:25" ht="15.6" x14ac:dyDescent="0.25">
      <c r="A221" s="260" t="s">
        <v>845</v>
      </c>
      <c r="B221" s="261"/>
      <c r="C221" s="261"/>
      <c r="D221" s="261"/>
      <c r="E221" s="261"/>
      <c r="F221" s="261"/>
      <c r="G221" s="261"/>
      <c r="H221" s="261"/>
      <c r="I221" s="261"/>
      <c r="J221" s="261"/>
      <c r="K221" s="261"/>
      <c r="L221" s="261"/>
      <c r="M221" s="261"/>
      <c r="N221" s="261"/>
      <c r="O221" s="261"/>
      <c r="P221" s="261"/>
      <c r="Q221" s="261"/>
      <c r="R221" s="261"/>
      <c r="S221" s="261"/>
      <c r="T221" s="261"/>
      <c r="U221" s="261"/>
      <c r="V221" s="261"/>
      <c r="W221" s="261"/>
      <c r="X221" s="261"/>
      <c r="Y221" s="262"/>
    </row>
    <row r="222" spans="1:25" ht="15.6" x14ac:dyDescent="0.25">
      <c r="A222" s="263" t="s">
        <v>844</v>
      </c>
      <c r="B222" s="264"/>
      <c r="C222" s="264"/>
      <c r="D222" s="264"/>
      <c r="E222" s="264"/>
      <c r="F222" s="264"/>
      <c r="G222" s="264"/>
      <c r="H222" s="264"/>
      <c r="I222" s="264"/>
      <c r="J222" s="264"/>
      <c r="K222" s="264"/>
      <c r="L222" s="264"/>
      <c r="M222" s="264"/>
      <c r="N222" s="264"/>
      <c r="O222" s="264"/>
      <c r="P222" s="264"/>
      <c r="Q222" s="264"/>
      <c r="R222" s="264"/>
      <c r="S222" s="264"/>
      <c r="T222" s="264"/>
      <c r="U222" s="264"/>
      <c r="V222" s="264"/>
      <c r="W222" s="264"/>
      <c r="X222" s="264"/>
      <c r="Y222" s="265"/>
    </row>
    <row r="223" spans="1:25" ht="26.4" x14ac:dyDescent="0.25">
      <c r="A223" s="137" t="str">
        <f t="shared" si="15"/>
        <v>OK</v>
      </c>
      <c r="B223" s="138">
        <v>200</v>
      </c>
      <c r="C223" s="139" t="s">
        <v>713</v>
      </c>
      <c r="D223" s="56"/>
      <c r="E223" s="81">
        <v>1</v>
      </c>
      <c r="F223" s="81"/>
      <c r="G223" s="81"/>
      <c r="H223" s="81"/>
      <c r="I223" s="72">
        <v>1</v>
      </c>
      <c r="J223" s="85">
        <f t="shared" si="13"/>
        <v>4</v>
      </c>
      <c r="K223" s="85">
        <f t="shared" si="14"/>
        <v>4</v>
      </c>
      <c r="L223" s="85">
        <f t="shared" si="12"/>
        <v>4</v>
      </c>
      <c r="M223" s="138" t="s">
        <v>724</v>
      </c>
      <c r="N223" s="138" t="s">
        <v>164</v>
      </c>
      <c r="O223" s="138" t="s">
        <v>784</v>
      </c>
      <c r="P223" s="138" t="s">
        <v>783</v>
      </c>
      <c r="Q223" s="138" t="s">
        <v>42</v>
      </c>
      <c r="R223" s="138"/>
      <c r="S223" s="138"/>
      <c r="T223" s="138" t="s">
        <v>590</v>
      </c>
      <c r="U223" s="138" t="s">
        <v>591</v>
      </c>
      <c r="V223" s="138" t="s">
        <v>749</v>
      </c>
      <c r="W223" s="138"/>
      <c r="X223" s="138"/>
      <c r="Y223" s="143"/>
    </row>
    <row r="224" spans="1:25" ht="26.4" x14ac:dyDescent="0.25">
      <c r="A224" s="137" t="str">
        <f t="shared" si="15"/>
        <v>OK</v>
      </c>
      <c r="B224" s="138">
        <v>201</v>
      </c>
      <c r="C224" s="139" t="s">
        <v>714</v>
      </c>
      <c r="D224" s="56"/>
      <c r="E224" s="81">
        <v>1</v>
      </c>
      <c r="F224" s="81"/>
      <c r="G224" s="81"/>
      <c r="H224" s="81"/>
      <c r="I224" s="72">
        <v>1</v>
      </c>
      <c r="J224" s="85">
        <f t="shared" si="13"/>
        <v>4</v>
      </c>
      <c r="K224" s="85">
        <f t="shared" si="14"/>
        <v>4</v>
      </c>
      <c r="L224" s="85">
        <f t="shared" si="12"/>
        <v>4</v>
      </c>
      <c r="M224" s="138" t="s">
        <v>724</v>
      </c>
      <c r="N224" s="138" t="s">
        <v>42</v>
      </c>
      <c r="O224" s="138" t="s">
        <v>784</v>
      </c>
      <c r="P224" s="138" t="s">
        <v>783</v>
      </c>
      <c r="Q224" s="138"/>
      <c r="R224" s="138"/>
      <c r="S224" s="138"/>
      <c r="T224" s="138" t="s">
        <v>807</v>
      </c>
      <c r="U224" s="138" t="s">
        <v>590</v>
      </c>
      <c r="V224" s="138" t="s">
        <v>741</v>
      </c>
      <c r="W224" s="138"/>
      <c r="X224" s="138"/>
      <c r="Y224" s="143"/>
    </row>
    <row r="225" spans="1:25" x14ac:dyDescent="0.25">
      <c r="A225" s="137" t="str">
        <f t="shared" si="15"/>
        <v>OK</v>
      </c>
      <c r="B225" s="138">
        <v>202</v>
      </c>
      <c r="C225" s="139" t="s">
        <v>715</v>
      </c>
      <c r="D225" s="56"/>
      <c r="E225" s="81">
        <v>1</v>
      </c>
      <c r="F225" s="81"/>
      <c r="G225" s="81"/>
      <c r="H225" s="81"/>
      <c r="I225" s="72">
        <v>1</v>
      </c>
      <c r="J225" s="85">
        <f t="shared" si="13"/>
        <v>4</v>
      </c>
      <c r="K225" s="85">
        <f t="shared" si="14"/>
        <v>4</v>
      </c>
      <c r="L225" s="85">
        <f t="shared" si="12"/>
        <v>4</v>
      </c>
      <c r="M225" s="138" t="s">
        <v>724</v>
      </c>
      <c r="N225" s="138" t="s">
        <v>39</v>
      </c>
      <c r="O225" s="138" t="s">
        <v>371</v>
      </c>
      <c r="P225" s="138"/>
      <c r="Q225" s="138"/>
      <c r="R225" s="138"/>
      <c r="S225" s="138"/>
      <c r="T225" s="138" t="s">
        <v>753</v>
      </c>
      <c r="U225" s="138" t="s">
        <v>808</v>
      </c>
      <c r="V225" s="138" t="s">
        <v>594</v>
      </c>
      <c r="W225" s="138"/>
      <c r="X225" s="138"/>
      <c r="Y225" s="143"/>
    </row>
    <row r="226" spans="1:25" ht="39.6" x14ac:dyDescent="0.25">
      <c r="A226" s="137" t="str">
        <f t="shared" si="15"/>
        <v>OK</v>
      </c>
      <c r="B226" s="138">
        <v>203</v>
      </c>
      <c r="C226" s="139" t="s">
        <v>288</v>
      </c>
      <c r="D226" s="56"/>
      <c r="E226" s="81">
        <v>1</v>
      </c>
      <c r="F226" s="81"/>
      <c r="G226" s="81"/>
      <c r="H226" s="81"/>
      <c r="I226" s="72">
        <v>1</v>
      </c>
      <c r="J226" s="85">
        <f t="shared" si="13"/>
        <v>4</v>
      </c>
      <c r="K226" s="85">
        <f t="shared" si="14"/>
        <v>4</v>
      </c>
      <c r="L226" s="85">
        <f t="shared" si="12"/>
        <v>4</v>
      </c>
      <c r="M226" s="138" t="s">
        <v>724</v>
      </c>
      <c r="N226" s="138" t="s">
        <v>41</v>
      </c>
      <c r="O226" s="138" t="s">
        <v>45</v>
      </c>
      <c r="P226" s="138" t="s">
        <v>293</v>
      </c>
      <c r="Q226" s="138" t="s">
        <v>370</v>
      </c>
      <c r="R226" s="138"/>
      <c r="S226" s="138"/>
      <c r="T226" s="138" t="s">
        <v>742</v>
      </c>
      <c r="U226" s="138" t="s">
        <v>809</v>
      </c>
      <c r="V226" s="138" t="s">
        <v>810</v>
      </c>
      <c r="W226" s="138" t="s">
        <v>741</v>
      </c>
      <c r="X226" s="138" t="s">
        <v>811</v>
      </c>
      <c r="Y226" s="143" t="s">
        <v>812</v>
      </c>
    </row>
    <row r="227" spans="1:25" ht="26.4" x14ac:dyDescent="0.25">
      <c r="A227" s="137" t="str">
        <f t="shared" si="15"/>
        <v>OK</v>
      </c>
      <c r="B227" s="138">
        <v>204</v>
      </c>
      <c r="C227" s="139" t="s">
        <v>716</v>
      </c>
      <c r="D227" s="56"/>
      <c r="E227" s="81">
        <v>1</v>
      </c>
      <c r="F227" s="81"/>
      <c r="G227" s="81"/>
      <c r="H227" s="81"/>
      <c r="I227" s="72">
        <v>1</v>
      </c>
      <c r="J227" s="85">
        <f t="shared" si="13"/>
        <v>4</v>
      </c>
      <c r="K227" s="85">
        <f t="shared" si="14"/>
        <v>4</v>
      </c>
      <c r="L227" s="85">
        <f t="shared" ref="L227:L251" si="16">IF(D227=1,0,4*I227)</f>
        <v>4</v>
      </c>
      <c r="M227" s="138" t="s">
        <v>724</v>
      </c>
      <c r="N227" s="138" t="s">
        <v>43</v>
      </c>
      <c r="O227" s="138" t="s">
        <v>622</v>
      </c>
      <c r="P227" s="138" t="s">
        <v>45</v>
      </c>
      <c r="Q227" s="138" t="s">
        <v>623</v>
      </c>
      <c r="R227" s="138"/>
      <c r="S227" s="138"/>
      <c r="T227" s="138" t="s">
        <v>741</v>
      </c>
      <c r="U227" s="138" t="s">
        <v>591</v>
      </c>
      <c r="V227" s="138" t="s">
        <v>813</v>
      </c>
      <c r="W227" s="138"/>
      <c r="X227" s="138"/>
      <c r="Y227" s="143"/>
    </row>
    <row r="228" spans="1:25" ht="26.4" x14ac:dyDescent="0.25">
      <c r="A228" s="137" t="str">
        <f t="shared" si="15"/>
        <v>OK</v>
      </c>
      <c r="B228" s="138">
        <v>205</v>
      </c>
      <c r="C228" s="139" t="s">
        <v>309</v>
      </c>
      <c r="D228" s="56"/>
      <c r="E228" s="81">
        <v>1</v>
      </c>
      <c r="F228" s="81"/>
      <c r="G228" s="81"/>
      <c r="H228" s="81"/>
      <c r="I228" s="72">
        <v>1</v>
      </c>
      <c r="J228" s="85">
        <f t="shared" si="13"/>
        <v>4</v>
      </c>
      <c r="K228" s="85">
        <f t="shared" si="14"/>
        <v>4</v>
      </c>
      <c r="L228" s="85">
        <f t="shared" si="16"/>
        <v>4</v>
      </c>
      <c r="M228" s="138" t="s">
        <v>724</v>
      </c>
      <c r="N228" s="138" t="s">
        <v>44</v>
      </c>
      <c r="O228" s="138" t="s">
        <v>108</v>
      </c>
      <c r="P228" s="138" t="s">
        <v>92</v>
      </c>
      <c r="Q228" s="138" t="s">
        <v>623</v>
      </c>
      <c r="R228" s="138"/>
      <c r="S228" s="138"/>
      <c r="T228" s="138" t="s">
        <v>741</v>
      </c>
      <c r="U228" s="138" t="s">
        <v>587</v>
      </c>
      <c r="V228" s="138"/>
      <c r="W228" s="138"/>
      <c r="X228" s="138"/>
      <c r="Y228" s="143"/>
    </row>
    <row r="229" spans="1:25" ht="39.6" x14ac:dyDescent="0.25">
      <c r="A229" s="137" t="str">
        <f t="shared" si="15"/>
        <v>OK</v>
      </c>
      <c r="B229" s="138">
        <v>206</v>
      </c>
      <c r="C229" s="139" t="s">
        <v>310</v>
      </c>
      <c r="D229" s="56"/>
      <c r="E229" s="81">
        <v>1</v>
      </c>
      <c r="F229" s="81"/>
      <c r="G229" s="81"/>
      <c r="H229" s="81"/>
      <c r="I229" s="72">
        <v>1</v>
      </c>
      <c r="J229" s="85">
        <f t="shared" si="13"/>
        <v>4</v>
      </c>
      <c r="K229" s="85">
        <f t="shared" si="14"/>
        <v>4</v>
      </c>
      <c r="L229" s="85">
        <f t="shared" si="16"/>
        <v>4</v>
      </c>
      <c r="M229" s="138" t="s">
        <v>724</v>
      </c>
      <c r="N229" s="138" t="s">
        <v>44</v>
      </c>
      <c r="O229" s="138" t="s">
        <v>371</v>
      </c>
      <c r="P229" s="138" t="s">
        <v>372</v>
      </c>
      <c r="Q229" s="138" t="s">
        <v>623</v>
      </c>
      <c r="R229" s="138"/>
      <c r="S229" s="138"/>
      <c r="T229" s="138" t="s">
        <v>741</v>
      </c>
      <c r="U229" s="138" t="s">
        <v>780</v>
      </c>
      <c r="V229" s="138" t="s">
        <v>814</v>
      </c>
      <c r="W229" s="138" t="s">
        <v>628</v>
      </c>
      <c r="X229" s="138" t="s">
        <v>815</v>
      </c>
      <c r="Y229" s="143"/>
    </row>
    <row r="230" spans="1:25" ht="26.4" x14ac:dyDescent="0.25">
      <c r="A230" s="137" t="str">
        <f t="shared" si="15"/>
        <v>OK</v>
      </c>
      <c r="B230" s="138">
        <v>207</v>
      </c>
      <c r="C230" s="139" t="s">
        <v>311</v>
      </c>
      <c r="D230" s="56">
        <v>1</v>
      </c>
      <c r="E230" s="81"/>
      <c r="F230" s="81"/>
      <c r="G230" s="81"/>
      <c r="H230" s="81"/>
      <c r="I230" s="72">
        <v>1</v>
      </c>
      <c r="J230" s="85">
        <f t="shared" si="13"/>
        <v>0</v>
      </c>
      <c r="K230" s="85">
        <f t="shared" si="14"/>
        <v>0</v>
      </c>
      <c r="L230" s="85">
        <f t="shared" si="16"/>
        <v>0</v>
      </c>
      <c r="M230" s="138" t="s">
        <v>724</v>
      </c>
      <c r="N230" s="138" t="s">
        <v>45</v>
      </c>
      <c r="O230" s="138" t="s">
        <v>370</v>
      </c>
      <c r="P230" s="138" t="s">
        <v>372</v>
      </c>
      <c r="Q230" s="138"/>
      <c r="R230" s="138"/>
      <c r="S230" s="138"/>
      <c r="T230" s="138" t="s">
        <v>812</v>
      </c>
      <c r="U230" s="138" t="s">
        <v>811</v>
      </c>
      <c r="V230" s="138" t="s">
        <v>816</v>
      </c>
      <c r="W230" s="138"/>
      <c r="X230" s="138"/>
      <c r="Y230" s="143"/>
    </row>
    <row r="231" spans="1:25" x14ac:dyDescent="0.25">
      <c r="A231" s="137" t="str">
        <f t="shared" si="15"/>
        <v>OK</v>
      </c>
      <c r="B231" s="138">
        <v>208</v>
      </c>
      <c r="C231" s="139" t="s">
        <v>289</v>
      </c>
      <c r="D231" s="56"/>
      <c r="E231" s="81">
        <v>1</v>
      </c>
      <c r="F231" s="81"/>
      <c r="G231" s="81"/>
      <c r="H231" s="81"/>
      <c r="I231" s="72">
        <v>1</v>
      </c>
      <c r="J231" s="85">
        <f t="shared" si="13"/>
        <v>4</v>
      </c>
      <c r="K231" s="85">
        <f t="shared" si="14"/>
        <v>4</v>
      </c>
      <c r="L231" s="85">
        <f t="shared" si="16"/>
        <v>4</v>
      </c>
      <c r="M231" s="138" t="s">
        <v>724</v>
      </c>
      <c r="N231" s="138" t="s">
        <v>45</v>
      </c>
      <c r="O231" s="138" t="s">
        <v>166</v>
      </c>
      <c r="P231" s="138" t="s">
        <v>293</v>
      </c>
      <c r="Q231" s="138" t="s">
        <v>370</v>
      </c>
      <c r="R231" s="138"/>
      <c r="S231" s="138"/>
      <c r="T231" s="138" t="s">
        <v>812</v>
      </c>
      <c r="U231" s="138" t="s">
        <v>811</v>
      </c>
      <c r="V231" s="138" t="s">
        <v>816</v>
      </c>
      <c r="W231" s="138"/>
      <c r="X231" s="138"/>
      <c r="Y231" s="143"/>
    </row>
    <row r="232" spans="1:25" ht="26.4" x14ac:dyDescent="0.25">
      <c r="A232" s="137" t="str">
        <f t="shared" si="15"/>
        <v>OK</v>
      </c>
      <c r="B232" s="138">
        <v>209</v>
      </c>
      <c r="C232" s="139" t="s">
        <v>312</v>
      </c>
      <c r="D232" s="56">
        <v>1</v>
      </c>
      <c r="E232" s="81"/>
      <c r="F232" s="81"/>
      <c r="G232" s="81"/>
      <c r="H232" s="81"/>
      <c r="I232" s="72">
        <v>1</v>
      </c>
      <c r="J232" s="85">
        <f t="shared" si="13"/>
        <v>0</v>
      </c>
      <c r="K232" s="85">
        <f t="shared" si="14"/>
        <v>0</v>
      </c>
      <c r="L232" s="85">
        <f t="shared" si="16"/>
        <v>0</v>
      </c>
      <c r="M232" s="138" t="s">
        <v>724</v>
      </c>
      <c r="N232" s="138" t="s">
        <v>45</v>
      </c>
      <c r="O232" s="138" t="s">
        <v>817</v>
      </c>
      <c r="P232" s="138"/>
      <c r="Q232" s="138"/>
      <c r="R232" s="138"/>
      <c r="S232" s="138"/>
      <c r="T232" s="138" t="s">
        <v>818</v>
      </c>
      <c r="U232" s="138" t="s">
        <v>815</v>
      </c>
      <c r="V232" s="138" t="s">
        <v>628</v>
      </c>
      <c r="W232" s="138"/>
      <c r="X232" s="138"/>
      <c r="Y232" s="143"/>
    </row>
    <row r="233" spans="1:25" x14ac:dyDescent="0.25">
      <c r="A233" s="137" t="str">
        <f t="shared" si="15"/>
        <v>OK</v>
      </c>
      <c r="B233" s="138">
        <v>210</v>
      </c>
      <c r="C233" s="139" t="s">
        <v>352</v>
      </c>
      <c r="D233" s="56"/>
      <c r="E233" s="81">
        <v>1</v>
      </c>
      <c r="F233" s="81"/>
      <c r="G233" s="81"/>
      <c r="H233" s="81"/>
      <c r="I233" s="72">
        <v>1</v>
      </c>
      <c r="J233" s="85">
        <f t="shared" si="13"/>
        <v>4</v>
      </c>
      <c r="K233" s="85">
        <f t="shared" si="14"/>
        <v>4</v>
      </c>
      <c r="L233" s="85">
        <f t="shared" si="16"/>
        <v>4</v>
      </c>
      <c r="M233" s="138" t="s">
        <v>724</v>
      </c>
      <c r="N233" s="138" t="s">
        <v>293</v>
      </c>
      <c r="O233" s="138" t="s">
        <v>370</v>
      </c>
      <c r="P233" s="138" t="s">
        <v>372</v>
      </c>
      <c r="Q233" s="138"/>
      <c r="R233" s="138"/>
      <c r="S233" s="138"/>
      <c r="T233" s="138" t="s">
        <v>819</v>
      </c>
      <c r="U233" s="138" t="s">
        <v>820</v>
      </c>
      <c r="V233" s="138" t="s">
        <v>821</v>
      </c>
      <c r="W233" s="138"/>
      <c r="X233" s="138"/>
      <c r="Y233" s="143"/>
    </row>
    <row r="234" spans="1:25" x14ac:dyDescent="0.25">
      <c r="A234" s="137" t="str">
        <f t="shared" si="15"/>
        <v>OK</v>
      </c>
      <c r="B234" s="138">
        <v>211</v>
      </c>
      <c r="C234" s="139" t="s">
        <v>87</v>
      </c>
      <c r="D234" s="56">
        <v>1</v>
      </c>
      <c r="E234" s="81"/>
      <c r="F234" s="81"/>
      <c r="G234" s="81"/>
      <c r="H234" s="81"/>
      <c r="I234" s="72">
        <v>2</v>
      </c>
      <c r="J234" s="85">
        <f t="shared" si="13"/>
        <v>0</v>
      </c>
      <c r="K234" s="85">
        <f t="shared" si="14"/>
        <v>0</v>
      </c>
      <c r="L234" s="85">
        <f t="shared" si="16"/>
        <v>0</v>
      </c>
      <c r="M234" s="138" t="s">
        <v>724</v>
      </c>
      <c r="N234" s="138" t="s">
        <v>164</v>
      </c>
      <c r="O234" s="138" t="s">
        <v>167</v>
      </c>
      <c r="P234" s="138" t="s">
        <v>822</v>
      </c>
      <c r="Q234" s="138" t="s">
        <v>784</v>
      </c>
      <c r="R234" s="138" t="s">
        <v>168</v>
      </c>
      <c r="S234" s="138"/>
      <c r="T234" s="138" t="s">
        <v>741</v>
      </c>
      <c r="U234" s="138" t="s">
        <v>602</v>
      </c>
      <c r="V234" s="138">
        <v>48</v>
      </c>
      <c r="W234" s="138">
        <v>40</v>
      </c>
      <c r="X234" s="138"/>
      <c r="Y234" s="143"/>
    </row>
    <row r="235" spans="1:25" ht="15.6" x14ac:dyDescent="0.25">
      <c r="A235" s="260" t="s">
        <v>846</v>
      </c>
      <c r="B235" s="261"/>
      <c r="C235" s="261"/>
      <c r="D235" s="261"/>
      <c r="E235" s="261"/>
      <c r="F235" s="261"/>
      <c r="G235" s="261"/>
      <c r="H235" s="261"/>
      <c r="I235" s="261"/>
      <c r="J235" s="261"/>
      <c r="K235" s="261"/>
      <c r="L235" s="261"/>
      <c r="M235" s="261"/>
      <c r="N235" s="261"/>
      <c r="O235" s="261"/>
      <c r="P235" s="261"/>
      <c r="Q235" s="261"/>
      <c r="R235" s="261"/>
      <c r="S235" s="261"/>
      <c r="T235" s="261"/>
      <c r="U235" s="261"/>
      <c r="V235" s="261"/>
      <c r="W235" s="261"/>
      <c r="X235" s="261"/>
      <c r="Y235" s="262"/>
    </row>
    <row r="236" spans="1:25" ht="15.6" x14ac:dyDescent="0.25">
      <c r="A236" s="263" t="s">
        <v>847</v>
      </c>
      <c r="B236" s="264"/>
      <c r="C236" s="264"/>
      <c r="D236" s="264"/>
      <c r="E236" s="264"/>
      <c r="F236" s="264"/>
      <c r="G236" s="264"/>
      <c r="H236" s="264"/>
      <c r="I236" s="264"/>
      <c r="J236" s="264"/>
      <c r="K236" s="264"/>
      <c r="L236" s="264"/>
      <c r="M236" s="264"/>
      <c r="N236" s="264"/>
      <c r="O236" s="264"/>
      <c r="P236" s="264"/>
      <c r="Q236" s="264"/>
      <c r="R236" s="264"/>
      <c r="S236" s="264"/>
      <c r="T236" s="264"/>
      <c r="U236" s="264"/>
      <c r="V236" s="264"/>
      <c r="W236" s="264"/>
      <c r="X236" s="264"/>
      <c r="Y236" s="265"/>
    </row>
    <row r="237" spans="1:25" ht="26.4" x14ac:dyDescent="0.25">
      <c r="A237" s="137" t="str">
        <f t="shared" si="15"/>
        <v>OK</v>
      </c>
      <c r="B237" s="138">
        <v>212</v>
      </c>
      <c r="C237" s="139" t="s">
        <v>295</v>
      </c>
      <c r="D237" s="56"/>
      <c r="E237" s="81">
        <v>1</v>
      </c>
      <c r="F237" s="81"/>
      <c r="G237" s="81"/>
      <c r="H237" s="81"/>
      <c r="I237" s="72">
        <v>1</v>
      </c>
      <c r="J237" s="85">
        <f t="shared" si="13"/>
        <v>4</v>
      </c>
      <c r="K237" s="85">
        <f t="shared" si="14"/>
        <v>4</v>
      </c>
      <c r="L237" s="85">
        <f t="shared" si="16"/>
        <v>4</v>
      </c>
      <c r="M237" s="138" t="s">
        <v>719</v>
      </c>
      <c r="N237" s="138" t="s">
        <v>42</v>
      </c>
      <c r="O237" s="138" t="s">
        <v>41</v>
      </c>
      <c r="P237" s="138" t="s">
        <v>43</v>
      </c>
      <c r="Q237" s="138" t="s">
        <v>623</v>
      </c>
      <c r="R237" s="138"/>
      <c r="S237" s="138"/>
      <c r="T237" s="138">
        <v>40</v>
      </c>
      <c r="U237" s="138" t="s">
        <v>602</v>
      </c>
      <c r="V237" s="138">
        <v>48</v>
      </c>
      <c r="W237" s="138">
        <v>52</v>
      </c>
      <c r="X237" s="138"/>
      <c r="Y237" s="143"/>
    </row>
    <row r="238" spans="1:25" x14ac:dyDescent="0.25">
      <c r="A238" s="137" t="str">
        <f t="shared" si="15"/>
        <v>OK</v>
      </c>
      <c r="B238" s="138">
        <v>213</v>
      </c>
      <c r="C238" s="139" t="s">
        <v>380</v>
      </c>
      <c r="D238" s="56">
        <v>1</v>
      </c>
      <c r="E238" s="81"/>
      <c r="F238" s="81"/>
      <c r="G238" s="81"/>
      <c r="H238" s="81"/>
      <c r="I238" s="72">
        <v>1</v>
      </c>
      <c r="J238" s="85">
        <f t="shared" si="13"/>
        <v>0</v>
      </c>
      <c r="K238" s="85">
        <f t="shared" si="14"/>
        <v>0</v>
      </c>
      <c r="L238" s="85">
        <f t="shared" si="16"/>
        <v>0</v>
      </c>
      <c r="M238" s="138" t="s">
        <v>719</v>
      </c>
      <c r="N238" s="138" t="s">
        <v>43</v>
      </c>
      <c r="O238" s="138" t="s">
        <v>44</v>
      </c>
      <c r="P238" s="138" t="s">
        <v>623</v>
      </c>
      <c r="Q238" s="138"/>
      <c r="R238" s="138"/>
      <c r="S238" s="138"/>
      <c r="T238" s="138" t="s">
        <v>741</v>
      </c>
      <c r="U238" s="138" t="s">
        <v>619</v>
      </c>
      <c r="V238" s="138"/>
      <c r="W238" s="138"/>
      <c r="X238" s="138"/>
      <c r="Y238" s="143"/>
    </row>
    <row r="239" spans="1:25" ht="26.4" x14ac:dyDescent="0.25">
      <c r="A239" s="137" t="str">
        <f t="shared" si="15"/>
        <v>OK</v>
      </c>
      <c r="B239" s="138">
        <v>214</v>
      </c>
      <c r="C239" s="139" t="s">
        <v>381</v>
      </c>
      <c r="D239" s="56">
        <v>1</v>
      </c>
      <c r="E239" s="81"/>
      <c r="F239" s="81"/>
      <c r="G239" s="81"/>
      <c r="H239" s="81"/>
      <c r="I239" s="72">
        <v>1</v>
      </c>
      <c r="J239" s="85">
        <f t="shared" si="13"/>
        <v>0</v>
      </c>
      <c r="K239" s="85">
        <f t="shared" si="14"/>
        <v>0</v>
      </c>
      <c r="L239" s="85">
        <f t="shared" si="16"/>
        <v>0</v>
      </c>
      <c r="M239" s="138" t="s">
        <v>719</v>
      </c>
      <c r="N239" s="138" t="s">
        <v>43</v>
      </c>
      <c r="O239" s="138" t="s">
        <v>44</v>
      </c>
      <c r="P239" s="138" t="s">
        <v>623</v>
      </c>
      <c r="Q239" s="138"/>
      <c r="R239" s="138"/>
      <c r="S239" s="138"/>
      <c r="T239" s="138">
        <v>40</v>
      </c>
      <c r="U239" s="138">
        <v>48</v>
      </c>
      <c r="V239" s="138" t="s">
        <v>602</v>
      </c>
      <c r="W239" s="138"/>
      <c r="X239" s="138"/>
      <c r="Y239" s="143"/>
    </row>
    <row r="240" spans="1:25" ht="26.4" x14ac:dyDescent="0.25">
      <c r="A240" s="137" t="str">
        <f t="shared" si="15"/>
        <v>OK</v>
      </c>
      <c r="B240" s="138">
        <v>215</v>
      </c>
      <c r="C240" s="139" t="s">
        <v>290</v>
      </c>
      <c r="D240" s="56"/>
      <c r="E240" s="81">
        <v>1</v>
      </c>
      <c r="F240" s="81"/>
      <c r="G240" s="81"/>
      <c r="H240" s="81"/>
      <c r="I240" s="72">
        <v>1</v>
      </c>
      <c r="J240" s="85">
        <f t="shared" si="13"/>
        <v>4</v>
      </c>
      <c r="K240" s="85">
        <f t="shared" si="14"/>
        <v>4</v>
      </c>
      <c r="L240" s="85">
        <f t="shared" si="16"/>
        <v>4</v>
      </c>
      <c r="M240" s="138" t="s">
        <v>719</v>
      </c>
      <c r="N240" s="138" t="s">
        <v>166</v>
      </c>
      <c r="O240" s="138" t="s">
        <v>293</v>
      </c>
      <c r="P240" s="138" t="s">
        <v>370</v>
      </c>
      <c r="Q240" s="138"/>
      <c r="R240" s="138"/>
      <c r="S240" s="138"/>
      <c r="T240" s="138" t="s">
        <v>812</v>
      </c>
      <c r="U240" s="138" t="s">
        <v>811</v>
      </c>
      <c r="V240" s="138" t="s">
        <v>816</v>
      </c>
      <c r="W240" s="138"/>
      <c r="X240" s="138"/>
      <c r="Y240" s="143"/>
    </row>
    <row r="241" spans="1:25" ht="15.6" x14ac:dyDescent="0.25">
      <c r="A241" s="260" t="s">
        <v>849</v>
      </c>
      <c r="B241" s="261"/>
      <c r="C241" s="261"/>
      <c r="D241" s="261"/>
      <c r="E241" s="261"/>
      <c r="F241" s="261"/>
      <c r="G241" s="261"/>
      <c r="H241" s="261"/>
      <c r="I241" s="261"/>
      <c r="J241" s="261"/>
      <c r="K241" s="261"/>
      <c r="L241" s="261"/>
      <c r="M241" s="261"/>
      <c r="N241" s="261"/>
      <c r="O241" s="261"/>
      <c r="P241" s="261"/>
      <c r="Q241" s="261"/>
      <c r="R241" s="261"/>
      <c r="S241" s="261"/>
      <c r="T241" s="261"/>
      <c r="U241" s="261"/>
      <c r="V241" s="261"/>
      <c r="W241" s="261"/>
      <c r="X241" s="261"/>
      <c r="Y241" s="262"/>
    </row>
    <row r="242" spans="1:25" ht="15.6" x14ac:dyDescent="0.25">
      <c r="A242" s="263" t="s">
        <v>848</v>
      </c>
      <c r="B242" s="264"/>
      <c r="C242" s="264"/>
      <c r="D242" s="264"/>
      <c r="E242" s="264"/>
      <c r="F242" s="264"/>
      <c r="G242" s="264"/>
      <c r="H242" s="264"/>
      <c r="I242" s="264"/>
      <c r="J242" s="264"/>
      <c r="K242" s="264"/>
      <c r="L242" s="264"/>
      <c r="M242" s="264"/>
      <c r="N242" s="264"/>
      <c r="O242" s="264"/>
      <c r="P242" s="264"/>
      <c r="Q242" s="264"/>
      <c r="R242" s="264"/>
      <c r="S242" s="264"/>
      <c r="T242" s="264"/>
      <c r="U242" s="264"/>
      <c r="V242" s="264"/>
      <c r="W242" s="264"/>
      <c r="X242" s="264"/>
      <c r="Y242" s="265"/>
    </row>
    <row r="243" spans="1:25" ht="26.4" x14ac:dyDescent="0.25">
      <c r="A243" s="137" t="str">
        <f t="shared" si="15"/>
        <v>OK</v>
      </c>
      <c r="B243" s="138">
        <v>216</v>
      </c>
      <c r="C243" s="139" t="s">
        <v>88</v>
      </c>
      <c r="D243" s="56"/>
      <c r="E243" s="81">
        <v>1</v>
      </c>
      <c r="F243" s="81"/>
      <c r="G243" s="81"/>
      <c r="H243" s="81"/>
      <c r="I243" s="72">
        <v>1</v>
      </c>
      <c r="J243" s="85">
        <f t="shared" si="13"/>
        <v>4</v>
      </c>
      <c r="K243" s="85">
        <f t="shared" si="14"/>
        <v>4</v>
      </c>
      <c r="L243" s="85">
        <f t="shared" si="16"/>
        <v>4</v>
      </c>
      <c r="M243" s="138" t="s">
        <v>722</v>
      </c>
      <c r="N243" s="138" t="s">
        <v>165</v>
      </c>
      <c r="O243" s="138" t="s">
        <v>44</v>
      </c>
      <c r="P243" s="138" t="s">
        <v>620</v>
      </c>
      <c r="Q243" s="138" t="s">
        <v>623</v>
      </c>
      <c r="R243" s="138" t="s">
        <v>622</v>
      </c>
      <c r="S243" s="138"/>
      <c r="T243" s="138" t="s">
        <v>741</v>
      </c>
      <c r="U243" s="138" t="s">
        <v>823</v>
      </c>
      <c r="V243" s="138"/>
      <c r="W243" s="138"/>
      <c r="X243" s="138"/>
      <c r="Y243" s="143"/>
    </row>
    <row r="244" spans="1:25" ht="26.4" x14ac:dyDescent="0.25">
      <c r="A244" s="137" t="str">
        <f t="shared" si="15"/>
        <v>OK</v>
      </c>
      <c r="B244" s="138">
        <v>217</v>
      </c>
      <c r="C244" s="139" t="s">
        <v>353</v>
      </c>
      <c r="D244" s="56">
        <v>1</v>
      </c>
      <c r="E244" s="81"/>
      <c r="F244" s="81"/>
      <c r="G244" s="81"/>
      <c r="H244" s="81"/>
      <c r="I244" s="72">
        <v>1</v>
      </c>
      <c r="J244" s="85">
        <f t="shared" si="13"/>
        <v>0</v>
      </c>
      <c r="K244" s="85">
        <f t="shared" si="14"/>
        <v>0</v>
      </c>
      <c r="L244" s="85">
        <f t="shared" si="16"/>
        <v>0</v>
      </c>
      <c r="M244" s="138" t="s">
        <v>722</v>
      </c>
      <c r="N244" s="138" t="s">
        <v>167</v>
      </c>
      <c r="O244" s="138" t="s">
        <v>168</v>
      </c>
      <c r="P244" s="138" t="s">
        <v>169</v>
      </c>
      <c r="Q244" s="138" t="s">
        <v>165</v>
      </c>
      <c r="R244" s="138" t="s">
        <v>824</v>
      </c>
      <c r="S244" s="138"/>
      <c r="T244" s="138" t="s">
        <v>619</v>
      </c>
      <c r="U244" s="138"/>
      <c r="V244" s="138"/>
      <c r="W244" s="138"/>
      <c r="X244" s="138"/>
      <c r="Y244" s="143"/>
    </row>
    <row r="245" spans="1:25" ht="15.6" x14ac:dyDescent="0.25">
      <c r="A245" s="263" t="s">
        <v>843</v>
      </c>
      <c r="B245" s="264"/>
      <c r="C245" s="264"/>
      <c r="D245" s="264"/>
      <c r="E245" s="264"/>
      <c r="F245" s="264"/>
      <c r="G245" s="264"/>
      <c r="H245" s="264"/>
      <c r="I245" s="264"/>
      <c r="J245" s="264"/>
      <c r="K245" s="264"/>
      <c r="L245" s="264"/>
      <c r="M245" s="264"/>
      <c r="N245" s="264"/>
      <c r="O245" s="264"/>
      <c r="P245" s="264"/>
      <c r="Q245" s="264"/>
      <c r="R245" s="264"/>
      <c r="S245" s="264"/>
      <c r="T245" s="264"/>
      <c r="U245" s="264"/>
      <c r="V245" s="264"/>
      <c r="W245" s="264"/>
      <c r="X245" s="264"/>
      <c r="Y245" s="265"/>
    </row>
    <row r="246" spans="1:25" ht="26.4" x14ac:dyDescent="0.25">
      <c r="A246" s="137" t="str">
        <f t="shared" si="15"/>
        <v>OK</v>
      </c>
      <c r="B246" s="138">
        <v>218</v>
      </c>
      <c r="C246" s="139" t="s">
        <v>313</v>
      </c>
      <c r="D246" s="56">
        <v>1</v>
      </c>
      <c r="E246" s="81"/>
      <c r="F246" s="81"/>
      <c r="G246" s="81"/>
      <c r="H246" s="81"/>
      <c r="I246" s="72">
        <v>1</v>
      </c>
      <c r="J246" s="85">
        <f t="shared" si="13"/>
        <v>0</v>
      </c>
      <c r="K246" s="85">
        <f t="shared" si="14"/>
        <v>0</v>
      </c>
      <c r="L246" s="85">
        <f t="shared" si="16"/>
        <v>0</v>
      </c>
      <c r="M246" s="138" t="s">
        <v>723</v>
      </c>
      <c r="N246" s="138" t="s">
        <v>293</v>
      </c>
      <c r="O246" s="138" t="s">
        <v>372</v>
      </c>
      <c r="P246" s="138" t="s">
        <v>825</v>
      </c>
      <c r="Q246" s="138"/>
      <c r="R246" s="138"/>
      <c r="S246" s="138"/>
      <c r="T246" s="138">
        <v>40</v>
      </c>
      <c r="U246" s="138" t="s">
        <v>602</v>
      </c>
      <c r="V246" s="138">
        <v>48</v>
      </c>
      <c r="W246" s="138">
        <v>52</v>
      </c>
      <c r="X246" s="138"/>
      <c r="Y246" s="143"/>
    </row>
    <row r="247" spans="1:25" x14ac:dyDescent="0.25">
      <c r="A247" s="137" t="str">
        <f t="shared" si="15"/>
        <v>OK</v>
      </c>
      <c r="B247" s="138">
        <v>219</v>
      </c>
      <c r="C247" s="139" t="s">
        <v>291</v>
      </c>
      <c r="D247" s="56">
        <v>1</v>
      </c>
      <c r="E247" s="81"/>
      <c r="F247" s="81"/>
      <c r="G247" s="81"/>
      <c r="H247" s="81"/>
      <c r="I247" s="72">
        <v>1</v>
      </c>
      <c r="J247" s="85">
        <f t="shared" ref="J247:J252" si="17">(E247*4+F247*3+G247*2+H247*1+D247*0)</f>
        <v>0</v>
      </c>
      <c r="K247" s="85">
        <f t="shared" ref="K247:K252" si="18">J247*I247</f>
        <v>0</v>
      </c>
      <c r="L247" s="85">
        <f t="shared" si="16"/>
        <v>0</v>
      </c>
      <c r="M247" s="138" t="s">
        <v>723</v>
      </c>
      <c r="N247" s="138" t="s">
        <v>167</v>
      </c>
      <c r="O247" s="138" t="s">
        <v>824</v>
      </c>
      <c r="P247" s="138" t="s">
        <v>168</v>
      </c>
      <c r="Q247" s="138"/>
      <c r="R247" s="144"/>
      <c r="S247" s="138"/>
      <c r="T247" s="138">
        <v>40</v>
      </c>
      <c r="U247" s="138" t="s">
        <v>602</v>
      </c>
      <c r="V247" s="138">
        <v>48</v>
      </c>
      <c r="W247" s="138"/>
      <c r="X247" s="138"/>
      <c r="Y247" s="143"/>
    </row>
    <row r="248" spans="1:25" ht="15.6" x14ac:dyDescent="0.25">
      <c r="A248" s="263" t="s">
        <v>850</v>
      </c>
      <c r="B248" s="264"/>
      <c r="C248" s="264"/>
      <c r="D248" s="264"/>
      <c r="E248" s="264"/>
      <c r="F248" s="264"/>
      <c r="G248" s="264"/>
      <c r="H248" s="264"/>
      <c r="I248" s="264"/>
      <c r="J248" s="264"/>
      <c r="K248" s="264"/>
      <c r="L248" s="264"/>
      <c r="M248" s="264"/>
      <c r="N248" s="264"/>
      <c r="O248" s="264"/>
      <c r="P248" s="264"/>
      <c r="Q248" s="264"/>
      <c r="R248" s="264"/>
      <c r="S248" s="264"/>
      <c r="T248" s="264"/>
      <c r="U248" s="264"/>
      <c r="V248" s="264"/>
      <c r="W248" s="264"/>
      <c r="X248" s="264"/>
      <c r="Y248" s="265"/>
    </row>
    <row r="249" spans="1:25" x14ac:dyDescent="0.25">
      <c r="A249" s="137" t="str">
        <f t="shared" si="15"/>
        <v>OK</v>
      </c>
      <c r="B249" s="138">
        <v>220</v>
      </c>
      <c r="C249" s="139" t="s">
        <v>89</v>
      </c>
      <c r="D249" s="56"/>
      <c r="E249" s="81">
        <v>1</v>
      </c>
      <c r="F249" s="81"/>
      <c r="G249" s="81"/>
      <c r="H249" s="81"/>
      <c r="I249" s="72">
        <v>1</v>
      </c>
      <c r="J249" s="85">
        <f t="shared" si="17"/>
        <v>4</v>
      </c>
      <c r="K249" s="85">
        <f t="shared" si="18"/>
        <v>4</v>
      </c>
      <c r="L249" s="85">
        <f t="shared" si="16"/>
        <v>4</v>
      </c>
      <c r="M249" s="138" t="s">
        <v>719</v>
      </c>
      <c r="N249" s="142" t="s">
        <v>164</v>
      </c>
      <c r="O249" s="142" t="s">
        <v>169</v>
      </c>
      <c r="P249" s="142"/>
      <c r="Q249" s="138"/>
      <c r="R249" s="138"/>
      <c r="S249" s="138"/>
      <c r="T249" s="138" t="s">
        <v>741</v>
      </c>
      <c r="U249" s="138" t="s">
        <v>591</v>
      </c>
      <c r="V249" s="138"/>
      <c r="W249" s="138"/>
      <c r="X249" s="138"/>
      <c r="Y249" s="143"/>
    </row>
    <row r="250" spans="1:25" ht="26.4" x14ac:dyDescent="0.25">
      <c r="A250" s="137" t="str">
        <f t="shared" si="15"/>
        <v>OK</v>
      </c>
      <c r="B250" s="138">
        <v>221</v>
      </c>
      <c r="C250" s="139" t="s">
        <v>717</v>
      </c>
      <c r="D250" s="56"/>
      <c r="E250" s="81">
        <v>1</v>
      </c>
      <c r="F250" s="81"/>
      <c r="G250" s="81"/>
      <c r="H250" s="81"/>
      <c r="I250" s="141">
        <v>1</v>
      </c>
      <c r="J250" s="85">
        <f t="shared" si="17"/>
        <v>4</v>
      </c>
      <c r="K250" s="85">
        <f t="shared" si="18"/>
        <v>4</v>
      </c>
      <c r="L250" s="85">
        <f t="shared" si="16"/>
        <v>4</v>
      </c>
      <c r="M250" s="138" t="s">
        <v>719</v>
      </c>
      <c r="N250" s="142" t="s">
        <v>169</v>
      </c>
      <c r="O250" s="142" t="s">
        <v>822</v>
      </c>
      <c r="P250" s="142" t="s">
        <v>826</v>
      </c>
      <c r="Q250" s="138"/>
      <c r="R250" s="138"/>
      <c r="S250" s="138"/>
      <c r="T250" s="138" t="s">
        <v>749</v>
      </c>
      <c r="U250" s="138" t="s">
        <v>590</v>
      </c>
      <c r="V250" s="138" t="s">
        <v>591</v>
      </c>
      <c r="W250" s="138"/>
      <c r="X250" s="138"/>
      <c r="Y250" s="143"/>
    </row>
    <row r="251" spans="1:25" ht="26.4" x14ac:dyDescent="0.25">
      <c r="A251" s="137" t="str">
        <f t="shared" si="15"/>
        <v>OK</v>
      </c>
      <c r="B251" s="138">
        <v>222</v>
      </c>
      <c r="C251" s="139" t="s">
        <v>296</v>
      </c>
      <c r="D251" s="56"/>
      <c r="E251" s="81">
        <v>1</v>
      </c>
      <c r="F251" s="81"/>
      <c r="G251" s="81"/>
      <c r="H251" s="81"/>
      <c r="I251" s="72">
        <v>1</v>
      </c>
      <c r="J251" s="85">
        <f t="shared" si="17"/>
        <v>4</v>
      </c>
      <c r="K251" s="85">
        <f t="shared" si="18"/>
        <v>4</v>
      </c>
      <c r="L251" s="85">
        <f t="shared" si="16"/>
        <v>4</v>
      </c>
      <c r="M251" s="138" t="s">
        <v>719</v>
      </c>
      <c r="N251" s="142" t="s">
        <v>42</v>
      </c>
      <c r="O251" s="142"/>
      <c r="P251" s="142"/>
      <c r="Q251" s="138"/>
      <c r="R251" s="138"/>
      <c r="S251" s="138"/>
      <c r="T251" s="138" t="s">
        <v>589</v>
      </c>
      <c r="U251" s="138" t="s">
        <v>590</v>
      </c>
      <c r="V251" s="138"/>
      <c r="W251" s="138"/>
      <c r="X251" s="138"/>
      <c r="Y251" s="143"/>
    </row>
    <row r="252" spans="1:25" ht="27" thickBot="1" x14ac:dyDescent="0.3">
      <c r="A252" s="148" t="str">
        <f t="shared" si="15"/>
        <v>OK</v>
      </c>
      <c r="B252" s="145">
        <v>223</v>
      </c>
      <c r="C252" s="149" t="s">
        <v>354</v>
      </c>
      <c r="D252" s="150">
        <v>1</v>
      </c>
      <c r="E252" s="83"/>
      <c r="F252" s="83"/>
      <c r="G252" s="83"/>
      <c r="H252" s="83"/>
      <c r="I252" s="77">
        <v>1</v>
      </c>
      <c r="J252" s="87">
        <f t="shared" si="17"/>
        <v>0</v>
      </c>
      <c r="K252" s="87">
        <f t="shared" si="18"/>
        <v>0</v>
      </c>
      <c r="L252" s="87">
        <f>IF(D252=1,0,4*I252)</f>
        <v>0</v>
      </c>
      <c r="M252" s="145" t="s">
        <v>719</v>
      </c>
      <c r="N252" s="145" t="s">
        <v>167</v>
      </c>
      <c r="O252" s="145" t="s">
        <v>824</v>
      </c>
      <c r="P252" s="145" t="s">
        <v>169</v>
      </c>
      <c r="Q252" s="145"/>
      <c r="R252" s="145"/>
      <c r="S252" s="145"/>
      <c r="T252" s="145" t="s">
        <v>589</v>
      </c>
      <c r="U252" s="145" t="s">
        <v>590</v>
      </c>
      <c r="V252" s="145" t="s">
        <v>591</v>
      </c>
      <c r="W252" s="145"/>
      <c r="X252" s="145"/>
      <c r="Y252" s="146"/>
    </row>
  </sheetData>
  <sheetProtection formatColumns="0" formatRows="0"/>
  <mergeCells count="34">
    <mergeCell ref="A248:Y248"/>
    <mergeCell ref="A241:Y241"/>
    <mergeCell ref="A242:Y242"/>
    <mergeCell ref="A245:Y245"/>
    <mergeCell ref="A235:Y235"/>
    <mergeCell ref="A236:Y236"/>
    <mergeCell ref="A207:Y207"/>
    <mergeCell ref="A221:Y221"/>
    <mergeCell ref="A222:Y222"/>
    <mergeCell ref="A166:Y166"/>
    <mergeCell ref="A193:Y193"/>
    <mergeCell ref="A194:Y194"/>
    <mergeCell ref="A122:Y122"/>
    <mergeCell ref="A129:Y129"/>
    <mergeCell ref="A148:Y148"/>
    <mergeCell ref="A101:Y101"/>
    <mergeCell ref="A102:Y102"/>
    <mergeCell ref="A108:Y108"/>
    <mergeCell ref="A94:Y94"/>
    <mergeCell ref="A93:Y93"/>
    <mergeCell ref="A33:Y33"/>
    <mergeCell ref="A55:Y55"/>
    <mergeCell ref="A62:Y62"/>
    <mergeCell ref="A5:Y5"/>
    <mergeCell ref="A6:Y6"/>
    <mergeCell ref="T4:Y4"/>
    <mergeCell ref="A1:Y1"/>
    <mergeCell ref="A2:Y2"/>
    <mergeCell ref="N3:Y3"/>
    <mergeCell ref="A3:A4"/>
    <mergeCell ref="B3:B4"/>
    <mergeCell ref="C3:C4"/>
    <mergeCell ref="D3:H3"/>
    <mergeCell ref="N4:S4"/>
  </mergeCells>
  <conditionalFormatting sqref="I250">
    <cfRule type="expression" dxfId="514" priority="460">
      <formula>SUM($E250:$H250)&gt;1</formula>
    </cfRule>
  </conditionalFormatting>
  <conditionalFormatting sqref="D86">
    <cfRule type="cellIs" dxfId="513" priority="455" stopIfTrue="1" operator="greaterThan">
      <formula>1</formula>
    </cfRule>
  </conditionalFormatting>
  <conditionalFormatting sqref="D86">
    <cfRule type="duplicateValues" dxfId="512" priority="432" stopIfTrue="1"/>
  </conditionalFormatting>
  <conditionalFormatting sqref="D7:H7">
    <cfRule type="cellIs" dxfId="511" priority="399" stopIfTrue="1" operator="greaterThan">
      <formula>1</formula>
    </cfRule>
  </conditionalFormatting>
  <conditionalFormatting sqref="D8:H8">
    <cfRule type="cellIs" dxfId="510" priority="398" stopIfTrue="1" operator="greaterThan">
      <formula>1</formula>
    </cfRule>
  </conditionalFormatting>
  <conditionalFormatting sqref="D10:H10">
    <cfRule type="cellIs" dxfId="509" priority="397" stopIfTrue="1" operator="greaterThan">
      <formula>1</formula>
    </cfRule>
  </conditionalFormatting>
  <conditionalFormatting sqref="D11:D13">
    <cfRule type="cellIs" dxfId="508" priority="396" stopIfTrue="1" operator="greaterThan">
      <formula>1</formula>
    </cfRule>
  </conditionalFormatting>
  <conditionalFormatting sqref="D11:D13">
    <cfRule type="duplicateValues" dxfId="507" priority="395" stopIfTrue="1"/>
  </conditionalFormatting>
  <conditionalFormatting sqref="D14">
    <cfRule type="cellIs" dxfId="506" priority="394" stopIfTrue="1" operator="greaterThan">
      <formula>1</formula>
    </cfRule>
  </conditionalFormatting>
  <conditionalFormatting sqref="D14">
    <cfRule type="duplicateValues" dxfId="505" priority="393" stopIfTrue="1"/>
  </conditionalFormatting>
  <conditionalFormatting sqref="D15">
    <cfRule type="cellIs" dxfId="504" priority="392" stopIfTrue="1" operator="greaterThan">
      <formula>1</formula>
    </cfRule>
  </conditionalFormatting>
  <conditionalFormatting sqref="D15">
    <cfRule type="duplicateValues" dxfId="503" priority="391" stopIfTrue="1"/>
  </conditionalFormatting>
  <conditionalFormatting sqref="D17:H17 D16">
    <cfRule type="cellIs" dxfId="502" priority="390" stopIfTrue="1" operator="greaterThan">
      <formula>1</formula>
    </cfRule>
  </conditionalFormatting>
  <conditionalFormatting sqref="D18:H18">
    <cfRule type="cellIs" dxfId="501" priority="389" stopIfTrue="1" operator="greaterThan">
      <formula>1</formula>
    </cfRule>
  </conditionalFormatting>
  <conditionalFormatting sqref="D19:D20">
    <cfRule type="cellIs" dxfId="500" priority="388" stopIfTrue="1" operator="greaterThan">
      <formula>1</formula>
    </cfRule>
  </conditionalFormatting>
  <conditionalFormatting sqref="D19:D20">
    <cfRule type="duplicateValues" dxfId="499" priority="387" stopIfTrue="1"/>
  </conditionalFormatting>
  <conditionalFormatting sqref="D21:D28">
    <cfRule type="cellIs" dxfId="498" priority="386" stopIfTrue="1" operator="greaterThan">
      <formula>1</formula>
    </cfRule>
  </conditionalFormatting>
  <conditionalFormatting sqref="D21:D28">
    <cfRule type="duplicateValues" dxfId="497" priority="385" stopIfTrue="1"/>
  </conditionalFormatting>
  <conditionalFormatting sqref="D29:H29">
    <cfRule type="cellIs" dxfId="496" priority="384" stopIfTrue="1" operator="greaterThan">
      <formula>1</formula>
    </cfRule>
  </conditionalFormatting>
  <conditionalFormatting sqref="D30:D31">
    <cfRule type="cellIs" dxfId="495" priority="383" stopIfTrue="1" operator="greaterThan">
      <formula>1</formula>
    </cfRule>
  </conditionalFormatting>
  <conditionalFormatting sqref="D30:D31">
    <cfRule type="duplicateValues" dxfId="494" priority="382" stopIfTrue="1"/>
  </conditionalFormatting>
  <conditionalFormatting sqref="D32:H32 D34">
    <cfRule type="cellIs" dxfId="493" priority="381" stopIfTrue="1" operator="greaterThan">
      <formula>1</formula>
    </cfRule>
  </conditionalFormatting>
  <conditionalFormatting sqref="D35:D36">
    <cfRule type="cellIs" dxfId="492" priority="380" stopIfTrue="1" operator="greaterThan">
      <formula>1</formula>
    </cfRule>
  </conditionalFormatting>
  <conditionalFormatting sqref="D35:D36">
    <cfRule type="duplicateValues" dxfId="491" priority="379" stopIfTrue="1"/>
  </conditionalFormatting>
  <conditionalFormatting sqref="D37:H37">
    <cfRule type="cellIs" dxfId="490" priority="378" stopIfTrue="1" operator="greaterThan">
      <formula>1</formula>
    </cfRule>
  </conditionalFormatting>
  <conditionalFormatting sqref="D38:D39">
    <cfRule type="cellIs" dxfId="489" priority="377" stopIfTrue="1" operator="greaterThan">
      <formula>1</formula>
    </cfRule>
  </conditionalFormatting>
  <conditionalFormatting sqref="D38:D39">
    <cfRule type="duplicateValues" dxfId="488" priority="376" stopIfTrue="1"/>
  </conditionalFormatting>
  <conditionalFormatting sqref="D40:D44">
    <cfRule type="cellIs" dxfId="487" priority="375" stopIfTrue="1" operator="greaterThan">
      <formula>1</formula>
    </cfRule>
  </conditionalFormatting>
  <conditionalFormatting sqref="D40:D44">
    <cfRule type="duplicateValues" dxfId="486" priority="374" stopIfTrue="1"/>
  </conditionalFormatting>
  <conditionalFormatting sqref="D45:H45">
    <cfRule type="cellIs" dxfId="485" priority="373" stopIfTrue="1" operator="greaterThan">
      <formula>1</formula>
    </cfRule>
  </conditionalFormatting>
  <conditionalFormatting sqref="D46:H46">
    <cfRule type="cellIs" dxfId="484" priority="372" stopIfTrue="1" operator="greaterThan">
      <formula>1</formula>
    </cfRule>
  </conditionalFormatting>
  <conditionalFormatting sqref="D47">
    <cfRule type="cellIs" dxfId="483" priority="371" stopIfTrue="1" operator="greaterThan">
      <formula>1</formula>
    </cfRule>
  </conditionalFormatting>
  <conditionalFormatting sqref="D47">
    <cfRule type="duplicateValues" dxfId="482" priority="370" stopIfTrue="1"/>
  </conditionalFormatting>
  <conditionalFormatting sqref="D48:D53">
    <cfRule type="cellIs" dxfId="481" priority="369" stopIfTrue="1" operator="greaterThan">
      <formula>1</formula>
    </cfRule>
  </conditionalFormatting>
  <conditionalFormatting sqref="D48:D53">
    <cfRule type="duplicateValues" dxfId="480" priority="368" stopIfTrue="1"/>
  </conditionalFormatting>
  <conditionalFormatting sqref="D54">
    <cfRule type="cellIs" dxfId="479" priority="367" stopIfTrue="1" operator="greaterThan">
      <formula>1</formula>
    </cfRule>
  </conditionalFormatting>
  <conditionalFormatting sqref="D57:H57">
    <cfRule type="cellIs" dxfId="478" priority="365" stopIfTrue="1" operator="greaterThan">
      <formula>1</formula>
    </cfRule>
  </conditionalFormatting>
  <conditionalFormatting sqref="D58:H58">
    <cfRule type="cellIs" dxfId="477" priority="364" stopIfTrue="1" operator="greaterThan">
      <formula>1</formula>
    </cfRule>
  </conditionalFormatting>
  <conditionalFormatting sqref="D59:H59">
    <cfRule type="cellIs" dxfId="476" priority="363" stopIfTrue="1" operator="greaterThan">
      <formula>1</formula>
    </cfRule>
  </conditionalFormatting>
  <conditionalFormatting sqref="D60:H60">
    <cfRule type="cellIs" dxfId="475" priority="362" stopIfTrue="1" operator="greaterThan">
      <formula>1</formula>
    </cfRule>
  </conditionalFormatting>
  <conditionalFormatting sqref="D61:H61">
    <cfRule type="cellIs" dxfId="474" priority="361" stopIfTrue="1" operator="greaterThan">
      <formula>1</formula>
    </cfRule>
  </conditionalFormatting>
  <conditionalFormatting sqref="D63:H63">
    <cfRule type="cellIs" dxfId="473" priority="360" stopIfTrue="1" operator="greaterThan">
      <formula>1</formula>
    </cfRule>
  </conditionalFormatting>
  <conditionalFormatting sqref="D64:H64">
    <cfRule type="cellIs" dxfId="472" priority="359" stopIfTrue="1" operator="greaterThan">
      <formula>1</formula>
    </cfRule>
  </conditionalFormatting>
  <conditionalFormatting sqref="D65:H65">
    <cfRule type="cellIs" dxfId="471" priority="358" stopIfTrue="1" operator="greaterThan">
      <formula>1</formula>
    </cfRule>
  </conditionalFormatting>
  <conditionalFormatting sqref="D66:H66">
    <cfRule type="cellIs" dxfId="470" priority="357" stopIfTrue="1" operator="greaterThan">
      <formula>1</formula>
    </cfRule>
  </conditionalFormatting>
  <conditionalFormatting sqref="D67:H67">
    <cfRule type="cellIs" dxfId="469" priority="356" stopIfTrue="1" operator="greaterThan">
      <formula>1</formula>
    </cfRule>
  </conditionalFormatting>
  <conditionalFormatting sqref="D68:H68">
    <cfRule type="cellIs" dxfId="468" priority="355" stopIfTrue="1" operator="greaterThan">
      <formula>1</formula>
    </cfRule>
  </conditionalFormatting>
  <conditionalFormatting sqref="D69:H69">
    <cfRule type="cellIs" dxfId="467" priority="354" stopIfTrue="1" operator="greaterThan">
      <formula>1</formula>
    </cfRule>
  </conditionalFormatting>
  <conditionalFormatting sqref="D70:H70">
    <cfRule type="cellIs" dxfId="466" priority="353" stopIfTrue="1" operator="greaterThan">
      <formula>1</formula>
    </cfRule>
  </conditionalFormatting>
  <conditionalFormatting sqref="D71:D74">
    <cfRule type="cellIs" dxfId="465" priority="352" stopIfTrue="1" operator="greaterThan">
      <formula>1</formula>
    </cfRule>
  </conditionalFormatting>
  <conditionalFormatting sqref="D71:D74">
    <cfRule type="duplicateValues" dxfId="464" priority="351" stopIfTrue="1"/>
  </conditionalFormatting>
  <conditionalFormatting sqref="D75:D78">
    <cfRule type="cellIs" dxfId="463" priority="350" stopIfTrue="1" operator="greaterThan">
      <formula>1</formula>
    </cfRule>
  </conditionalFormatting>
  <conditionalFormatting sqref="D75:D78">
    <cfRule type="duplicateValues" dxfId="462" priority="349" stopIfTrue="1"/>
  </conditionalFormatting>
  <conditionalFormatting sqref="D79:H79">
    <cfRule type="cellIs" dxfId="461" priority="348" stopIfTrue="1" operator="greaterThan">
      <formula>1</formula>
    </cfRule>
  </conditionalFormatting>
  <conditionalFormatting sqref="D80:H80">
    <cfRule type="cellIs" dxfId="460" priority="347" stopIfTrue="1" operator="greaterThan">
      <formula>1</formula>
    </cfRule>
  </conditionalFormatting>
  <conditionalFormatting sqref="D81:H81">
    <cfRule type="cellIs" dxfId="459" priority="346" stopIfTrue="1" operator="greaterThan">
      <formula>1</formula>
    </cfRule>
  </conditionalFormatting>
  <conditionalFormatting sqref="D82:H82">
    <cfRule type="cellIs" dxfId="458" priority="345" stopIfTrue="1" operator="greaterThan">
      <formula>1</formula>
    </cfRule>
  </conditionalFormatting>
  <conditionalFormatting sqref="D83:H83">
    <cfRule type="cellIs" dxfId="457" priority="344" stopIfTrue="1" operator="greaterThan">
      <formula>1</formula>
    </cfRule>
  </conditionalFormatting>
  <conditionalFormatting sqref="D84:H84">
    <cfRule type="cellIs" dxfId="456" priority="343" stopIfTrue="1" operator="greaterThan">
      <formula>1</formula>
    </cfRule>
  </conditionalFormatting>
  <conditionalFormatting sqref="D85:H85">
    <cfRule type="cellIs" dxfId="455" priority="342" stopIfTrue="1" operator="greaterThan">
      <formula>1</formula>
    </cfRule>
  </conditionalFormatting>
  <conditionalFormatting sqref="D87:H87">
    <cfRule type="cellIs" dxfId="454" priority="341" stopIfTrue="1" operator="greaterThan">
      <formula>1</formula>
    </cfRule>
  </conditionalFormatting>
  <conditionalFormatting sqref="D88:H88">
    <cfRule type="cellIs" dxfId="453" priority="340" stopIfTrue="1" operator="greaterThan">
      <formula>1</formula>
    </cfRule>
  </conditionalFormatting>
  <conditionalFormatting sqref="D89:H89">
    <cfRule type="cellIs" dxfId="452" priority="339" stopIfTrue="1" operator="greaterThan">
      <formula>1</formula>
    </cfRule>
  </conditionalFormatting>
  <conditionalFormatting sqref="D90:H90">
    <cfRule type="cellIs" dxfId="451" priority="338" stopIfTrue="1" operator="greaterThan">
      <formula>1</formula>
    </cfRule>
  </conditionalFormatting>
  <conditionalFormatting sqref="D95:H95">
    <cfRule type="cellIs" dxfId="450" priority="336" stopIfTrue="1" operator="greaterThan">
      <formula>1</formula>
    </cfRule>
  </conditionalFormatting>
  <conditionalFormatting sqref="D96:H96">
    <cfRule type="cellIs" dxfId="449" priority="335" stopIfTrue="1" operator="greaterThan">
      <formula>1</formula>
    </cfRule>
  </conditionalFormatting>
  <conditionalFormatting sqref="D97:H97">
    <cfRule type="cellIs" dxfId="448" priority="334" stopIfTrue="1" operator="greaterThan">
      <formula>1</formula>
    </cfRule>
  </conditionalFormatting>
  <conditionalFormatting sqref="D98:H98">
    <cfRule type="cellIs" dxfId="447" priority="333" stopIfTrue="1" operator="greaterThan">
      <formula>1</formula>
    </cfRule>
  </conditionalFormatting>
  <conditionalFormatting sqref="D99:H99">
    <cfRule type="cellIs" dxfId="446" priority="332" stopIfTrue="1" operator="greaterThan">
      <formula>1</formula>
    </cfRule>
  </conditionalFormatting>
  <conditionalFormatting sqref="D100:H100">
    <cfRule type="cellIs" dxfId="445" priority="331" stopIfTrue="1" operator="greaterThan">
      <formula>1</formula>
    </cfRule>
  </conditionalFormatting>
  <conditionalFormatting sqref="D103:H103">
    <cfRule type="cellIs" dxfId="444" priority="330" stopIfTrue="1" operator="greaterThan">
      <formula>1</formula>
    </cfRule>
  </conditionalFormatting>
  <conditionalFormatting sqref="D104:H104">
    <cfRule type="cellIs" dxfId="443" priority="329" stopIfTrue="1" operator="greaterThan">
      <formula>1</formula>
    </cfRule>
  </conditionalFormatting>
  <conditionalFormatting sqref="D105:H105">
    <cfRule type="cellIs" dxfId="442" priority="328" stopIfTrue="1" operator="greaterThan">
      <formula>1</formula>
    </cfRule>
  </conditionalFormatting>
  <conditionalFormatting sqref="D106:H106">
    <cfRule type="cellIs" dxfId="441" priority="327" stopIfTrue="1" operator="greaterThan">
      <formula>1</formula>
    </cfRule>
  </conditionalFormatting>
  <conditionalFormatting sqref="D107:H107">
    <cfRule type="cellIs" dxfId="440" priority="326" stopIfTrue="1" operator="greaterThan">
      <formula>1</formula>
    </cfRule>
  </conditionalFormatting>
  <conditionalFormatting sqref="D109:H109">
    <cfRule type="cellIs" dxfId="439" priority="325" stopIfTrue="1" operator="greaterThan">
      <formula>1</formula>
    </cfRule>
  </conditionalFormatting>
  <conditionalFormatting sqref="D110:H110">
    <cfRule type="cellIs" dxfId="438" priority="324" stopIfTrue="1" operator="greaterThan">
      <formula>1</formula>
    </cfRule>
  </conditionalFormatting>
  <conditionalFormatting sqref="D111:H111">
    <cfRule type="cellIs" dxfId="437" priority="323" stopIfTrue="1" operator="greaterThan">
      <formula>1</formula>
    </cfRule>
  </conditionalFormatting>
  <conditionalFormatting sqref="D112:H112">
    <cfRule type="cellIs" dxfId="436" priority="322" stopIfTrue="1" operator="greaterThan">
      <formula>1</formula>
    </cfRule>
  </conditionalFormatting>
  <conditionalFormatting sqref="D113:H113">
    <cfRule type="cellIs" dxfId="435" priority="321" stopIfTrue="1" operator="greaterThan">
      <formula>1</formula>
    </cfRule>
  </conditionalFormatting>
  <conditionalFormatting sqref="D114:H114">
    <cfRule type="cellIs" dxfId="434" priority="320" stopIfTrue="1" operator="greaterThan">
      <formula>1</formula>
    </cfRule>
  </conditionalFormatting>
  <conditionalFormatting sqref="E118:H118">
    <cfRule type="cellIs" dxfId="433" priority="319" stopIfTrue="1" operator="greaterThan">
      <formula>1</formula>
    </cfRule>
  </conditionalFormatting>
  <conditionalFormatting sqref="D119:H119">
    <cfRule type="cellIs" dxfId="432" priority="318" stopIfTrue="1" operator="greaterThan">
      <formula>1</formula>
    </cfRule>
  </conditionalFormatting>
  <conditionalFormatting sqref="D120:H120">
    <cfRule type="cellIs" dxfId="431" priority="317" stopIfTrue="1" operator="greaterThan">
      <formula>1</formula>
    </cfRule>
  </conditionalFormatting>
  <conditionalFormatting sqref="D121:H121">
    <cfRule type="cellIs" dxfId="430" priority="316" stopIfTrue="1" operator="greaterThan">
      <formula>1</formula>
    </cfRule>
  </conditionalFormatting>
  <conditionalFormatting sqref="D123:H123">
    <cfRule type="cellIs" dxfId="429" priority="315" stopIfTrue="1" operator="greaterThan">
      <formula>1</formula>
    </cfRule>
  </conditionalFormatting>
  <conditionalFormatting sqref="D124:H124">
    <cfRule type="cellIs" dxfId="428" priority="314" stopIfTrue="1" operator="greaterThan">
      <formula>1</formula>
    </cfRule>
  </conditionalFormatting>
  <conditionalFormatting sqref="D125:H125">
    <cfRule type="cellIs" dxfId="427" priority="313" stopIfTrue="1" operator="greaterThan">
      <formula>1</formula>
    </cfRule>
  </conditionalFormatting>
  <conditionalFormatting sqref="D126:H126">
    <cfRule type="cellIs" dxfId="426" priority="312" stopIfTrue="1" operator="greaterThan">
      <formula>1</formula>
    </cfRule>
  </conditionalFormatting>
  <conditionalFormatting sqref="D127:H127">
    <cfRule type="cellIs" dxfId="425" priority="311" stopIfTrue="1" operator="greaterThan">
      <formula>1</formula>
    </cfRule>
  </conditionalFormatting>
  <conditionalFormatting sqref="D128:H128">
    <cfRule type="cellIs" dxfId="424" priority="310" stopIfTrue="1" operator="greaterThan">
      <formula>1</formula>
    </cfRule>
  </conditionalFormatting>
  <conditionalFormatting sqref="D130:H130">
    <cfRule type="cellIs" dxfId="423" priority="309" stopIfTrue="1" operator="greaterThan">
      <formula>1</formula>
    </cfRule>
  </conditionalFormatting>
  <conditionalFormatting sqref="D131:H131">
    <cfRule type="cellIs" dxfId="422" priority="308" stopIfTrue="1" operator="greaterThan">
      <formula>1</formula>
    </cfRule>
  </conditionalFormatting>
  <conditionalFormatting sqref="D132:H132">
    <cfRule type="cellIs" dxfId="421" priority="307" stopIfTrue="1" operator="greaterThan">
      <formula>1</formula>
    </cfRule>
  </conditionalFormatting>
  <conditionalFormatting sqref="D133:H133">
    <cfRule type="cellIs" dxfId="420" priority="306" stopIfTrue="1" operator="greaterThan">
      <formula>1</formula>
    </cfRule>
  </conditionalFormatting>
  <conditionalFormatting sqref="D134:H134">
    <cfRule type="cellIs" dxfId="419" priority="305" stopIfTrue="1" operator="greaterThan">
      <formula>1</formula>
    </cfRule>
  </conditionalFormatting>
  <conditionalFormatting sqref="D135:H135">
    <cfRule type="cellIs" dxfId="418" priority="304" stopIfTrue="1" operator="greaterThan">
      <formula>1</formula>
    </cfRule>
  </conditionalFormatting>
  <conditionalFormatting sqref="D136:H136">
    <cfRule type="cellIs" dxfId="417" priority="303" stopIfTrue="1" operator="greaterThan">
      <formula>1</formula>
    </cfRule>
  </conditionalFormatting>
  <conditionalFormatting sqref="D137:H137">
    <cfRule type="cellIs" dxfId="416" priority="302" stopIfTrue="1" operator="greaterThan">
      <formula>1</formula>
    </cfRule>
  </conditionalFormatting>
  <conditionalFormatting sqref="D138:H138">
    <cfRule type="cellIs" dxfId="415" priority="301" stopIfTrue="1" operator="greaterThan">
      <formula>1</formula>
    </cfRule>
  </conditionalFormatting>
  <conditionalFormatting sqref="D139:H139">
    <cfRule type="cellIs" dxfId="414" priority="300" stopIfTrue="1" operator="greaterThan">
      <formula>1</formula>
    </cfRule>
  </conditionalFormatting>
  <conditionalFormatting sqref="D140:H140">
    <cfRule type="cellIs" dxfId="413" priority="299" stopIfTrue="1" operator="greaterThan">
      <formula>1</formula>
    </cfRule>
  </conditionalFormatting>
  <conditionalFormatting sqref="D141:H141">
    <cfRule type="cellIs" dxfId="412" priority="298" stopIfTrue="1" operator="greaterThan">
      <formula>1</formula>
    </cfRule>
  </conditionalFormatting>
  <conditionalFormatting sqref="D142:H142">
    <cfRule type="cellIs" dxfId="411" priority="297" stopIfTrue="1" operator="greaterThan">
      <formula>1</formula>
    </cfRule>
  </conditionalFormatting>
  <conditionalFormatting sqref="D143:H143">
    <cfRule type="cellIs" dxfId="410" priority="296" stopIfTrue="1" operator="greaterThan">
      <formula>1</formula>
    </cfRule>
  </conditionalFormatting>
  <conditionalFormatting sqref="D144:H144">
    <cfRule type="cellIs" dxfId="409" priority="295" stopIfTrue="1" operator="greaterThan">
      <formula>1</formula>
    </cfRule>
  </conditionalFormatting>
  <conditionalFormatting sqref="D145:H145">
    <cfRule type="cellIs" dxfId="408" priority="294" stopIfTrue="1" operator="greaterThan">
      <formula>1</formula>
    </cfRule>
  </conditionalFormatting>
  <conditionalFormatting sqref="D146:H146">
    <cfRule type="cellIs" dxfId="407" priority="293" stopIfTrue="1" operator="greaterThan">
      <formula>1</formula>
    </cfRule>
  </conditionalFormatting>
  <conditionalFormatting sqref="D147:H147">
    <cfRule type="cellIs" dxfId="406" priority="292" stopIfTrue="1" operator="greaterThan">
      <formula>1</formula>
    </cfRule>
  </conditionalFormatting>
  <conditionalFormatting sqref="D149:H149">
    <cfRule type="cellIs" dxfId="405" priority="291" stopIfTrue="1" operator="greaterThan">
      <formula>1</formula>
    </cfRule>
  </conditionalFormatting>
  <conditionalFormatting sqref="D150:H150">
    <cfRule type="cellIs" dxfId="404" priority="290" stopIfTrue="1" operator="greaterThan">
      <formula>1</formula>
    </cfRule>
  </conditionalFormatting>
  <conditionalFormatting sqref="D151:H151">
    <cfRule type="cellIs" dxfId="403" priority="289" stopIfTrue="1" operator="greaterThan">
      <formula>1</formula>
    </cfRule>
  </conditionalFormatting>
  <conditionalFormatting sqref="D152:H152">
    <cfRule type="cellIs" dxfId="402" priority="288" stopIfTrue="1" operator="greaterThan">
      <formula>1</formula>
    </cfRule>
  </conditionalFormatting>
  <conditionalFormatting sqref="D153:H153">
    <cfRule type="cellIs" dxfId="401" priority="287" stopIfTrue="1" operator="greaterThan">
      <formula>1</formula>
    </cfRule>
  </conditionalFormatting>
  <conditionalFormatting sqref="D154:H154">
    <cfRule type="cellIs" dxfId="400" priority="286" stopIfTrue="1" operator="greaterThan">
      <formula>1</formula>
    </cfRule>
  </conditionalFormatting>
  <conditionalFormatting sqref="D155:H155">
    <cfRule type="cellIs" dxfId="399" priority="285" stopIfTrue="1" operator="greaterThan">
      <formula>1</formula>
    </cfRule>
  </conditionalFormatting>
  <conditionalFormatting sqref="D156:H156">
    <cfRule type="cellIs" dxfId="398" priority="284" stopIfTrue="1" operator="greaterThan">
      <formula>1</formula>
    </cfRule>
  </conditionalFormatting>
  <conditionalFormatting sqref="D157:H157">
    <cfRule type="cellIs" dxfId="397" priority="283" stopIfTrue="1" operator="greaterThan">
      <formula>1</formula>
    </cfRule>
  </conditionalFormatting>
  <conditionalFormatting sqref="D158:H158">
    <cfRule type="cellIs" dxfId="396" priority="282" stopIfTrue="1" operator="greaterThan">
      <formula>1</formula>
    </cfRule>
  </conditionalFormatting>
  <conditionalFormatting sqref="D159:H159">
    <cfRule type="cellIs" dxfId="395" priority="281" stopIfTrue="1" operator="greaterThan">
      <formula>1</formula>
    </cfRule>
  </conditionalFormatting>
  <conditionalFormatting sqref="D160:H160">
    <cfRule type="cellIs" dxfId="394" priority="280" stopIfTrue="1" operator="greaterThan">
      <formula>1</formula>
    </cfRule>
  </conditionalFormatting>
  <conditionalFormatting sqref="D161:H161">
    <cfRule type="cellIs" dxfId="393" priority="279" stopIfTrue="1" operator="greaterThan">
      <formula>1</formula>
    </cfRule>
  </conditionalFormatting>
  <conditionalFormatting sqref="D162:H162">
    <cfRule type="cellIs" dxfId="392" priority="278" stopIfTrue="1" operator="greaterThan">
      <formula>1</formula>
    </cfRule>
  </conditionalFormatting>
  <conditionalFormatting sqref="E163:H163">
    <cfRule type="cellIs" dxfId="391" priority="277" stopIfTrue="1" operator="greaterThan">
      <formula>1</formula>
    </cfRule>
  </conditionalFormatting>
  <conditionalFormatting sqref="D164:H164">
    <cfRule type="cellIs" dxfId="390" priority="276" stopIfTrue="1" operator="greaterThan">
      <formula>1</formula>
    </cfRule>
  </conditionalFormatting>
  <conditionalFormatting sqref="D165:H165">
    <cfRule type="cellIs" dxfId="389" priority="275" stopIfTrue="1" operator="greaterThan">
      <formula>1</formula>
    </cfRule>
  </conditionalFormatting>
  <conditionalFormatting sqref="D167:D168 F167:H168">
    <cfRule type="cellIs" dxfId="388" priority="274" stopIfTrue="1" operator="greaterThan">
      <formula>1</formula>
    </cfRule>
  </conditionalFormatting>
  <conditionalFormatting sqref="D169:H169">
    <cfRule type="cellIs" dxfId="387" priority="273" stopIfTrue="1" operator="greaterThan">
      <formula>1</formula>
    </cfRule>
  </conditionalFormatting>
  <conditionalFormatting sqref="D170:H170">
    <cfRule type="cellIs" dxfId="386" priority="272" stopIfTrue="1" operator="greaterThan">
      <formula>1</formula>
    </cfRule>
  </conditionalFormatting>
  <conditionalFormatting sqref="D171:H171">
    <cfRule type="cellIs" dxfId="385" priority="271" stopIfTrue="1" operator="greaterThan">
      <formula>1</formula>
    </cfRule>
  </conditionalFormatting>
  <conditionalFormatting sqref="D172:H172">
    <cfRule type="cellIs" dxfId="384" priority="270" stopIfTrue="1" operator="greaterThan">
      <formula>1</formula>
    </cfRule>
  </conditionalFormatting>
  <conditionalFormatting sqref="D173:H173">
    <cfRule type="cellIs" dxfId="383" priority="269" stopIfTrue="1" operator="greaterThan">
      <formula>1</formula>
    </cfRule>
  </conditionalFormatting>
  <conditionalFormatting sqref="D174:H174">
    <cfRule type="cellIs" dxfId="382" priority="268" stopIfTrue="1" operator="greaterThan">
      <formula>1</formula>
    </cfRule>
  </conditionalFormatting>
  <conditionalFormatting sqref="D175:H175">
    <cfRule type="cellIs" dxfId="381" priority="267" stopIfTrue="1" operator="greaterThan">
      <formula>1</formula>
    </cfRule>
  </conditionalFormatting>
  <conditionalFormatting sqref="D176:H176">
    <cfRule type="cellIs" dxfId="380" priority="266" stopIfTrue="1" operator="greaterThan">
      <formula>1</formula>
    </cfRule>
  </conditionalFormatting>
  <conditionalFormatting sqref="D177:H177">
    <cfRule type="cellIs" dxfId="379" priority="265" stopIfTrue="1" operator="greaterThan">
      <formula>1</formula>
    </cfRule>
  </conditionalFormatting>
  <conditionalFormatting sqref="D178:H178">
    <cfRule type="cellIs" dxfId="378" priority="264" stopIfTrue="1" operator="greaterThan">
      <formula>1</formula>
    </cfRule>
  </conditionalFormatting>
  <conditionalFormatting sqref="D179:H179">
    <cfRule type="cellIs" dxfId="377" priority="263" stopIfTrue="1" operator="greaterThan">
      <formula>1</formula>
    </cfRule>
  </conditionalFormatting>
  <conditionalFormatting sqref="D180:H180">
    <cfRule type="cellIs" dxfId="376" priority="262" stopIfTrue="1" operator="greaterThan">
      <formula>1</formula>
    </cfRule>
  </conditionalFormatting>
  <conditionalFormatting sqref="D181:H181">
    <cfRule type="cellIs" dxfId="375" priority="261" stopIfTrue="1" operator="greaterThan">
      <formula>1</formula>
    </cfRule>
  </conditionalFormatting>
  <conditionalFormatting sqref="D182:H182">
    <cfRule type="cellIs" dxfId="374" priority="260" stopIfTrue="1" operator="greaterThan">
      <formula>1</formula>
    </cfRule>
  </conditionalFormatting>
  <conditionalFormatting sqref="D183:H183">
    <cfRule type="cellIs" dxfId="373" priority="259" stopIfTrue="1" operator="greaterThan">
      <formula>1</formula>
    </cfRule>
  </conditionalFormatting>
  <conditionalFormatting sqref="D184:H184">
    <cfRule type="cellIs" dxfId="372" priority="258" stopIfTrue="1" operator="greaterThan">
      <formula>1</formula>
    </cfRule>
  </conditionalFormatting>
  <conditionalFormatting sqref="D185:H185">
    <cfRule type="cellIs" dxfId="371" priority="257" stopIfTrue="1" operator="greaterThan">
      <formula>1</formula>
    </cfRule>
  </conditionalFormatting>
  <conditionalFormatting sqref="D186:H186">
    <cfRule type="cellIs" dxfId="370" priority="256" stopIfTrue="1" operator="greaterThan">
      <formula>1</formula>
    </cfRule>
  </conditionalFormatting>
  <conditionalFormatting sqref="D187:H187">
    <cfRule type="cellIs" dxfId="369" priority="255" stopIfTrue="1" operator="greaterThan">
      <formula>1</formula>
    </cfRule>
  </conditionalFormatting>
  <conditionalFormatting sqref="D188:H188">
    <cfRule type="cellIs" dxfId="368" priority="254" stopIfTrue="1" operator="greaterThan">
      <formula>1</formula>
    </cfRule>
  </conditionalFormatting>
  <conditionalFormatting sqref="D189:H189">
    <cfRule type="cellIs" dxfId="367" priority="253" stopIfTrue="1" operator="greaterThan">
      <formula>1</formula>
    </cfRule>
  </conditionalFormatting>
  <conditionalFormatting sqref="D190:H190">
    <cfRule type="cellIs" dxfId="366" priority="252" stopIfTrue="1" operator="greaterThan">
      <formula>1</formula>
    </cfRule>
  </conditionalFormatting>
  <conditionalFormatting sqref="D191:H191">
    <cfRule type="cellIs" dxfId="365" priority="251" stopIfTrue="1" operator="greaterThan">
      <formula>1</formula>
    </cfRule>
  </conditionalFormatting>
  <conditionalFormatting sqref="D192:H192">
    <cfRule type="cellIs" dxfId="364" priority="250" stopIfTrue="1" operator="greaterThan">
      <formula>1</formula>
    </cfRule>
  </conditionalFormatting>
  <conditionalFormatting sqref="D195:H195">
    <cfRule type="cellIs" dxfId="363" priority="249" stopIfTrue="1" operator="greaterThan">
      <formula>1</formula>
    </cfRule>
  </conditionalFormatting>
  <conditionalFormatting sqref="D196:H196">
    <cfRule type="cellIs" dxfId="362" priority="248" stopIfTrue="1" operator="greaterThan">
      <formula>1</formula>
    </cfRule>
  </conditionalFormatting>
  <conditionalFormatting sqref="D197:H197">
    <cfRule type="cellIs" dxfId="361" priority="247" stopIfTrue="1" operator="greaterThan">
      <formula>1</formula>
    </cfRule>
  </conditionalFormatting>
  <conditionalFormatting sqref="D198:H198">
    <cfRule type="cellIs" dxfId="360" priority="246" stopIfTrue="1" operator="greaterThan">
      <formula>1</formula>
    </cfRule>
  </conditionalFormatting>
  <conditionalFormatting sqref="D199:H199">
    <cfRule type="cellIs" dxfId="359" priority="245" stopIfTrue="1" operator="greaterThan">
      <formula>1</formula>
    </cfRule>
  </conditionalFormatting>
  <conditionalFormatting sqref="D200:H200">
    <cfRule type="cellIs" dxfId="358" priority="244" stopIfTrue="1" operator="greaterThan">
      <formula>1</formula>
    </cfRule>
  </conditionalFormatting>
  <conditionalFormatting sqref="D201:H201">
    <cfRule type="cellIs" dxfId="357" priority="243" stopIfTrue="1" operator="greaterThan">
      <formula>1</formula>
    </cfRule>
  </conditionalFormatting>
  <conditionalFormatting sqref="D202:H202">
    <cfRule type="cellIs" dxfId="356" priority="242" stopIfTrue="1" operator="greaterThan">
      <formula>1</formula>
    </cfRule>
  </conditionalFormatting>
  <conditionalFormatting sqref="D203:H203">
    <cfRule type="cellIs" dxfId="355" priority="241" stopIfTrue="1" operator="greaterThan">
      <formula>1</formula>
    </cfRule>
  </conditionalFormatting>
  <conditionalFormatting sqref="D204:H204">
    <cfRule type="cellIs" dxfId="354" priority="240" stopIfTrue="1" operator="greaterThan">
      <formula>1</formula>
    </cfRule>
  </conditionalFormatting>
  <conditionalFormatting sqref="D205:H205">
    <cfRule type="cellIs" dxfId="353" priority="239" stopIfTrue="1" operator="greaterThan">
      <formula>1</formula>
    </cfRule>
  </conditionalFormatting>
  <conditionalFormatting sqref="D206:H206">
    <cfRule type="cellIs" dxfId="352" priority="238" stopIfTrue="1" operator="greaterThan">
      <formula>1</formula>
    </cfRule>
  </conditionalFormatting>
  <conditionalFormatting sqref="D208:H208">
    <cfRule type="cellIs" dxfId="351" priority="237" stopIfTrue="1" operator="greaterThan">
      <formula>1</formula>
    </cfRule>
  </conditionalFormatting>
  <conditionalFormatting sqref="D209:H209">
    <cfRule type="cellIs" dxfId="350" priority="236" stopIfTrue="1" operator="greaterThan">
      <formula>1</formula>
    </cfRule>
  </conditionalFormatting>
  <conditionalFormatting sqref="D210:H210">
    <cfRule type="cellIs" dxfId="349" priority="235" stopIfTrue="1" operator="greaterThan">
      <formula>1</formula>
    </cfRule>
  </conditionalFormatting>
  <conditionalFormatting sqref="D211:H211">
    <cfRule type="cellIs" dxfId="348" priority="234" stopIfTrue="1" operator="greaterThan">
      <formula>1</formula>
    </cfRule>
  </conditionalFormatting>
  <conditionalFormatting sqref="D212:H212">
    <cfRule type="cellIs" dxfId="347" priority="233" stopIfTrue="1" operator="greaterThan">
      <formula>1</formula>
    </cfRule>
  </conditionalFormatting>
  <conditionalFormatting sqref="D213:H213">
    <cfRule type="cellIs" dxfId="346" priority="232" stopIfTrue="1" operator="greaterThan">
      <formula>1</formula>
    </cfRule>
  </conditionalFormatting>
  <conditionalFormatting sqref="D214:H214">
    <cfRule type="cellIs" dxfId="345" priority="231" stopIfTrue="1" operator="greaterThan">
      <formula>1</formula>
    </cfRule>
  </conditionalFormatting>
  <conditionalFormatting sqref="D215:H215">
    <cfRule type="cellIs" dxfId="344" priority="230" stopIfTrue="1" operator="greaterThan">
      <formula>1</formula>
    </cfRule>
  </conditionalFormatting>
  <conditionalFormatting sqref="D216:H216">
    <cfRule type="cellIs" dxfId="343" priority="229" stopIfTrue="1" operator="greaterThan">
      <formula>1</formula>
    </cfRule>
  </conditionalFormatting>
  <conditionalFormatting sqref="D217:H217">
    <cfRule type="cellIs" dxfId="342" priority="228" stopIfTrue="1" operator="greaterThan">
      <formula>1</formula>
    </cfRule>
  </conditionalFormatting>
  <conditionalFormatting sqref="D218:H218">
    <cfRule type="cellIs" dxfId="341" priority="227" stopIfTrue="1" operator="greaterThan">
      <formula>1</formula>
    </cfRule>
  </conditionalFormatting>
  <conditionalFormatting sqref="D219:H219">
    <cfRule type="cellIs" dxfId="340" priority="226" stopIfTrue="1" operator="greaterThan">
      <formula>1</formula>
    </cfRule>
  </conditionalFormatting>
  <conditionalFormatting sqref="D220:H220">
    <cfRule type="cellIs" dxfId="339" priority="225" stopIfTrue="1" operator="greaterThan">
      <formula>1</formula>
    </cfRule>
  </conditionalFormatting>
  <conditionalFormatting sqref="D223:H223">
    <cfRule type="cellIs" dxfId="338" priority="224" stopIfTrue="1" operator="greaterThan">
      <formula>1</formula>
    </cfRule>
  </conditionalFormatting>
  <conditionalFormatting sqref="D224:H224">
    <cfRule type="cellIs" dxfId="337" priority="223" stopIfTrue="1" operator="greaterThan">
      <formula>1</formula>
    </cfRule>
  </conditionalFormatting>
  <conditionalFormatting sqref="D225:H225">
    <cfRule type="cellIs" dxfId="336" priority="222" stopIfTrue="1" operator="greaterThan">
      <formula>1</formula>
    </cfRule>
  </conditionalFormatting>
  <conditionalFormatting sqref="D226:H226">
    <cfRule type="cellIs" dxfId="335" priority="221" stopIfTrue="1" operator="greaterThan">
      <formula>1</formula>
    </cfRule>
  </conditionalFormatting>
  <conditionalFormatting sqref="D227:G227 D228 F228:G228">
    <cfRule type="cellIs" dxfId="334" priority="220" stopIfTrue="1" operator="greaterThan">
      <formula>1</formula>
    </cfRule>
  </conditionalFormatting>
  <conditionalFormatting sqref="D227:G227 D228 F228:G228">
    <cfRule type="duplicateValues" dxfId="333" priority="219" stopIfTrue="1"/>
  </conditionalFormatting>
  <conditionalFormatting sqref="D229:H229">
    <cfRule type="cellIs" dxfId="332" priority="218" stopIfTrue="1" operator="greaterThan">
      <formula>1</formula>
    </cfRule>
  </conditionalFormatting>
  <conditionalFormatting sqref="D230:H230">
    <cfRule type="cellIs" dxfId="331" priority="217" stopIfTrue="1" operator="greaterThan">
      <formula>1</formula>
    </cfRule>
  </conditionalFormatting>
  <conditionalFormatting sqref="D231:H231">
    <cfRule type="cellIs" dxfId="330" priority="216" stopIfTrue="1" operator="greaterThan">
      <formula>1</formula>
    </cfRule>
  </conditionalFormatting>
  <conditionalFormatting sqref="D232:H232">
    <cfRule type="cellIs" dxfId="329" priority="215" stopIfTrue="1" operator="greaterThan">
      <formula>1</formula>
    </cfRule>
  </conditionalFormatting>
  <conditionalFormatting sqref="D233:H233">
    <cfRule type="cellIs" dxfId="328" priority="214" stopIfTrue="1" operator="greaterThan">
      <formula>1</formula>
    </cfRule>
  </conditionalFormatting>
  <conditionalFormatting sqref="D234:H234">
    <cfRule type="cellIs" dxfId="327" priority="213" stopIfTrue="1" operator="greaterThan">
      <formula>1</formula>
    </cfRule>
  </conditionalFormatting>
  <conditionalFormatting sqref="D237:H237">
    <cfRule type="cellIs" dxfId="326" priority="212" stopIfTrue="1" operator="greaterThan">
      <formula>1</formula>
    </cfRule>
  </conditionalFormatting>
  <conditionalFormatting sqref="D238:H238">
    <cfRule type="cellIs" dxfId="325" priority="211" stopIfTrue="1" operator="greaterThan">
      <formula>1</formula>
    </cfRule>
  </conditionalFormatting>
  <conditionalFormatting sqref="D239:H239">
    <cfRule type="cellIs" dxfId="324" priority="210" stopIfTrue="1" operator="greaterThan">
      <formula>1</formula>
    </cfRule>
  </conditionalFormatting>
  <conditionalFormatting sqref="D240:H240">
    <cfRule type="cellIs" dxfId="323" priority="209" stopIfTrue="1" operator="greaterThan">
      <formula>1</formula>
    </cfRule>
  </conditionalFormatting>
  <conditionalFormatting sqref="D243:H243">
    <cfRule type="cellIs" dxfId="322" priority="208" stopIfTrue="1" operator="greaterThan">
      <formula>1</formula>
    </cfRule>
  </conditionalFormatting>
  <conditionalFormatting sqref="D244:H244">
    <cfRule type="cellIs" dxfId="321" priority="207" stopIfTrue="1" operator="greaterThan">
      <formula>1</formula>
    </cfRule>
  </conditionalFormatting>
  <conditionalFormatting sqref="D246:H246">
    <cfRule type="cellIs" dxfId="320" priority="206" stopIfTrue="1" operator="greaterThan">
      <formula>1</formula>
    </cfRule>
  </conditionalFormatting>
  <conditionalFormatting sqref="D247:H247">
    <cfRule type="cellIs" dxfId="319" priority="205" stopIfTrue="1" operator="greaterThan">
      <formula>1</formula>
    </cfRule>
  </conditionalFormatting>
  <conditionalFormatting sqref="D249:H249">
    <cfRule type="cellIs" dxfId="318" priority="204" stopIfTrue="1" operator="greaterThan">
      <formula>1</formula>
    </cfRule>
  </conditionalFormatting>
  <conditionalFormatting sqref="D250:H250">
    <cfRule type="cellIs" dxfId="317" priority="203" stopIfTrue="1" operator="greaterThan">
      <formula>1</formula>
    </cfRule>
  </conditionalFormatting>
  <conditionalFormatting sqref="D251:H251">
    <cfRule type="cellIs" dxfId="316" priority="202" stopIfTrue="1" operator="greaterThan">
      <formula>1</formula>
    </cfRule>
  </conditionalFormatting>
  <conditionalFormatting sqref="D252:H252">
    <cfRule type="cellIs" dxfId="315" priority="201" stopIfTrue="1" operator="greaterThan">
      <formula>1</formula>
    </cfRule>
  </conditionalFormatting>
  <conditionalFormatting sqref="B88 B90 B92 B96 B98 B100 B104 B106 B109:B110 B112 B114 B58 B60 B63 B65 B67 B69 B71 B73 B75 B77 B79 B81 B83 B85:B86 B226:B234 B34:B54 B123:B128 B130:B146 B167:B173 B195:B206 B208:B212 B223 B237:B240 B243:B244 B246:B247 B249:B252">
    <cfRule type="expression" dxfId="314" priority="197" stopIfTrue="1">
      <formula>SUM(D34:H34)&lt;1</formula>
    </cfRule>
  </conditionalFormatting>
  <conditionalFormatting sqref="B115:B121 B10:B28 B31:B32 B59 B61 B64 B66 B68 B70 B72 B74 B76 B78 B80 B82 B84 B89 B91 B95 B97 B99 B103 B105 B107 B111 B113 B150:B165 B176:B189 B192 B215:B220">
    <cfRule type="expression" dxfId="313" priority="193" stopIfTrue="1">
      <formula>SUM(D10:H10)&lt;1</formula>
    </cfRule>
  </conditionalFormatting>
  <conditionalFormatting sqref="B7">
    <cfRule type="expression" dxfId="312" priority="180" stopIfTrue="1">
      <formula>SUM(D7:H7)&lt;1</formula>
    </cfRule>
  </conditionalFormatting>
  <conditionalFormatting sqref="B8">
    <cfRule type="expression" dxfId="311" priority="179" stopIfTrue="1">
      <formula>SUM(D8:H8)&lt;1</formula>
    </cfRule>
  </conditionalFormatting>
  <conditionalFormatting sqref="B29">
    <cfRule type="expression" dxfId="310" priority="178" stopIfTrue="1">
      <formula>SUM(D29:H29)&lt;1</formula>
    </cfRule>
  </conditionalFormatting>
  <conditionalFormatting sqref="B30">
    <cfRule type="expression" dxfId="309" priority="177" stopIfTrue="1">
      <formula>SUM(D30:H30)&lt;1</formula>
    </cfRule>
  </conditionalFormatting>
  <conditionalFormatting sqref="B57">
    <cfRule type="expression" dxfId="308" priority="176" stopIfTrue="1">
      <formula>SUM(D57:H57)&lt;1</formula>
    </cfRule>
  </conditionalFormatting>
  <conditionalFormatting sqref="B87">
    <cfRule type="expression" dxfId="307" priority="175" stopIfTrue="1">
      <formula>SUM(D87:H87)&lt;1</formula>
    </cfRule>
  </conditionalFormatting>
  <conditionalFormatting sqref="B147">
    <cfRule type="expression" dxfId="306" priority="174" stopIfTrue="1">
      <formula>SUM(D147:H147)&lt;1</formula>
    </cfRule>
  </conditionalFormatting>
  <conditionalFormatting sqref="B149">
    <cfRule type="expression" dxfId="305" priority="173" stopIfTrue="1">
      <formula>SUM(D149:H149)&lt;1</formula>
    </cfRule>
  </conditionalFormatting>
  <conditionalFormatting sqref="B174">
    <cfRule type="expression" dxfId="304" priority="172" stopIfTrue="1">
      <formula>SUM(D174:H174)&lt;1</formula>
    </cfRule>
  </conditionalFormatting>
  <conditionalFormatting sqref="B175">
    <cfRule type="expression" dxfId="303" priority="171" stopIfTrue="1">
      <formula>SUM(D175:H175)&lt;1</formula>
    </cfRule>
  </conditionalFormatting>
  <conditionalFormatting sqref="B190">
    <cfRule type="expression" dxfId="302" priority="170" stopIfTrue="1">
      <formula>SUM(D190:H190)&lt;1</formula>
    </cfRule>
  </conditionalFormatting>
  <conditionalFormatting sqref="B191">
    <cfRule type="expression" dxfId="301" priority="169" stopIfTrue="1">
      <formula>SUM(D191:H191)&lt;1</formula>
    </cfRule>
  </conditionalFormatting>
  <conditionalFormatting sqref="B213">
    <cfRule type="expression" dxfId="300" priority="168" stopIfTrue="1">
      <formula>SUM(D213:H213)&lt;1</formula>
    </cfRule>
  </conditionalFormatting>
  <conditionalFormatting sqref="B214">
    <cfRule type="expression" dxfId="299" priority="167" stopIfTrue="1">
      <formula>SUM(D214:H214)&lt;1</formula>
    </cfRule>
  </conditionalFormatting>
  <conditionalFormatting sqref="B224">
    <cfRule type="expression" dxfId="298" priority="166" stopIfTrue="1">
      <formula>SUM(D224:H224)&lt;1</formula>
    </cfRule>
  </conditionalFormatting>
  <conditionalFormatting sqref="B225">
    <cfRule type="expression" dxfId="297" priority="165" stopIfTrue="1">
      <formula>SUM(D225:H225)&lt;1</formula>
    </cfRule>
  </conditionalFormatting>
  <conditionalFormatting sqref="E167">
    <cfRule type="cellIs" dxfId="296" priority="164" stopIfTrue="1" operator="greaterThan">
      <formula>1</formula>
    </cfRule>
  </conditionalFormatting>
  <conditionalFormatting sqref="E167">
    <cfRule type="duplicateValues" dxfId="295" priority="163" stopIfTrue="1"/>
  </conditionalFormatting>
  <conditionalFormatting sqref="E228">
    <cfRule type="cellIs" dxfId="294" priority="162" stopIfTrue="1" operator="greaterThan">
      <formula>1</formula>
    </cfRule>
  </conditionalFormatting>
  <conditionalFormatting sqref="E228">
    <cfRule type="duplicateValues" dxfId="293" priority="161" stopIfTrue="1"/>
  </conditionalFormatting>
  <conditionalFormatting sqref="E168">
    <cfRule type="cellIs" dxfId="292" priority="160" stopIfTrue="1" operator="greaterThan">
      <formula>1</formula>
    </cfRule>
  </conditionalFormatting>
  <conditionalFormatting sqref="E168">
    <cfRule type="duplicateValues" dxfId="291" priority="159" stopIfTrue="1"/>
  </conditionalFormatting>
  <conditionalFormatting sqref="D163">
    <cfRule type="cellIs" dxfId="290" priority="158" stopIfTrue="1" operator="greaterThan">
      <formula>1</formula>
    </cfRule>
  </conditionalFormatting>
  <conditionalFormatting sqref="D163">
    <cfRule type="duplicateValues" dxfId="289" priority="157" stopIfTrue="1"/>
  </conditionalFormatting>
  <conditionalFormatting sqref="H227:H228">
    <cfRule type="cellIs" dxfId="288" priority="156" stopIfTrue="1" operator="greaterThan">
      <formula>1</formula>
    </cfRule>
  </conditionalFormatting>
  <conditionalFormatting sqref="D56:H56">
    <cfRule type="cellIs" dxfId="287" priority="148" stopIfTrue="1" operator="greaterThan">
      <formula>1</formula>
    </cfRule>
  </conditionalFormatting>
  <conditionalFormatting sqref="B56">
    <cfRule type="expression" dxfId="286" priority="147" stopIfTrue="1">
      <formula>SUM(D56:H56)&lt;1</formula>
    </cfRule>
  </conditionalFormatting>
  <conditionalFormatting sqref="D9:H9">
    <cfRule type="cellIs" dxfId="285" priority="141" stopIfTrue="1" operator="greaterThan">
      <formula>1</formula>
    </cfRule>
  </conditionalFormatting>
  <conditionalFormatting sqref="B9">
    <cfRule type="expression" dxfId="284" priority="140" stopIfTrue="1">
      <formula>SUM(D9:H9)&lt;1</formula>
    </cfRule>
  </conditionalFormatting>
  <conditionalFormatting sqref="E16:H16">
    <cfRule type="cellIs" dxfId="283" priority="118" stopIfTrue="1" operator="greaterThan">
      <formula>1</formula>
    </cfRule>
  </conditionalFormatting>
  <conditionalFormatting sqref="E11:H11">
    <cfRule type="cellIs" dxfId="282" priority="117" stopIfTrue="1" operator="greaterThan">
      <formula>1</formula>
    </cfRule>
  </conditionalFormatting>
  <conditionalFormatting sqref="E12:H12">
    <cfRule type="cellIs" dxfId="281" priority="116" stopIfTrue="1" operator="greaterThan">
      <formula>1</formula>
    </cfRule>
  </conditionalFormatting>
  <conditionalFormatting sqref="E13:H13">
    <cfRule type="cellIs" dxfId="280" priority="115" stopIfTrue="1" operator="greaterThan">
      <formula>1</formula>
    </cfRule>
  </conditionalFormatting>
  <conditionalFormatting sqref="E14:H14">
    <cfRule type="cellIs" dxfId="279" priority="114" stopIfTrue="1" operator="greaterThan">
      <formula>1</formula>
    </cfRule>
  </conditionalFormatting>
  <conditionalFormatting sqref="E15:H15">
    <cfRule type="cellIs" dxfId="278" priority="113" stopIfTrue="1" operator="greaterThan">
      <formula>1</formula>
    </cfRule>
  </conditionalFormatting>
  <conditionalFormatting sqref="E48:H48">
    <cfRule type="cellIs" dxfId="277" priority="112" stopIfTrue="1" operator="greaterThan">
      <formula>1</formula>
    </cfRule>
  </conditionalFormatting>
  <conditionalFormatting sqref="E47:H47">
    <cfRule type="cellIs" dxfId="276" priority="111" stopIfTrue="1" operator="greaterThan">
      <formula>1</formula>
    </cfRule>
  </conditionalFormatting>
  <conditionalFormatting sqref="E49:H49">
    <cfRule type="cellIs" dxfId="275" priority="110" stopIfTrue="1" operator="greaterThan">
      <formula>1</formula>
    </cfRule>
  </conditionalFormatting>
  <conditionalFormatting sqref="E50:H50">
    <cfRule type="cellIs" dxfId="274" priority="109" stopIfTrue="1" operator="greaterThan">
      <formula>1</formula>
    </cfRule>
  </conditionalFormatting>
  <conditionalFormatting sqref="E51:H51">
    <cfRule type="cellIs" dxfId="273" priority="108" stopIfTrue="1" operator="greaterThan">
      <formula>1</formula>
    </cfRule>
  </conditionalFormatting>
  <conditionalFormatting sqref="E52:H52">
    <cfRule type="cellIs" dxfId="272" priority="107" stopIfTrue="1" operator="greaterThan">
      <formula>1</formula>
    </cfRule>
  </conditionalFormatting>
  <conditionalFormatting sqref="E53:H53">
    <cfRule type="cellIs" dxfId="271" priority="106" stopIfTrue="1" operator="greaterThan">
      <formula>1</formula>
    </cfRule>
  </conditionalFormatting>
  <conditionalFormatting sqref="E54:H54">
    <cfRule type="cellIs" dxfId="270" priority="105" stopIfTrue="1" operator="greaterThan">
      <formula>1</formula>
    </cfRule>
  </conditionalFormatting>
  <conditionalFormatting sqref="E71:H71">
    <cfRule type="cellIs" dxfId="269" priority="104" stopIfTrue="1" operator="greaterThan">
      <formula>1</formula>
    </cfRule>
  </conditionalFormatting>
  <conditionalFormatting sqref="E72:H72">
    <cfRule type="cellIs" dxfId="268" priority="103" stopIfTrue="1" operator="greaterThan">
      <formula>1</formula>
    </cfRule>
  </conditionalFormatting>
  <conditionalFormatting sqref="E73:H73">
    <cfRule type="cellIs" dxfId="267" priority="102" stopIfTrue="1" operator="greaterThan">
      <formula>1</formula>
    </cfRule>
  </conditionalFormatting>
  <conditionalFormatting sqref="E74:H74">
    <cfRule type="cellIs" dxfId="266" priority="101" stopIfTrue="1" operator="greaterThan">
      <formula>1</formula>
    </cfRule>
  </conditionalFormatting>
  <conditionalFormatting sqref="E22:H22">
    <cfRule type="cellIs" dxfId="265" priority="68" stopIfTrue="1" operator="greaterThan">
      <formula>1</formula>
    </cfRule>
  </conditionalFormatting>
  <conditionalFormatting sqref="E21:H21">
    <cfRule type="cellIs" dxfId="264" priority="67" stopIfTrue="1" operator="greaterThan">
      <formula>1</formula>
    </cfRule>
  </conditionalFormatting>
  <conditionalFormatting sqref="E19:H19">
    <cfRule type="cellIs" dxfId="263" priority="65" stopIfTrue="1" operator="greaterThan">
      <formula>1</formula>
    </cfRule>
  </conditionalFormatting>
  <conditionalFormatting sqref="E86:H86">
    <cfRule type="cellIs" dxfId="262" priority="91" stopIfTrue="1" operator="greaterThan">
      <formula>1</formula>
    </cfRule>
  </conditionalFormatting>
  <conditionalFormatting sqref="E75:H75">
    <cfRule type="cellIs" dxfId="261" priority="90" stopIfTrue="1" operator="greaterThan">
      <formula>1</formula>
    </cfRule>
  </conditionalFormatting>
  <conditionalFormatting sqref="E78:H78">
    <cfRule type="cellIs" dxfId="260" priority="89" stopIfTrue="1" operator="greaterThan">
      <formula>1</formula>
    </cfRule>
  </conditionalFormatting>
  <conditionalFormatting sqref="E76:H76">
    <cfRule type="cellIs" dxfId="259" priority="88" stopIfTrue="1" operator="greaterThan">
      <formula>1</formula>
    </cfRule>
  </conditionalFormatting>
  <conditionalFormatting sqref="E77:H77">
    <cfRule type="cellIs" dxfId="258" priority="87" stopIfTrue="1" operator="greaterThan">
      <formula>1</formula>
    </cfRule>
  </conditionalFormatting>
  <conditionalFormatting sqref="E44:H44">
    <cfRule type="cellIs" dxfId="257" priority="86" stopIfTrue="1" operator="greaterThan">
      <formula>1</formula>
    </cfRule>
  </conditionalFormatting>
  <conditionalFormatting sqref="E43:H43">
    <cfRule type="cellIs" dxfId="256" priority="85" stopIfTrue="1" operator="greaterThan">
      <formula>1</formula>
    </cfRule>
  </conditionalFormatting>
  <conditionalFormatting sqref="E42:H42">
    <cfRule type="cellIs" dxfId="255" priority="84" stopIfTrue="1" operator="greaterThan">
      <formula>1</formula>
    </cfRule>
  </conditionalFormatting>
  <conditionalFormatting sqref="E41:H41">
    <cfRule type="cellIs" dxfId="254" priority="83" stopIfTrue="1" operator="greaterThan">
      <formula>1</formula>
    </cfRule>
  </conditionalFormatting>
  <conditionalFormatting sqref="E40:H40">
    <cfRule type="cellIs" dxfId="253" priority="82" stopIfTrue="1" operator="greaterThan">
      <formula>1</formula>
    </cfRule>
  </conditionalFormatting>
  <conditionalFormatting sqref="E39:H39">
    <cfRule type="cellIs" dxfId="252" priority="81" stopIfTrue="1" operator="greaterThan">
      <formula>1</formula>
    </cfRule>
  </conditionalFormatting>
  <conditionalFormatting sqref="E38:H38">
    <cfRule type="cellIs" dxfId="251" priority="80" stopIfTrue="1" operator="greaterThan">
      <formula>1</formula>
    </cfRule>
  </conditionalFormatting>
  <conditionalFormatting sqref="E36:H36">
    <cfRule type="cellIs" dxfId="250" priority="79" stopIfTrue="1" operator="greaterThan">
      <formula>1</formula>
    </cfRule>
  </conditionalFormatting>
  <conditionalFormatting sqref="E35:H35">
    <cfRule type="cellIs" dxfId="249" priority="78" stopIfTrue="1" operator="greaterThan">
      <formula>1</formula>
    </cfRule>
  </conditionalFormatting>
  <conditionalFormatting sqref="E34:H34">
    <cfRule type="cellIs" dxfId="248" priority="77" stopIfTrue="1" operator="greaterThan">
      <formula>1</formula>
    </cfRule>
  </conditionalFormatting>
  <conditionalFormatting sqref="E30:H30">
    <cfRule type="cellIs" dxfId="247" priority="76" stopIfTrue="1" operator="greaterThan">
      <formula>1</formula>
    </cfRule>
  </conditionalFormatting>
  <conditionalFormatting sqref="E31:H31">
    <cfRule type="cellIs" dxfId="246" priority="75" stopIfTrue="1" operator="greaterThan">
      <formula>1</formula>
    </cfRule>
  </conditionalFormatting>
  <conditionalFormatting sqref="E28:H28">
    <cfRule type="cellIs" dxfId="245" priority="74" stopIfTrue="1" operator="greaterThan">
      <formula>1</formula>
    </cfRule>
  </conditionalFormatting>
  <conditionalFormatting sqref="E27:H27">
    <cfRule type="cellIs" dxfId="244" priority="73" stopIfTrue="1" operator="greaterThan">
      <formula>1</formula>
    </cfRule>
  </conditionalFormatting>
  <conditionalFormatting sqref="E26:H26">
    <cfRule type="cellIs" dxfId="243" priority="72" stopIfTrue="1" operator="greaterThan">
      <formula>1</formula>
    </cfRule>
  </conditionalFormatting>
  <conditionalFormatting sqref="E25:H25">
    <cfRule type="cellIs" dxfId="242" priority="71" stopIfTrue="1" operator="greaterThan">
      <formula>1</formula>
    </cfRule>
  </conditionalFormatting>
  <conditionalFormatting sqref="E24:H24">
    <cfRule type="cellIs" dxfId="241" priority="70" stopIfTrue="1" operator="greaterThan">
      <formula>1</formula>
    </cfRule>
  </conditionalFormatting>
  <conditionalFormatting sqref="E23:H23">
    <cfRule type="cellIs" dxfId="240" priority="69" stopIfTrue="1" operator="greaterThan">
      <formula>1</formula>
    </cfRule>
  </conditionalFormatting>
  <conditionalFormatting sqref="E20:H20">
    <cfRule type="cellIs" dxfId="239" priority="66" stopIfTrue="1" operator="greaterThan">
      <formula>1</formula>
    </cfRule>
  </conditionalFormatting>
  <conditionalFormatting sqref="D7:H7">
    <cfRule type="duplicateValues" dxfId="238" priority="487" stopIfTrue="1"/>
  </conditionalFormatting>
  <conditionalFormatting sqref="D8:H8">
    <cfRule type="duplicateValues" dxfId="237" priority="488" stopIfTrue="1"/>
  </conditionalFormatting>
  <conditionalFormatting sqref="D10:H10">
    <cfRule type="duplicateValues" dxfId="236" priority="489" stopIfTrue="1"/>
  </conditionalFormatting>
  <conditionalFormatting sqref="D17:H17 D16">
    <cfRule type="duplicateValues" dxfId="235" priority="490" stopIfTrue="1"/>
  </conditionalFormatting>
  <conditionalFormatting sqref="D18:H18">
    <cfRule type="duplicateValues" dxfId="234" priority="491" stopIfTrue="1"/>
  </conditionalFormatting>
  <conditionalFormatting sqref="D29:H29">
    <cfRule type="duplicateValues" dxfId="233" priority="492" stopIfTrue="1"/>
  </conditionalFormatting>
  <conditionalFormatting sqref="D34 D32:H32">
    <cfRule type="duplicateValues" dxfId="232" priority="493" stopIfTrue="1"/>
  </conditionalFormatting>
  <conditionalFormatting sqref="D37:H37">
    <cfRule type="duplicateValues" dxfId="231" priority="494" stopIfTrue="1"/>
  </conditionalFormatting>
  <conditionalFormatting sqref="D45:H45">
    <cfRule type="duplicateValues" dxfId="230" priority="495" stopIfTrue="1"/>
  </conditionalFormatting>
  <conditionalFormatting sqref="D46:H46">
    <cfRule type="duplicateValues" dxfId="229" priority="496" stopIfTrue="1"/>
  </conditionalFormatting>
  <conditionalFormatting sqref="D57:H57">
    <cfRule type="duplicateValues" dxfId="228" priority="497" stopIfTrue="1"/>
  </conditionalFormatting>
  <conditionalFormatting sqref="D58:H58">
    <cfRule type="duplicateValues" dxfId="227" priority="498" stopIfTrue="1"/>
  </conditionalFormatting>
  <conditionalFormatting sqref="D59:H59">
    <cfRule type="duplicateValues" dxfId="226" priority="499" stopIfTrue="1"/>
  </conditionalFormatting>
  <conditionalFormatting sqref="D60:H60">
    <cfRule type="duplicateValues" dxfId="225" priority="500" stopIfTrue="1"/>
  </conditionalFormatting>
  <conditionalFormatting sqref="D63:H63">
    <cfRule type="duplicateValues" dxfId="224" priority="502" stopIfTrue="1"/>
  </conditionalFormatting>
  <conditionalFormatting sqref="D64:H64">
    <cfRule type="duplicateValues" dxfId="223" priority="503" stopIfTrue="1"/>
  </conditionalFormatting>
  <conditionalFormatting sqref="D65:H65">
    <cfRule type="duplicateValues" dxfId="222" priority="504" stopIfTrue="1"/>
  </conditionalFormatting>
  <conditionalFormatting sqref="D66:H66">
    <cfRule type="duplicateValues" dxfId="221" priority="505" stopIfTrue="1"/>
  </conditionalFormatting>
  <conditionalFormatting sqref="D67:H67">
    <cfRule type="duplicateValues" dxfId="220" priority="506" stopIfTrue="1"/>
  </conditionalFormatting>
  <conditionalFormatting sqref="D68:H68">
    <cfRule type="duplicateValues" dxfId="219" priority="507" stopIfTrue="1"/>
  </conditionalFormatting>
  <conditionalFormatting sqref="D69:H69">
    <cfRule type="duplicateValues" dxfId="218" priority="508" stopIfTrue="1"/>
  </conditionalFormatting>
  <conditionalFormatting sqref="D70:H70">
    <cfRule type="duplicateValues" dxfId="217" priority="509" stopIfTrue="1"/>
  </conditionalFormatting>
  <conditionalFormatting sqref="D79:H79">
    <cfRule type="duplicateValues" dxfId="216" priority="510" stopIfTrue="1"/>
  </conditionalFormatting>
  <conditionalFormatting sqref="D80:H80">
    <cfRule type="duplicateValues" dxfId="215" priority="511" stopIfTrue="1"/>
  </conditionalFormatting>
  <conditionalFormatting sqref="D81:H81">
    <cfRule type="duplicateValues" dxfId="214" priority="512" stopIfTrue="1"/>
  </conditionalFormatting>
  <conditionalFormatting sqref="D82:H82">
    <cfRule type="duplicateValues" dxfId="213" priority="513" stopIfTrue="1"/>
  </conditionalFormatting>
  <conditionalFormatting sqref="D83:H83">
    <cfRule type="duplicateValues" dxfId="212" priority="514" stopIfTrue="1"/>
  </conditionalFormatting>
  <conditionalFormatting sqref="D84:H84">
    <cfRule type="duplicateValues" dxfId="211" priority="515" stopIfTrue="1"/>
  </conditionalFormatting>
  <conditionalFormatting sqref="D85:H85">
    <cfRule type="duplicateValues" dxfId="210" priority="516" stopIfTrue="1"/>
  </conditionalFormatting>
  <conditionalFormatting sqref="D87:H87">
    <cfRule type="duplicateValues" dxfId="209" priority="517" stopIfTrue="1"/>
  </conditionalFormatting>
  <conditionalFormatting sqref="D88:H88">
    <cfRule type="duplicateValues" dxfId="208" priority="518" stopIfTrue="1"/>
  </conditionalFormatting>
  <conditionalFormatting sqref="D89:H89">
    <cfRule type="duplicateValues" dxfId="207" priority="519" stopIfTrue="1"/>
  </conditionalFormatting>
  <conditionalFormatting sqref="D90:H90">
    <cfRule type="duplicateValues" dxfId="206" priority="520" stopIfTrue="1"/>
  </conditionalFormatting>
  <conditionalFormatting sqref="D95:H95">
    <cfRule type="duplicateValues" dxfId="205" priority="522" stopIfTrue="1"/>
  </conditionalFormatting>
  <conditionalFormatting sqref="D96:H96">
    <cfRule type="duplicateValues" dxfId="204" priority="523" stopIfTrue="1"/>
  </conditionalFormatting>
  <conditionalFormatting sqref="D97:H97">
    <cfRule type="duplicateValues" dxfId="203" priority="524" stopIfTrue="1"/>
  </conditionalFormatting>
  <conditionalFormatting sqref="D98:H98">
    <cfRule type="duplicateValues" dxfId="202" priority="525" stopIfTrue="1"/>
  </conditionalFormatting>
  <conditionalFormatting sqref="D99:H99">
    <cfRule type="duplicateValues" dxfId="201" priority="526" stopIfTrue="1"/>
  </conditionalFormatting>
  <conditionalFormatting sqref="D103:H103">
    <cfRule type="duplicateValues" dxfId="200" priority="528" stopIfTrue="1"/>
  </conditionalFormatting>
  <conditionalFormatting sqref="D104:H104">
    <cfRule type="duplicateValues" dxfId="199" priority="529" stopIfTrue="1"/>
  </conditionalFormatting>
  <conditionalFormatting sqref="D105:H105">
    <cfRule type="duplicateValues" dxfId="198" priority="530" stopIfTrue="1"/>
  </conditionalFormatting>
  <conditionalFormatting sqref="D106:H106">
    <cfRule type="duplicateValues" dxfId="197" priority="531" stopIfTrue="1"/>
  </conditionalFormatting>
  <conditionalFormatting sqref="D109:H109">
    <cfRule type="duplicateValues" dxfId="196" priority="533" stopIfTrue="1"/>
  </conditionalFormatting>
  <conditionalFormatting sqref="D110:H110">
    <cfRule type="duplicateValues" dxfId="195" priority="534" stopIfTrue="1"/>
  </conditionalFormatting>
  <conditionalFormatting sqref="D111:H111">
    <cfRule type="duplicateValues" dxfId="194" priority="535" stopIfTrue="1"/>
  </conditionalFormatting>
  <conditionalFormatting sqref="D112:H112">
    <cfRule type="duplicateValues" dxfId="193" priority="536" stopIfTrue="1"/>
  </conditionalFormatting>
  <conditionalFormatting sqref="D113:H113">
    <cfRule type="duplicateValues" dxfId="192" priority="537" stopIfTrue="1"/>
  </conditionalFormatting>
  <conditionalFormatting sqref="D114:H114">
    <cfRule type="duplicateValues" dxfId="191" priority="538" stopIfTrue="1"/>
  </conditionalFormatting>
  <conditionalFormatting sqref="E118:H118">
    <cfRule type="duplicateValues" dxfId="190" priority="539" stopIfTrue="1"/>
  </conditionalFormatting>
  <conditionalFormatting sqref="D119:H119">
    <cfRule type="duplicateValues" dxfId="189" priority="540" stopIfTrue="1"/>
  </conditionalFormatting>
  <conditionalFormatting sqref="D120:H120">
    <cfRule type="duplicateValues" dxfId="188" priority="541" stopIfTrue="1"/>
  </conditionalFormatting>
  <conditionalFormatting sqref="D123:H123">
    <cfRule type="duplicateValues" dxfId="187" priority="543" stopIfTrue="1"/>
  </conditionalFormatting>
  <conditionalFormatting sqref="D124:H124">
    <cfRule type="duplicateValues" dxfId="186" priority="544" stopIfTrue="1"/>
  </conditionalFormatting>
  <conditionalFormatting sqref="D125:H125">
    <cfRule type="duplicateValues" dxfId="185" priority="545" stopIfTrue="1"/>
  </conditionalFormatting>
  <conditionalFormatting sqref="D126:H126">
    <cfRule type="duplicateValues" dxfId="184" priority="546" stopIfTrue="1"/>
  </conditionalFormatting>
  <conditionalFormatting sqref="D127:H127">
    <cfRule type="duplicateValues" dxfId="183" priority="547" stopIfTrue="1"/>
  </conditionalFormatting>
  <conditionalFormatting sqref="D130:H130">
    <cfRule type="duplicateValues" dxfId="182" priority="549" stopIfTrue="1"/>
  </conditionalFormatting>
  <conditionalFormatting sqref="D131:H131">
    <cfRule type="duplicateValues" dxfId="181" priority="550" stopIfTrue="1"/>
  </conditionalFormatting>
  <conditionalFormatting sqref="D132:H132">
    <cfRule type="duplicateValues" dxfId="180" priority="551" stopIfTrue="1"/>
  </conditionalFormatting>
  <conditionalFormatting sqref="D133:H133">
    <cfRule type="duplicateValues" dxfId="179" priority="552" stopIfTrue="1"/>
  </conditionalFormatting>
  <conditionalFormatting sqref="D134:H134">
    <cfRule type="duplicateValues" dxfId="178" priority="553" stopIfTrue="1"/>
  </conditionalFormatting>
  <conditionalFormatting sqref="D135:H135">
    <cfRule type="duplicateValues" dxfId="177" priority="554" stopIfTrue="1"/>
  </conditionalFormatting>
  <conditionalFormatting sqref="D136:H136">
    <cfRule type="duplicateValues" dxfId="176" priority="555" stopIfTrue="1"/>
  </conditionalFormatting>
  <conditionalFormatting sqref="D137:H137">
    <cfRule type="duplicateValues" dxfId="175" priority="556" stopIfTrue="1"/>
  </conditionalFormatting>
  <conditionalFormatting sqref="D138:H138">
    <cfRule type="duplicateValues" dxfId="174" priority="557" stopIfTrue="1"/>
  </conditionalFormatting>
  <conditionalFormatting sqref="D139:H139">
    <cfRule type="duplicateValues" dxfId="173" priority="558" stopIfTrue="1"/>
  </conditionalFormatting>
  <conditionalFormatting sqref="D140:H140">
    <cfRule type="duplicateValues" dxfId="172" priority="559" stopIfTrue="1"/>
  </conditionalFormatting>
  <conditionalFormatting sqref="D141:H141">
    <cfRule type="duplicateValues" dxfId="171" priority="560" stopIfTrue="1"/>
  </conditionalFormatting>
  <conditionalFormatting sqref="D142:H142">
    <cfRule type="duplicateValues" dxfId="170" priority="561" stopIfTrue="1"/>
  </conditionalFormatting>
  <conditionalFormatting sqref="D143:H143">
    <cfRule type="duplicateValues" dxfId="169" priority="562" stopIfTrue="1"/>
  </conditionalFormatting>
  <conditionalFormatting sqref="D144:H144">
    <cfRule type="duplicateValues" dxfId="168" priority="563" stopIfTrue="1"/>
  </conditionalFormatting>
  <conditionalFormatting sqref="D145:H145">
    <cfRule type="duplicateValues" dxfId="167" priority="564" stopIfTrue="1"/>
  </conditionalFormatting>
  <conditionalFormatting sqref="D146:H146">
    <cfRule type="duplicateValues" dxfId="166" priority="565" stopIfTrue="1"/>
  </conditionalFormatting>
  <conditionalFormatting sqref="D149:H149">
    <cfRule type="duplicateValues" dxfId="165" priority="567" stopIfTrue="1"/>
  </conditionalFormatting>
  <conditionalFormatting sqref="D150:H150">
    <cfRule type="duplicateValues" dxfId="164" priority="568" stopIfTrue="1"/>
  </conditionalFormatting>
  <conditionalFormatting sqref="D151:H151">
    <cfRule type="duplicateValues" dxfId="163" priority="569" stopIfTrue="1"/>
  </conditionalFormatting>
  <conditionalFormatting sqref="D152:H152">
    <cfRule type="duplicateValues" dxfId="162" priority="570" stopIfTrue="1"/>
  </conditionalFormatting>
  <conditionalFormatting sqref="D153:H153">
    <cfRule type="duplicateValues" dxfId="161" priority="571" stopIfTrue="1"/>
  </conditionalFormatting>
  <conditionalFormatting sqref="D154:H154">
    <cfRule type="duplicateValues" dxfId="160" priority="572" stopIfTrue="1"/>
  </conditionalFormatting>
  <conditionalFormatting sqref="D155:H155">
    <cfRule type="duplicateValues" dxfId="159" priority="573" stopIfTrue="1"/>
  </conditionalFormatting>
  <conditionalFormatting sqref="D156:H156">
    <cfRule type="duplicateValues" dxfId="158" priority="574" stopIfTrue="1"/>
  </conditionalFormatting>
  <conditionalFormatting sqref="D157:H157">
    <cfRule type="duplicateValues" dxfId="157" priority="575" stopIfTrue="1"/>
  </conditionalFormatting>
  <conditionalFormatting sqref="D158:H158">
    <cfRule type="duplicateValues" dxfId="156" priority="576" stopIfTrue="1"/>
  </conditionalFormatting>
  <conditionalFormatting sqref="D159:H159">
    <cfRule type="duplicateValues" dxfId="155" priority="577" stopIfTrue="1"/>
  </conditionalFormatting>
  <conditionalFormatting sqref="D160:H160">
    <cfRule type="duplicateValues" dxfId="154" priority="578" stopIfTrue="1"/>
  </conditionalFormatting>
  <conditionalFormatting sqref="D161:H161">
    <cfRule type="duplicateValues" dxfId="153" priority="579" stopIfTrue="1"/>
  </conditionalFormatting>
  <conditionalFormatting sqref="D162:H162">
    <cfRule type="duplicateValues" dxfId="152" priority="580" stopIfTrue="1"/>
  </conditionalFormatting>
  <conditionalFormatting sqref="E163:H163">
    <cfRule type="duplicateValues" dxfId="151" priority="581" stopIfTrue="1"/>
  </conditionalFormatting>
  <conditionalFormatting sqref="D164:H164">
    <cfRule type="duplicateValues" dxfId="150" priority="582" stopIfTrue="1"/>
  </conditionalFormatting>
  <conditionalFormatting sqref="D167:D168 F167:H168">
    <cfRule type="duplicateValues" dxfId="149" priority="584" stopIfTrue="1"/>
  </conditionalFormatting>
  <conditionalFormatting sqref="D169:H169">
    <cfRule type="duplicateValues" dxfId="148" priority="585" stopIfTrue="1"/>
  </conditionalFormatting>
  <conditionalFormatting sqref="D170:H170">
    <cfRule type="duplicateValues" dxfId="147" priority="586" stopIfTrue="1"/>
  </conditionalFormatting>
  <conditionalFormatting sqref="D171:H171">
    <cfRule type="duplicateValues" dxfId="146" priority="587" stopIfTrue="1"/>
  </conditionalFormatting>
  <conditionalFormatting sqref="D172:H172">
    <cfRule type="duplicateValues" dxfId="145" priority="588" stopIfTrue="1"/>
  </conditionalFormatting>
  <conditionalFormatting sqref="D173:H173">
    <cfRule type="duplicateValues" dxfId="144" priority="589" stopIfTrue="1"/>
  </conditionalFormatting>
  <conditionalFormatting sqref="D174:H174">
    <cfRule type="duplicateValues" dxfId="143" priority="590" stopIfTrue="1"/>
  </conditionalFormatting>
  <conditionalFormatting sqref="D175:H175">
    <cfRule type="duplicateValues" dxfId="142" priority="591" stopIfTrue="1"/>
  </conditionalFormatting>
  <conditionalFormatting sqref="D176:H176">
    <cfRule type="duplicateValues" dxfId="141" priority="592" stopIfTrue="1"/>
  </conditionalFormatting>
  <conditionalFormatting sqref="D177:H177">
    <cfRule type="duplicateValues" dxfId="140" priority="593" stopIfTrue="1"/>
  </conditionalFormatting>
  <conditionalFormatting sqref="D178:H178">
    <cfRule type="duplicateValues" dxfId="139" priority="594" stopIfTrue="1"/>
  </conditionalFormatting>
  <conditionalFormatting sqref="D179:H179">
    <cfRule type="duplicateValues" dxfId="138" priority="595" stopIfTrue="1"/>
  </conditionalFormatting>
  <conditionalFormatting sqref="D180:H180">
    <cfRule type="duplicateValues" dxfId="137" priority="596" stopIfTrue="1"/>
  </conditionalFormatting>
  <conditionalFormatting sqref="D181:H181">
    <cfRule type="duplicateValues" dxfId="136" priority="597" stopIfTrue="1"/>
  </conditionalFormatting>
  <conditionalFormatting sqref="D182:H182">
    <cfRule type="duplicateValues" dxfId="135" priority="598" stopIfTrue="1"/>
  </conditionalFormatting>
  <conditionalFormatting sqref="D183:H183">
    <cfRule type="duplicateValues" dxfId="134" priority="599" stopIfTrue="1"/>
  </conditionalFormatting>
  <conditionalFormatting sqref="D184:H184">
    <cfRule type="duplicateValues" dxfId="133" priority="600" stopIfTrue="1"/>
  </conditionalFormatting>
  <conditionalFormatting sqref="D185:H185">
    <cfRule type="duplicateValues" dxfId="132" priority="601" stopIfTrue="1"/>
  </conditionalFormatting>
  <conditionalFormatting sqref="D186:H186">
    <cfRule type="duplicateValues" dxfId="131" priority="602" stopIfTrue="1"/>
  </conditionalFormatting>
  <conditionalFormatting sqref="D187:H187">
    <cfRule type="duplicateValues" dxfId="130" priority="603" stopIfTrue="1"/>
  </conditionalFormatting>
  <conditionalFormatting sqref="D188:H188">
    <cfRule type="duplicateValues" dxfId="129" priority="604" stopIfTrue="1"/>
  </conditionalFormatting>
  <conditionalFormatting sqref="D189:H189">
    <cfRule type="duplicateValues" dxfId="128" priority="605" stopIfTrue="1"/>
  </conditionalFormatting>
  <conditionalFormatting sqref="D190:H190">
    <cfRule type="duplicateValues" dxfId="127" priority="606" stopIfTrue="1"/>
  </conditionalFormatting>
  <conditionalFormatting sqref="D191:H191">
    <cfRule type="duplicateValues" dxfId="126" priority="607" stopIfTrue="1"/>
  </conditionalFormatting>
  <conditionalFormatting sqref="D195:H195">
    <cfRule type="duplicateValues" dxfId="125" priority="609" stopIfTrue="1"/>
  </conditionalFormatting>
  <conditionalFormatting sqref="D196:H196">
    <cfRule type="duplicateValues" dxfId="124" priority="610" stopIfTrue="1"/>
  </conditionalFormatting>
  <conditionalFormatting sqref="D197:H197">
    <cfRule type="duplicateValues" dxfId="123" priority="611" stopIfTrue="1"/>
  </conditionalFormatting>
  <conditionalFormatting sqref="D198:H198">
    <cfRule type="duplicateValues" dxfId="122" priority="612" stopIfTrue="1"/>
  </conditionalFormatting>
  <conditionalFormatting sqref="D199:H199">
    <cfRule type="duplicateValues" dxfId="121" priority="613" stopIfTrue="1"/>
  </conditionalFormatting>
  <conditionalFormatting sqref="D200:H200">
    <cfRule type="duplicateValues" dxfId="120" priority="614" stopIfTrue="1"/>
  </conditionalFormatting>
  <conditionalFormatting sqref="D201:H201">
    <cfRule type="duplicateValues" dxfId="119" priority="615" stopIfTrue="1"/>
  </conditionalFormatting>
  <conditionalFormatting sqref="D202:H202">
    <cfRule type="duplicateValues" dxfId="118" priority="616" stopIfTrue="1"/>
  </conditionalFormatting>
  <conditionalFormatting sqref="D203:H203">
    <cfRule type="duplicateValues" dxfId="117" priority="617" stopIfTrue="1"/>
  </conditionalFormatting>
  <conditionalFormatting sqref="D204:H204">
    <cfRule type="duplicateValues" dxfId="116" priority="618" stopIfTrue="1"/>
  </conditionalFormatting>
  <conditionalFormatting sqref="D205:H205">
    <cfRule type="duplicateValues" dxfId="115" priority="619" stopIfTrue="1"/>
  </conditionalFormatting>
  <conditionalFormatting sqref="D208:H208">
    <cfRule type="duplicateValues" dxfId="114" priority="621" stopIfTrue="1"/>
  </conditionalFormatting>
  <conditionalFormatting sqref="D209:H209">
    <cfRule type="duplicateValues" dxfId="113" priority="622" stopIfTrue="1"/>
  </conditionalFormatting>
  <conditionalFormatting sqref="D210:H210">
    <cfRule type="duplicateValues" dxfId="112" priority="623" stopIfTrue="1"/>
  </conditionalFormatting>
  <conditionalFormatting sqref="D211:H211">
    <cfRule type="duplicateValues" dxfId="111" priority="624" stopIfTrue="1"/>
  </conditionalFormatting>
  <conditionalFormatting sqref="D212:H212">
    <cfRule type="duplicateValues" dxfId="110" priority="625" stopIfTrue="1"/>
  </conditionalFormatting>
  <conditionalFormatting sqref="D213:H213">
    <cfRule type="duplicateValues" dxfId="109" priority="626" stopIfTrue="1"/>
  </conditionalFormatting>
  <conditionalFormatting sqref="D214:H214">
    <cfRule type="duplicateValues" dxfId="108" priority="627" stopIfTrue="1"/>
  </conditionalFormatting>
  <conditionalFormatting sqref="D215:H215">
    <cfRule type="duplicateValues" dxfId="107" priority="628" stopIfTrue="1"/>
  </conditionalFormatting>
  <conditionalFormatting sqref="D216:H216">
    <cfRule type="duplicateValues" dxfId="106" priority="629" stopIfTrue="1"/>
  </conditionalFormatting>
  <conditionalFormatting sqref="D217:H217">
    <cfRule type="duplicateValues" dxfId="105" priority="630" stopIfTrue="1"/>
  </conditionalFormatting>
  <conditionalFormatting sqref="D218:H218">
    <cfRule type="duplicateValues" dxfId="104" priority="631" stopIfTrue="1"/>
  </conditionalFormatting>
  <conditionalFormatting sqref="D219:H219">
    <cfRule type="duplicateValues" dxfId="103" priority="632" stopIfTrue="1"/>
  </conditionalFormatting>
  <conditionalFormatting sqref="D223:H223">
    <cfRule type="duplicateValues" dxfId="102" priority="634" stopIfTrue="1"/>
  </conditionalFormatting>
  <conditionalFormatting sqref="D224:H224">
    <cfRule type="duplicateValues" dxfId="101" priority="635" stopIfTrue="1"/>
  </conditionalFormatting>
  <conditionalFormatting sqref="D225:H225">
    <cfRule type="duplicateValues" dxfId="100" priority="636" stopIfTrue="1"/>
  </conditionalFormatting>
  <conditionalFormatting sqref="D226:H226">
    <cfRule type="duplicateValues" dxfId="99" priority="637" stopIfTrue="1"/>
  </conditionalFormatting>
  <conditionalFormatting sqref="D229:H229">
    <cfRule type="duplicateValues" dxfId="98" priority="638" stopIfTrue="1"/>
  </conditionalFormatting>
  <conditionalFormatting sqref="D230:H230">
    <cfRule type="duplicateValues" dxfId="97" priority="639" stopIfTrue="1"/>
  </conditionalFormatting>
  <conditionalFormatting sqref="D231:H231">
    <cfRule type="duplicateValues" dxfId="96" priority="640" stopIfTrue="1"/>
  </conditionalFormatting>
  <conditionalFormatting sqref="D232:H232">
    <cfRule type="duplicateValues" dxfId="95" priority="641" stopIfTrue="1"/>
  </conditionalFormatting>
  <conditionalFormatting sqref="D233:H233">
    <cfRule type="duplicateValues" dxfId="94" priority="642" stopIfTrue="1"/>
  </conditionalFormatting>
  <conditionalFormatting sqref="D237:H237">
    <cfRule type="duplicateValues" dxfId="93" priority="644" stopIfTrue="1"/>
  </conditionalFormatting>
  <conditionalFormatting sqref="D238:H238">
    <cfRule type="duplicateValues" dxfId="92" priority="645" stopIfTrue="1"/>
  </conditionalFormatting>
  <conditionalFormatting sqref="D239:H239">
    <cfRule type="duplicateValues" dxfId="91" priority="646" stopIfTrue="1"/>
  </conditionalFormatting>
  <conditionalFormatting sqref="D243:H243">
    <cfRule type="duplicateValues" dxfId="90" priority="648" stopIfTrue="1"/>
  </conditionalFormatting>
  <conditionalFormatting sqref="D246:H246">
    <cfRule type="duplicateValues" dxfId="89" priority="650" stopIfTrue="1"/>
  </conditionalFormatting>
  <conditionalFormatting sqref="D249:H249">
    <cfRule type="duplicateValues" dxfId="88" priority="652" stopIfTrue="1"/>
  </conditionalFormatting>
  <conditionalFormatting sqref="D250:H250">
    <cfRule type="duplicateValues" dxfId="87" priority="653" stopIfTrue="1"/>
  </conditionalFormatting>
  <conditionalFormatting sqref="D251:H251">
    <cfRule type="duplicateValues" dxfId="86" priority="654" stopIfTrue="1"/>
  </conditionalFormatting>
  <conditionalFormatting sqref="D252:H252">
    <cfRule type="duplicateValues" dxfId="85" priority="655" stopIfTrue="1"/>
  </conditionalFormatting>
  <conditionalFormatting sqref="H227:H228">
    <cfRule type="duplicateValues" dxfId="84" priority="659" stopIfTrue="1"/>
  </conditionalFormatting>
  <conditionalFormatting sqref="D56:H56">
    <cfRule type="duplicateValues" dxfId="83" priority="660" stopIfTrue="1"/>
  </conditionalFormatting>
  <conditionalFormatting sqref="D9:H9">
    <cfRule type="duplicateValues" dxfId="82" priority="661" stopIfTrue="1"/>
  </conditionalFormatting>
  <conditionalFormatting sqref="E16:H16">
    <cfRule type="duplicateValues" dxfId="81" priority="662" stopIfTrue="1"/>
  </conditionalFormatting>
  <conditionalFormatting sqref="E11:H11">
    <cfRule type="duplicateValues" dxfId="80" priority="663" stopIfTrue="1"/>
  </conditionalFormatting>
  <conditionalFormatting sqref="E12:H12">
    <cfRule type="duplicateValues" dxfId="79" priority="664" stopIfTrue="1"/>
  </conditionalFormatting>
  <conditionalFormatting sqref="E13:H13">
    <cfRule type="duplicateValues" dxfId="78" priority="665" stopIfTrue="1"/>
  </conditionalFormatting>
  <conditionalFormatting sqref="E14:H14">
    <cfRule type="duplicateValues" dxfId="77" priority="666" stopIfTrue="1"/>
  </conditionalFormatting>
  <conditionalFormatting sqref="E15:H15">
    <cfRule type="duplicateValues" dxfId="76" priority="667" stopIfTrue="1"/>
  </conditionalFormatting>
  <conditionalFormatting sqref="E48:H48">
    <cfRule type="duplicateValues" dxfId="75" priority="668" stopIfTrue="1"/>
  </conditionalFormatting>
  <conditionalFormatting sqref="E47:H47">
    <cfRule type="duplicateValues" dxfId="74" priority="669" stopIfTrue="1"/>
  </conditionalFormatting>
  <conditionalFormatting sqref="E49:H49">
    <cfRule type="duplicateValues" dxfId="73" priority="670" stopIfTrue="1"/>
  </conditionalFormatting>
  <conditionalFormatting sqref="E50:H50">
    <cfRule type="duplicateValues" dxfId="72" priority="671" stopIfTrue="1"/>
  </conditionalFormatting>
  <conditionalFormatting sqref="E51:H51">
    <cfRule type="duplicateValues" dxfId="71" priority="672" stopIfTrue="1"/>
  </conditionalFormatting>
  <conditionalFormatting sqref="E52:H52">
    <cfRule type="duplicateValues" dxfId="70" priority="673" stopIfTrue="1"/>
  </conditionalFormatting>
  <conditionalFormatting sqref="E53:H53">
    <cfRule type="duplicateValues" dxfId="69" priority="674" stopIfTrue="1"/>
  </conditionalFormatting>
  <conditionalFormatting sqref="E71:H71">
    <cfRule type="duplicateValues" dxfId="68" priority="676" stopIfTrue="1"/>
  </conditionalFormatting>
  <conditionalFormatting sqref="E72:H72">
    <cfRule type="duplicateValues" dxfId="67" priority="677" stopIfTrue="1"/>
  </conditionalFormatting>
  <conditionalFormatting sqref="E73:H73">
    <cfRule type="duplicateValues" dxfId="66" priority="678" stopIfTrue="1"/>
  </conditionalFormatting>
  <conditionalFormatting sqref="E74:H74">
    <cfRule type="duplicateValues" dxfId="65" priority="679" stopIfTrue="1"/>
  </conditionalFormatting>
  <conditionalFormatting sqref="E86:H86">
    <cfRule type="duplicateValues" dxfId="64" priority="681" stopIfTrue="1"/>
  </conditionalFormatting>
  <conditionalFormatting sqref="E75:H75">
    <cfRule type="duplicateValues" dxfId="63" priority="682" stopIfTrue="1"/>
  </conditionalFormatting>
  <conditionalFormatting sqref="E78:H78">
    <cfRule type="duplicateValues" dxfId="62" priority="683" stopIfTrue="1"/>
  </conditionalFormatting>
  <conditionalFormatting sqref="E76:H76">
    <cfRule type="duplicateValues" dxfId="61" priority="684" stopIfTrue="1"/>
  </conditionalFormatting>
  <conditionalFormatting sqref="E77:H77">
    <cfRule type="duplicateValues" dxfId="60" priority="685" stopIfTrue="1"/>
  </conditionalFormatting>
  <conditionalFormatting sqref="E44:H44">
    <cfRule type="duplicateValues" dxfId="59" priority="686" stopIfTrue="1"/>
  </conditionalFormatting>
  <conditionalFormatting sqref="E43:H43">
    <cfRule type="duplicateValues" dxfId="58" priority="687" stopIfTrue="1"/>
  </conditionalFormatting>
  <conditionalFormatting sqref="E42:H42">
    <cfRule type="duplicateValues" dxfId="57" priority="688" stopIfTrue="1"/>
  </conditionalFormatting>
  <conditionalFormatting sqref="E41:H41">
    <cfRule type="duplicateValues" dxfId="56" priority="689" stopIfTrue="1"/>
  </conditionalFormatting>
  <conditionalFormatting sqref="E40:H40">
    <cfRule type="duplicateValues" dxfId="55" priority="690" stopIfTrue="1"/>
  </conditionalFormatting>
  <conditionalFormatting sqref="E39:H39">
    <cfRule type="duplicateValues" dxfId="54" priority="691" stopIfTrue="1"/>
  </conditionalFormatting>
  <conditionalFormatting sqref="E38:H38">
    <cfRule type="duplicateValues" dxfId="53" priority="692" stopIfTrue="1"/>
  </conditionalFormatting>
  <conditionalFormatting sqref="E36:H36">
    <cfRule type="duplicateValues" dxfId="52" priority="693" stopIfTrue="1"/>
  </conditionalFormatting>
  <conditionalFormatting sqref="E35:H35">
    <cfRule type="duplicateValues" dxfId="51" priority="694" stopIfTrue="1"/>
  </conditionalFormatting>
  <conditionalFormatting sqref="E34:H34">
    <cfRule type="duplicateValues" dxfId="50" priority="695" stopIfTrue="1"/>
  </conditionalFormatting>
  <conditionalFormatting sqref="E30:H30">
    <cfRule type="duplicateValues" dxfId="49" priority="696" stopIfTrue="1"/>
  </conditionalFormatting>
  <conditionalFormatting sqref="E31:H31">
    <cfRule type="duplicateValues" dxfId="48" priority="697" stopIfTrue="1"/>
  </conditionalFormatting>
  <conditionalFormatting sqref="E28:H28">
    <cfRule type="duplicateValues" dxfId="47" priority="698" stopIfTrue="1"/>
  </conditionalFormatting>
  <conditionalFormatting sqref="E27:H27">
    <cfRule type="duplicateValues" dxfId="46" priority="699" stopIfTrue="1"/>
  </conditionalFormatting>
  <conditionalFormatting sqref="E26:H26">
    <cfRule type="duplicateValues" dxfId="45" priority="700" stopIfTrue="1"/>
  </conditionalFormatting>
  <conditionalFormatting sqref="E25:H25">
    <cfRule type="duplicateValues" dxfId="44" priority="701" stopIfTrue="1"/>
  </conditionalFormatting>
  <conditionalFormatting sqref="E24:H24">
    <cfRule type="duplicateValues" dxfId="43" priority="702" stopIfTrue="1"/>
  </conditionalFormatting>
  <conditionalFormatting sqref="E23:H23">
    <cfRule type="duplicateValues" dxfId="42" priority="703" stopIfTrue="1"/>
  </conditionalFormatting>
  <conditionalFormatting sqref="E22:H22">
    <cfRule type="duplicateValues" dxfId="41" priority="704" stopIfTrue="1"/>
  </conditionalFormatting>
  <conditionalFormatting sqref="E21:H21">
    <cfRule type="duplicateValues" dxfId="40" priority="705" stopIfTrue="1"/>
  </conditionalFormatting>
  <conditionalFormatting sqref="E20:H20">
    <cfRule type="duplicateValues" dxfId="39" priority="706" stopIfTrue="1"/>
  </conditionalFormatting>
  <conditionalFormatting sqref="E19:H19">
    <cfRule type="duplicateValues" dxfId="38" priority="707" stopIfTrue="1"/>
  </conditionalFormatting>
  <conditionalFormatting sqref="K253:K65338">
    <cfRule type="colorScale" priority="1703">
      <colorScale>
        <cfvo type="min"/>
        <cfvo type="max"/>
        <color rgb="FFFFC000"/>
        <color rgb="FFFFEF9C"/>
      </colorScale>
    </cfRule>
    <cfRule type="colorScale" priority="1704">
      <colorScale>
        <cfvo type="min"/>
        <cfvo type="percentile" val="50"/>
        <cfvo type="max"/>
        <color rgb="FFF8696B"/>
        <color rgb="FFFFEB84"/>
        <color rgb="FF63BE7B"/>
      </colorScale>
    </cfRule>
    <cfRule type="colorScale" priority="1705">
      <colorScale>
        <cfvo type="num" val="&quot;$J$7&quot;"/>
        <cfvo type="num" val="#REF!"/>
        <color rgb="FFFF7128"/>
        <color rgb="FFFFEF9C"/>
      </colorScale>
    </cfRule>
  </conditionalFormatting>
  <conditionalFormatting sqref="I3">
    <cfRule type="colorScale" priority="40">
      <colorScale>
        <cfvo type="min"/>
        <cfvo type="max"/>
        <color rgb="FFFFC000"/>
        <color rgb="FFFFEF9C"/>
      </colorScale>
    </cfRule>
    <cfRule type="colorScale" priority="41">
      <colorScale>
        <cfvo type="min"/>
        <cfvo type="percentile" val="50"/>
        <cfvo type="max"/>
        <color rgb="FFF8696B"/>
        <color rgb="FFFFEB84"/>
        <color rgb="FF63BE7B"/>
      </colorScale>
    </cfRule>
    <cfRule type="colorScale" priority="42">
      <colorScale>
        <cfvo type="num" val="&quot;$J$7&quot;"/>
        <cfvo type="num" val="#REF!"/>
        <color rgb="FFFF7128"/>
        <color rgb="FFFFEF9C"/>
      </colorScale>
    </cfRule>
  </conditionalFormatting>
  <conditionalFormatting sqref="D3">
    <cfRule type="colorScale" priority="37">
      <colorScale>
        <cfvo type="min"/>
        <cfvo type="max"/>
        <color rgb="FFFFC000"/>
        <color rgb="FFFFEF9C"/>
      </colorScale>
    </cfRule>
    <cfRule type="colorScale" priority="38">
      <colorScale>
        <cfvo type="min"/>
        <cfvo type="percentile" val="50"/>
        <cfvo type="max"/>
        <color rgb="FFF8696B"/>
        <color rgb="FFFFEB84"/>
        <color rgb="FF63BE7B"/>
      </colorScale>
    </cfRule>
    <cfRule type="colorScale" priority="39">
      <colorScale>
        <cfvo type="num" val="&quot;$J$7&quot;"/>
        <cfvo type="num" val="#REF!"/>
        <color rgb="FFFF7128"/>
        <color rgb="FFFFEF9C"/>
      </colorScale>
    </cfRule>
  </conditionalFormatting>
  <conditionalFormatting sqref="D54">
    <cfRule type="duplicateValues" dxfId="37" priority="1762" stopIfTrue="1"/>
  </conditionalFormatting>
  <conditionalFormatting sqref="E54:H54">
    <cfRule type="duplicateValues" dxfId="36" priority="1769" stopIfTrue="1"/>
  </conditionalFormatting>
  <conditionalFormatting sqref="D61:H61">
    <cfRule type="duplicateValues" dxfId="35" priority="1772" stopIfTrue="1"/>
  </conditionalFormatting>
  <conditionalFormatting sqref="D92:H92">
    <cfRule type="cellIs" dxfId="34" priority="35" stopIfTrue="1" operator="greaterThan">
      <formula>1</formula>
    </cfRule>
  </conditionalFormatting>
  <conditionalFormatting sqref="D92:H92">
    <cfRule type="duplicateValues" dxfId="33" priority="36" stopIfTrue="1"/>
  </conditionalFormatting>
  <conditionalFormatting sqref="D100:H100">
    <cfRule type="duplicateValues" dxfId="32" priority="1775" stopIfTrue="1"/>
  </conditionalFormatting>
  <conditionalFormatting sqref="D107:H107">
    <cfRule type="duplicateValues" dxfId="31" priority="1778" stopIfTrue="1"/>
  </conditionalFormatting>
  <conditionalFormatting sqref="D121:H121">
    <cfRule type="duplicateValues" dxfId="30" priority="1782" stopIfTrue="1"/>
  </conditionalFormatting>
  <conditionalFormatting sqref="D128:H128">
    <cfRule type="duplicateValues" dxfId="29" priority="1786" stopIfTrue="1"/>
  </conditionalFormatting>
  <conditionalFormatting sqref="D147:H147">
    <cfRule type="duplicateValues" dxfId="28" priority="1789" stopIfTrue="1"/>
  </conditionalFormatting>
  <conditionalFormatting sqref="D165:H165">
    <cfRule type="duplicateValues" dxfId="27" priority="1793" stopIfTrue="1"/>
  </conditionalFormatting>
  <conditionalFormatting sqref="D192:H192">
    <cfRule type="duplicateValues" dxfId="26" priority="1797" stopIfTrue="1"/>
  </conditionalFormatting>
  <conditionalFormatting sqref="D206:H206">
    <cfRule type="duplicateValues" dxfId="25" priority="1801" stopIfTrue="1"/>
  </conditionalFormatting>
  <conditionalFormatting sqref="D220:H220">
    <cfRule type="duplicateValues" dxfId="24" priority="1805" stopIfTrue="1"/>
  </conditionalFormatting>
  <conditionalFormatting sqref="D234:H234">
    <cfRule type="duplicateValues" dxfId="23" priority="1807" stopIfTrue="1"/>
  </conditionalFormatting>
  <conditionalFormatting sqref="D240:H240">
    <cfRule type="duplicateValues" dxfId="22" priority="1809" stopIfTrue="1"/>
  </conditionalFormatting>
  <conditionalFormatting sqref="D244:H244">
    <cfRule type="duplicateValues" dxfId="21" priority="1811" stopIfTrue="1"/>
  </conditionalFormatting>
  <conditionalFormatting sqref="D247:H247">
    <cfRule type="duplicateValues" dxfId="20" priority="1813" stopIfTrue="1"/>
  </conditionalFormatting>
  <conditionalFormatting sqref="D91:H91">
    <cfRule type="cellIs" dxfId="19" priority="33" stopIfTrue="1" operator="greaterThan">
      <formula>1</formula>
    </cfRule>
  </conditionalFormatting>
  <conditionalFormatting sqref="D91:H91">
    <cfRule type="duplicateValues" dxfId="18" priority="34" stopIfTrue="1"/>
  </conditionalFormatting>
  <conditionalFormatting sqref="D117">
    <cfRule type="cellIs" dxfId="17" priority="1" stopIfTrue="1" operator="greaterThan">
      <formula>1</formula>
    </cfRule>
  </conditionalFormatting>
  <conditionalFormatting sqref="D115">
    <cfRule type="cellIs" dxfId="16" priority="5" stopIfTrue="1" operator="greaterThan">
      <formula>1</formula>
    </cfRule>
  </conditionalFormatting>
  <conditionalFormatting sqref="D116">
    <cfRule type="cellIs" dxfId="15" priority="3" stopIfTrue="1" operator="greaterThan">
      <formula>1</formula>
    </cfRule>
  </conditionalFormatting>
  <conditionalFormatting sqref="E115:H117">
    <cfRule type="cellIs" dxfId="14" priority="13" stopIfTrue="1" operator="greaterThan">
      <formula>1</formula>
    </cfRule>
  </conditionalFormatting>
  <conditionalFormatting sqref="E115:H117">
    <cfRule type="duplicateValues" dxfId="13" priority="14" stopIfTrue="1"/>
  </conditionalFormatting>
  <conditionalFormatting sqref="D118">
    <cfRule type="cellIs" dxfId="12" priority="9" stopIfTrue="1" operator="greaterThan">
      <formula>1</formula>
    </cfRule>
  </conditionalFormatting>
  <conditionalFormatting sqref="D118">
    <cfRule type="duplicateValues" dxfId="11" priority="10" stopIfTrue="1"/>
  </conditionalFormatting>
  <conditionalFormatting sqref="D115">
    <cfRule type="duplicateValues" dxfId="10" priority="6" stopIfTrue="1"/>
  </conditionalFormatting>
  <conditionalFormatting sqref="D116">
    <cfRule type="duplicateValues" dxfId="9" priority="4" stopIfTrue="1"/>
  </conditionalFormatting>
  <conditionalFormatting sqref="D117">
    <cfRule type="duplicateValues" dxfId="8" priority="2" stopIfTrue="1"/>
  </conditionalFormatting>
  <dataValidations count="1">
    <dataValidation type="whole" operator="equal" allowBlank="1" showInputMessage="1" showErrorMessage="1" sqref="D224:D233 D223:H223 D34:H54 D7:H32 D57:H61 D63:H92 D95:H100 D103:H107 D249:H252 D123:H128 D130:H147 D149:H165 D167:H192 D195:H206 D208:H220 E224:H234 D237:H240 D243:H244 D246:H247 D109:H121" xr:uid="{00000000-0002-0000-0500-000000000000}">
      <formula1>1</formula1>
    </dataValidation>
  </dataValidations>
  <hyperlinks>
    <hyperlink ref="N105" location="'Measure catalogue'!C26" tooltip="6B. (Re)Assess stability of the dam and retention pond taking into account the properties of tails, used soils, appropriate safety criteria, and local condition" display="6B" xr:uid="{00000000-0004-0000-0500-000000000000}"/>
    <hyperlink ref="N106" location="'Measure catalogue'!C26" tooltip="6B. (Re)Assess stability of the dam and retention pond taking into account the properties of tails, used soils, appropriate safety criteria, and local condition" display="6B" xr:uid="{00000000-0004-0000-0500-000001000000}"/>
    <hyperlink ref="O105" location="'Measure catalogue'!C27" tooltip="6C. Modify the designs of the dam and retention pond" display="6C" xr:uid="{00000000-0004-0000-0500-000002000000}"/>
    <hyperlink ref="O106" location="'Measure catalogue'!C27" tooltip="6C. Modify the designs of the dam and retention pond" display="6C" xr:uid="{00000000-0004-0000-0500-000003000000}"/>
    <hyperlink ref="N107" location="'Measure catalogue'!C27" tooltip="6C. Modify the designs of the dam and retention pond" display="6C" xr:uid="{00000000-0004-0000-0500-000004000000}"/>
    <hyperlink ref="N103" location="'Measure catalogue'!C37" tooltip="11A. Update or design documentations for pipeline locations and routing" display="11A" xr:uid="{00000000-0004-0000-0500-000005000000}"/>
    <hyperlink ref="N104" location="'Measure catalogue'!C37" tooltip="11A. Update or design documentations for pipeline locations and routing" display="11A" xr:uid="{00000000-0004-0000-0500-000006000000}"/>
    <hyperlink ref="O107" location="'Measure catalogue'!C28" tooltip="6D. Create additional reservoirs for catching precipitation and flood waters" display="6D" xr:uid="{00000000-0004-0000-0500-000007000000}"/>
  </hyperlinks>
  <pageMargins left="0.78740157480314965" right="0.39370078740157483" top="0.78740157480314965" bottom="0.78740157480314965" header="0.31496062992125984" footer="0.31496062992125984"/>
  <pageSetup paperSize="9" orientation="landscape" r:id="rId1"/>
  <headerFooter alignWithMargins="0">
    <oddFooter>&amp;L&amp;10&amp;A&amp;C&amp;10&amp;P&amp;R&amp;10&amp;F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28"/>
  <sheetViews>
    <sheetView zoomScale="90" zoomScaleNormal="90" workbookViewId="0">
      <selection activeCell="A12" sqref="A12:D14"/>
    </sheetView>
  </sheetViews>
  <sheetFormatPr defaultRowHeight="14.4" x14ac:dyDescent="0.3"/>
  <cols>
    <col min="1" max="1" width="50.5546875" bestFit="1" customWidth="1"/>
    <col min="2" max="2" width="15.109375" bestFit="1" customWidth="1"/>
    <col min="3" max="3" width="10.5546875" customWidth="1"/>
    <col min="4" max="4" width="12.6640625" bestFit="1" customWidth="1"/>
    <col min="5" max="5" width="13.109375" bestFit="1" customWidth="1"/>
    <col min="6" max="12" width="8.5546875" customWidth="1"/>
    <col min="13" max="13" width="10" bestFit="1" customWidth="1"/>
    <col min="15" max="15" width="8.5546875" bestFit="1" customWidth="1"/>
    <col min="16" max="17" width="6.44140625" customWidth="1"/>
    <col min="18" max="18" width="10.33203125" bestFit="1" customWidth="1"/>
    <col min="19" max="19" width="9.6640625" bestFit="1" customWidth="1"/>
    <col min="20" max="20" width="6.44140625" customWidth="1"/>
    <col min="21" max="21" width="13.33203125" bestFit="1" customWidth="1"/>
    <col min="22" max="22" width="10.33203125" bestFit="1" customWidth="1"/>
    <col min="23" max="23" width="9.109375" bestFit="1" customWidth="1"/>
    <col min="25" max="25" width="12.44140625" customWidth="1"/>
    <col min="26" max="32" width="8.109375" customWidth="1"/>
    <col min="33" max="33" width="9.5546875" bestFit="1" customWidth="1"/>
  </cols>
  <sheetData>
    <row r="1" spans="1:23" ht="18" customHeight="1" x14ac:dyDescent="0.3">
      <c r="A1" s="241" t="s">
        <v>278</v>
      </c>
      <c r="B1" s="242"/>
      <c r="C1" s="242"/>
      <c r="D1" s="242"/>
      <c r="E1" s="242"/>
      <c r="F1" s="242"/>
      <c r="G1" s="242"/>
      <c r="H1" s="242"/>
      <c r="I1" s="242"/>
      <c r="J1" s="242"/>
      <c r="K1" s="242"/>
      <c r="L1" s="242"/>
      <c r="M1" s="242"/>
      <c r="N1" s="242"/>
      <c r="O1" s="242"/>
      <c r="P1" s="242"/>
      <c r="Q1" s="242"/>
      <c r="R1" s="242"/>
      <c r="S1" s="242"/>
      <c r="T1" s="242"/>
      <c r="U1" s="242"/>
      <c r="V1" s="242"/>
      <c r="W1" s="242"/>
    </row>
    <row r="2" spans="1:23" ht="18" customHeight="1" x14ac:dyDescent="0.3">
      <c r="A2" s="234" t="s">
        <v>1184</v>
      </c>
      <c r="B2" s="235"/>
      <c r="C2" s="235"/>
      <c r="D2" s="235"/>
      <c r="E2" s="235"/>
      <c r="F2" s="235"/>
      <c r="G2" s="235"/>
      <c r="H2" s="235"/>
      <c r="I2" s="235"/>
      <c r="J2" s="235"/>
      <c r="K2" s="235"/>
      <c r="L2" s="235"/>
      <c r="M2" s="235"/>
      <c r="N2" s="235"/>
      <c r="O2" s="235"/>
      <c r="P2" s="235"/>
      <c r="Q2" s="235"/>
      <c r="R2" s="235"/>
      <c r="S2" s="235"/>
      <c r="T2" s="235"/>
      <c r="U2" s="235"/>
      <c r="V2" s="235"/>
      <c r="W2" s="235"/>
    </row>
    <row r="3" spans="1:23" ht="15" thickBot="1" x14ac:dyDescent="0.35">
      <c r="A3" s="125" t="s">
        <v>542</v>
      </c>
      <c r="B3" s="126"/>
      <c r="C3" s="127"/>
      <c r="D3" s="103"/>
      <c r="E3" s="128" t="s">
        <v>541</v>
      </c>
      <c r="F3" s="151"/>
      <c r="G3" s="103"/>
      <c r="H3" s="103"/>
      <c r="I3" s="103"/>
      <c r="J3" s="103"/>
      <c r="K3" s="103"/>
      <c r="L3" s="103"/>
      <c r="M3" s="103"/>
      <c r="N3" s="102"/>
      <c r="O3" s="152" t="s">
        <v>571</v>
      </c>
      <c r="P3" s="102"/>
      <c r="Q3" s="102"/>
      <c r="R3" s="102"/>
      <c r="S3" s="102"/>
      <c r="T3" s="102"/>
      <c r="U3" s="102"/>
      <c r="V3" s="102"/>
      <c r="W3" s="102"/>
    </row>
    <row r="4" spans="1:23" x14ac:dyDescent="0.3">
      <c r="A4" s="95" t="s">
        <v>545</v>
      </c>
      <c r="B4" s="96" t="s">
        <v>1183</v>
      </c>
      <c r="C4" s="102"/>
      <c r="D4" s="102"/>
      <c r="E4" s="37" t="s">
        <v>527</v>
      </c>
      <c r="F4" t="s">
        <v>534</v>
      </c>
      <c r="G4" t="s">
        <v>535</v>
      </c>
      <c r="H4" t="s">
        <v>536</v>
      </c>
      <c r="I4" t="s">
        <v>537</v>
      </c>
      <c r="J4" t="s">
        <v>539</v>
      </c>
      <c r="K4" t="s">
        <v>538</v>
      </c>
      <c r="L4" t="s">
        <v>529</v>
      </c>
      <c r="M4" t="s">
        <v>540</v>
      </c>
      <c r="N4" s="102"/>
      <c r="O4" s="114"/>
      <c r="P4" s="115" t="s">
        <v>645</v>
      </c>
      <c r="Q4" s="115" t="s">
        <v>283</v>
      </c>
      <c r="R4" s="115" t="s">
        <v>284</v>
      </c>
      <c r="S4" s="115" t="s">
        <v>285</v>
      </c>
      <c r="T4" s="115" t="s">
        <v>286</v>
      </c>
      <c r="U4" s="115" t="s">
        <v>639</v>
      </c>
      <c r="V4" s="115" t="s">
        <v>640</v>
      </c>
      <c r="W4" s="116" t="s">
        <v>6</v>
      </c>
    </row>
    <row r="5" spans="1:23" x14ac:dyDescent="0.3">
      <c r="A5" s="90" t="s">
        <v>373</v>
      </c>
      <c r="B5" s="91">
        <f>F17/M17*100</f>
        <v>15.695067264573993</v>
      </c>
      <c r="C5" s="102"/>
      <c r="D5" s="102"/>
      <c r="E5" s="38" t="s">
        <v>718</v>
      </c>
      <c r="F5" s="39">
        <v>0</v>
      </c>
      <c r="G5" s="39">
        <v>14</v>
      </c>
      <c r="H5" s="39">
        <v>6</v>
      </c>
      <c r="I5" s="39">
        <v>5</v>
      </c>
      <c r="J5" s="39">
        <v>1</v>
      </c>
      <c r="K5" s="39">
        <v>97</v>
      </c>
      <c r="L5" s="39">
        <v>116</v>
      </c>
      <c r="M5" s="39">
        <v>26</v>
      </c>
      <c r="N5" s="102"/>
      <c r="O5" s="117" t="s">
        <v>530</v>
      </c>
      <c r="P5" s="118">
        <v>1</v>
      </c>
      <c r="Q5" s="118">
        <v>2</v>
      </c>
      <c r="R5" s="118">
        <v>3</v>
      </c>
      <c r="S5" s="118">
        <v>4</v>
      </c>
      <c r="T5" s="118">
        <v>5</v>
      </c>
      <c r="U5" s="118">
        <v>6</v>
      </c>
      <c r="V5" s="118">
        <v>7</v>
      </c>
      <c r="W5" s="119">
        <v>8</v>
      </c>
    </row>
    <row r="6" spans="1:23" x14ac:dyDescent="0.3">
      <c r="A6" s="90" t="s">
        <v>374</v>
      </c>
      <c r="B6" s="91">
        <f>G17/M17*100</f>
        <v>57.399103139013455</v>
      </c>
      <c r="C6" s="102"/>
      <c r="D6" s="102"/>
      <c r="E6" s="38" t="s">
        <v>575</v>
      </c>
      <c r="F6" s="39">
        <v>0</v>
      </c>
      <c r="G6" s="39">
        <v>11</v>
      </c>
      <c r="H6" s="39">
        <v>5</v>
      </c>
      <c r="I6" s="39">
        <v>2</v>
      </c>
      <c r="J6" s="39">
        <v>3</v>
      </c>
      <c r="K6" s="39">
        <v>78</v>
      </c>
      <c r="L6" s="39">
        <v>100</v>
      </c>
      <c r="M6" s="39">
        <v>21</v>
      </c>
      <c r="N6" s="102"/>
      <c r="O6" s="108">
        <f>'Group 2 Questions'!B7</f>
        <v>1</v>
      </c>
      <c r="P6" s="109">
        <f>'Group 2 Questions'!D7</f>
        <v>0</v>
      </c>
      <c r="Q6" s="109">
        <f>'Group 2 Questions'!E7</f>
        <v>0</v>
      </c>
      <c r="R6" s="109">
        <f>'Group 2 Questions'!F7</f>
        <v>0</v>
      </c>
      <c r="S6" s="109">
        <f>'Group 2 Questions'!G7</f>
        <v>0</v>
      </c>
      <c r="T6" s="109">
        <f>'Group 2 Questions'!H7</f>
        <v>1</v>
      </c>
      <c r="U6" s="109">
        <f>'Group 2 Questions'!K7</f>
        <v>1</v>
      </c>
      <c r="V6" s="109">
        <f>'Group 2 Questions'!L7</f>
        <v>4</v>
      </c>
      <c r="W6" s="110" t="str">
        <f>'Group 2 Questions'!M7</f>
        <v>HRA</v>
      </c>
    </row>
    <row r="7" spans="1:23" x14ac:dyDescent="0.3">
      <c r="A7" s="90" t="s">
        <v>375</v>
      </c>
      <c r="B7" s="91">
        <f>H17/M17*100</f>
        <v>9.8654708520179373</v>
      </c>
      <c r="C7" s="102"/>
      <c r="D7" s="102"/>
      <c r="E7" s="38" t="s">
        <v>13</v>
      </c>
      <c r="F7" s="39">
        <v>3</v>
      </c>
      <c r="G7" s="39">
        <v>27</v>
      </c>
      <c r="H7" s="39">
        <v>1</v>
      </c>
      <c r="I7" s="39">
        <v>1</v>
      </c>
      <c r="J7" s="39">
        <v>0</v>
      </c>
      <c r="K7" s="39">
        <v>125</v>
      </c>
      <c r="L7" s="39">
        <v>128</v>
      </c>
      <c r="M7" s="39">
        <v>32</v>
      </c>
      <c r="N7" s="102"/>
      <c r="O7" s="108">
        <f>'Group 2 Questions'!B8</f>
        <v>2</v>
      </c>
      <c r="P7" s="109">
        <f>'Group 2 Questions'!D8</f>
        <v>0</v>
      </c>
      <c r="Q7" s="109">
        <f>'Group 2 Questions'!E8</f>
        <v>1</v>
      </c>
      <c r="R7" s="109">
        <f>'Group 2 Questions'!F8</f>
        <v>0</v>
      </c>
      <c r="S7" s="109">
        <f>'Group 2 Questions'!G8</f>
        <v>0</v>
      </c>
      <c r="T7" s="109">
        <f>'Group 2 Questions'!H8</f>
        <v>0</v>
      </c>
      <c r="U7" s="109">
        <f>'Group 2 Questions'!K8</f>
        <v>4</v>
      </c>
      <c r="V7" s="109">
        <f>'Group 2 Questions'!L8</f>
        <v>4</v>
      </c>
      <c r="W7" s="110" t="str">
        <f>'Group 2 Questions'!M8</f>
        <v>HRA</v>
      </c>
    </row>
    <row r="8" spans="1:23" x14ac:dyDescent="0.3">
      <c r="A8" s="90" t="s">
        <v>376</v>
      </c>
      <c r="B8" s="91">
        <f>I17/M17*100</f>
        <v>8.071748878923767</v>
      </c>
      <c r="C8" s="130"/>
      <c r="D8" s="130"/>
      <c r="E8" s="38" t="s">
        <v>577</v>
      </c>
      <c r="F8" s="39">
        <v>2</v>
      </c>
      <c r="G8" s="39">
        <v>13</v>
      </c>
      <c r="H8" s="39">
        <v>8</v>
      </c>
      <c r="I8" s="39">
        <v>3</v>
      </c>
      <c r="J8" s="39">
        <v>4</v>
      </c>
      <c r="K8" s="39">
        <v>99</v>
      </c>
      <c r="L8" s="39">
        <v>136</v>
      </c>
      <c r="M8" s="39">
        <v>30</v>
      </c>
      <c r="N8" s="102"/>
      <c r="O8" s="108">
        <f>'Group 2 Questions'!B9</f>
        <v>3</v>
      </c>
      <c r="P8" s="109">
        <f>'Group 2 Questions'!D9</f>
        <v>0</v>
      </c>
      <c r="Q8" s="109">
        <f>'Group 2 Questions'!E9</f>
        <v>0</v>
      </c>
      <c r="R8" s="109">
        <f>'Group 2 Questions'!F9</f>
        <v>1</v>
      </c>
      <c r="S8" s="109">
        <f>'Group 2 Questions'!G9</f>
        <v>0</v>
      </c>
      <c r="T8" s="109">
        <f>'Group 2 Questions'!H9</f>
        <v>0</v>
      </c>
      <c r="U8" s="109">
        <f>'Group 2 Questions'!K9</f>
        <v>3</v>
      </c>
      <c r="V8" s="109">
        <f>'Group 2 Questions'!L9</f>
        <v>4</v>
      </c>
      <c r="W8" s="110" t="str">
        <f>'Group 2 Questions'!M9</f>
        <v>HRA</v>
      </c>
    </row>
    <row r="9" spans="1:23" x14ac:dyDescent="0.3">
      <c r="A9" s="90" t="s">
        <v>377</v>
      </c>
      <c r="B9" s="91">
        <f>J17/M17*100</f>
        <v>8.9686098654708513</v>
      </c>
      <c r="C9" s="102"/>
      <c r="D9" s="130"/>
      <c r="E9" s="38" t="s">
        <v>719</v>
      </c>
      <c r="F9" s="39">
        <v>5</v>
      </c>
      <c r="G9" s="39">
        <v>19</v>
      </c>
      <c r="H9" s="39">
        <v>1</v>
      </c>
      <c r="I9" s="39">
        <v>1</v>
      </c>
      <c r="J9" s="39">
        <v>5</v>
      </c>
      <c r="K9" s="39">
        <v>99</v>
      </c>
      <c r="L9" s="39">
        <v>120</v>
      </c>
      <c r="M9" s="39">
        <v>31</v>
      </c>
      <c r="N9" s="102"/>
      <c r="O9" s="108">
        <f>'Group 2 Questions'!B10</f>
        <v>4</v>
      </c>
      <c r="P9" s="109">
        <f>'Group 2 Questions'!D10</f>
        <v>0</v>
      </c>
      <c r="Q9" s="109">
        <f>'Group 2 Questions'!E10</f>
        <v>0</v>
      </c>
      <c r="R9" s="109">
        <f>'Group 2 Questions'!F10</f>
        <v>1</v>
      </c>
      <c r="S9" s="109">
        <f>'Group 2 Questions'!G10</f>
        <v>0</v>
      </c>
      <c r="T9" s="109">
        <f>'Group 2 Questions'!H10</f>
        <v>0</v>
      </c>
      <c r="U9" s="109">
        <f>'Group 2 Questions'!K10</f>
        <v>3</v>
      </c>
      <c r="V9" s="109">
        <f>'Group 2 Questions'!L10</f>
        <v>4</v>
      </c>
      <c r="W9" s="110" t="str">
        <f>'Group 2 Questions'!M10</f>
        <v>HRA</v>
      </c>
    </row>
    <row r="10" spans="1:23" x14ac:dyDescent="0.3">
      <c r="A10" s="120" t="s">
        <v>369</v>
      </c>
      <c r="B10" s="121">
        <f>K17/L17*100</f>
        <v>83.761682242990659</v>
      </c>
      <c r="C10" s="102"/>
      <c r="D10" s="103"/>
      <c r="E10" s="38" t="s">
        <v>578</v>
      </c>
      <c r="F10" s="39">
        <v>0</v>
      </c>
      <c r="G10" s="39">
        <v>2</v>
      </c>
      <c r="H10" s="39">
        <v>0</v>
      </c>
      <c r="I10" s="39">
        <v>2</v>
      </c>
      <c r="J10" s="39">
        <v>1</v>
      </c>
      <c r="K10" s="39">
        <v>13</v>
      </c>
      <c r="L10" s="39">
        <v>20</v>
      </c>
      <c r="M10" s="39">
        <v>5</v>
      </c>
      <c r="N10" s="102"/>
      <c r="O10" s="108">
        <f>'Group 2 Questions'!B11</f>
        <v>5</v>
      </c>
      <c r="P10" s="109">
        <f>'Group 2 Questions'!D11</f>
        <v>0</v>
      </c>
      <c r="Q10" s="109">
        <f>'Group 2 Questions'!E11</f>
        <v>0</v>
      </c>
      <c r="R10" s="109">
        <f>'Group 2 Questions'!F11</f>
        <v>1</v>
      </c>
      <c r="S10" s="109">
        <f>'Group 2 Questions'!G11</f>
        <v>0</v>
      </c>
      <c r="T10" s="109">
        <f>'Group 2 Questions'!H11</f>
        <v>0</v>
      </c>
      <c r="U10" s="109">
        <f>'Group 2 Questions'!K11</f>
        <v>3</v>
      </c>
      <c r="V10" s="109">
        <f>'Group 2 Questions'!L11</f>
        <v>4</v>
      </c>
      <c r="W10" s="110" t="str">
        <f>'Group 2 Questions'!M11</f>
        <v>HRA</v>
      </c>
    </row>
    <row r="11" spans="1:23" x14ac:dyDescent="0.3">
      <c r="A11" s="120" t="s">
        <v>0</v>
      </c>
      <c r="B11" s="121">
        <f>(G17+J17)/(M17-F17)*100</f>
        <v>78.723404255319153</v>
      </c>
      <c r="C11" s="102"/>
      <c r="D11" s="103"/>
      <c r="E11" s="38" t="s">
        <v>720</v>
      </c>
      <c r="F11" s="39">
        <v>5</v>
      </c>
      <c r="G11" s="39">
        <v>6</v>
      </c>
      <c r="H11" s="39">
        <v>0</v>
      </c>
      <c r="I11" s="39">
        <v>1</v>
      </c>
      <c r="J11" s="39">
        <v>1</v>
      </c>
      <c r="K11" s="39">
        <v>35</v>
      </c>
      <c r="L11" s="39">
        <v>40</v>
      </c>
      <c r="M11" s="39">
        <v>13</v>
      </c>
      <c r="N11" s="102"/>
      <c r="O11" s="108">
        <f>'Group 2 Questions'!B12</f>
        <v>6</v>
      </c>
      <c r="P11" s="109">
        <f>'Group 2 Questions'!D12</f>
        <v>0</v>
      </c>
      <c r="Q11" s="109">
        <f>'Group 2 Questions'!E12</f>
        <v>0</v>
      </c>
      <c r="R11" s="109">
        <f>'Group 2 Questions'!F12</f>
        <v>0</v>
      </c>
      <c r="S11" s="109">
        <f>'Group 2 Questions'!G12</f>
        <v>1</v>
      </c>
      <c r="T11" s="109">
        <f>'Group 2 Questions'!H12</f>
        <v>0</v>
      </c>
      <c r="U11" s="109">
        <f>'Group 2 Questions'!K12</f>
        <v>2</v>
      </c>
      <c r="V11" s="109">
        <f>'Group 2 Questions'!L12</f>
        <v>4</v>
      </c>
      <c r="W11" s="110" t="str">
        <f>'Group 2 Questions'!M12</f>
        <v>HRA</v>
      </c>
    </row>
    <row r="12" spans="1:23" ht="15" customHeight="1" x14ac:dyDescent="0.3">
      <c r="A12" s="213" t="s">
        <v>1211</v>
      </c>
      <c r="B12" s="272" t="str">
        <f>IF(AND(B10=100,B11=100),"Acceptable",IF(AND(B10&gt;95,B11&gt;90),"Improvements recommended",IF(AND(B10&gt;80,B11&gt;75),"Short-term improvements recommended, mid-term action plan should be developed or revised",IF(AND(B10&gt;75,B11&gt;60),"Short-term improvements strongly recommended, mid-term action plan should be developed or improved","Non-compliant, short-term actions required"))))</f>
        <v>Short-term improvements recommended, mid-term action plan should be developed or revised</v>
      </c>
      <c r="C12" s="272"/>
      <c r="D12" s="272"/>
      <c r="E12" s="38" t="s">
        <v>10</v>
      </c>
      <c r="F12" s="39">
        <v>1</v>
      </c>
      <c r="G12" s="39">
        <v>1</v>
      </c>
      <c r="H12" s="39">
        <v>1</v>
      </c>
      <c r="I12" s="39">
        <v>2</v>
      </c>
      <c r="J12" s="39">
        <v>1</v>
      </c>
      <c r="K12" s="39">
        <v>13</v>
      </c>
      <c r="L12" s="39">
        <v>24</v>
      </c>
      <c r="M12" s="39">
        <v>6</v>
      </c>
      <c r="N12" s="102"/>
      <c r="O12" s="108">
        <f>'Group 2 Questions'!B13</f>
        <v>7</v>
      </c>
      <c r="P12" s="109">
        <f>'Group 2 Questions'!D13</f>
        <v>0</v>
      </c>
      <c r="Q12" s="109">
        <f>'Group 2 Questions'!E13</f>
        <v>0</v>
      </c>
      <c r="R12" s="109">
        <f>'Group 2 Questions'!F13</f>
        <v>0</v>
      </c>
      <c r="S12" s="109">
        <f>'Group 2 Questions'!G13</f>
        <v>1</v>
      </c>
      <c r="T12" s="109">
        <f>'Group 2 Questions'!H13</f>
        <v>0</v>
      </c>
      <c r="U12" s="109">
        <f>'Group 2 Questions'!K13</f>
        <v>2</v>
      </c>
      <c r="V12" s="109">
        <f>'Group 2 Questions'!L13</f>
        <v>4</v>
      </c>
      <c r="W12" s="110" t="str">
        <f>'Group 2 Questions'!M13</f>
        <v>HRA</v>
      </c>
    </row>
    <row r="13" spans="1:23" x14ac:dyDescent="0.3">
      <c r="A13" s="102"/>
      <c r="B13" s="273"/>
      <c r="C13" s="273"/>
      <c r="D13" s="273"/>
      <c r="E13" s="38" t="s">
        <v>721</v>
      </c>
      <c r="F13" s="39">
        <v>9</v>
      </c>
      <c r="G13" s="39">
        <v>9</v>
      </c>
      <c r="H13" s="39">
        <v>0</v>
      </c>
      <c r="I13" s="39">
        <v>0</v>
      </c>
      <c r="J13" s="39">
        <v>0</v>
      </c>
      <c r="K13" s="39">
        <v>40</v>
      </c>
      <c r="L13" s="39">
        <v>40</v>
      </c>
      <c r="M13" s="39">
        <v>18</v>
      </c>
      <c r="N13" s="102"/>
      <c r="O13" s="108">
        <f>'Group 2 Questions'!B14</f>
        <v>8</v>
      </c>
      <c r="P13" s="109">
        <f>'Group 2 Questions'!D14</f>
        <v>0</v>
      </c>
      <c r="Q13" s="109">
        <f>'Group 2 Questions'!E14</f>
        <v>1</v>
      </c>
      <c r="R13" s="109">
        <f>'Group 2 Questions'!F14</f>
        <v>0</v>
      </c>
      <c r="S13" s="109">
        <f>'Group 2 Questions'!G14</f>
        <v>0</v>
      </c>
      <c r="T13" s="109">
        <f>'Group 2 Questions'!H14</f>
        <v>0</v>
      </c>
      <c r="U13" s="109">
        <f>'Group 2 Questions'!K14</f>
        <v>8</v>
      </c>
      <c r="V13" s="109">
        <f>'Group 2 Questions'!L14</f>
        <v>8</v>
      </c>
      <c r="W13" s="110" t="str">
        <f>'Group 2 Questions'!M14</f>
        <v>HRA</v>
      </c>
    </row>
    <row r="14" spans="1:23" ht="15" thickBot="1" x14ac:dyDescent="0.35">
      <c r="A14" s="128" t="s">
        <v>543</v>
      </c>
      <c r="B14" s="273"/>
      <c r="C14" s="273"/>
      <c r="D14" s="273"/>
      <c r="E14" s="38" t="s">
        <v>722</v>
      </c>
      <c r="F14" s="39">
        <v>2</v>
      </c>
      <c r="G14" s="39">
        <v>9</v>
      </c>
      <c r="H14" s="39">
        <v>0</v>
      </c>
      <c r="I14" s="39">
        <v>1</v>
      </c>
      <c r="J14" s="39">
        <v>2</v>
      </c>
      <c r="K14" s="39">
        <v>44</v>
      </c>
      <c r="L14" s="39">
        <v>52</v>
      </c>
      <c r="M14" s="39">
        <v>14</v>
      </c>
      <c r="N14" s="102"/>
      <c r="O14" s="108">
        <f>'Group 2 Questions'!B15</f>
        <v>9</v>
      </c>
      <c r="P14" s="109">
        <f>'Group 2 Questions'!D15</f>
        <v>0</v>
      </c>
      <c r="Q14" s="109">
        <f>'Group 2 Questions'!E15</f>
        <v>1</v>
      </c>
      <c r="R14" s="109">
        <f>'Group 2 Questions'!F15</f>
        <v>0</v>
      </c>
      <c r="S14" s="109">
        <f>'Group 2 Questions'!G15</f>
        <v>0</v>
      </c>
      <c r="T14" s="109">
        <f>'Group 2 Questions'!H15</f>
        <v>0</v>
      </c>
      <c r="U14" s="109">
        <f>'Group 2 Questions'!K15</f>
        <v>4</v>
      </c>
      <c r="V14" s="109">
        <f>'Group 2 Questions'!L15</f>
        <v>4</v>
      </c>
      <c r="W14" s="110" t="str">
        <f>'Group 2 Questions'!M15</f>
        <v>HRA</v>
      </c>
    </row>
    <row r="15" spans="1:23" x14ac:dyDescent="0.3">
      <c r="A15" s="131" t="s">
        <v>532</v>
      </c>
      <c r="B15" s="132" t="s">
        <v>531</v>
      </c>
      <c r="C15" s="133" t="s">
        <v>369</v>
      </c>
      <c r="D15" s="103"/>
      <c r="E15" s="38" t="s">
        <v>723</v>
      </c>
      <c r="F15" s="39">
        <v>5</v>
      </c>
      <c r="G15" s="39">
        <v>8</v>
      </c>
      <c r="H15" s="39">
        <v>0</v>
      </c>
      <c r="I15" s="39">
        <v>0</v>
      </c>
      <c r="J15" s="39">
        <v>2</v>
      </c>
      <c r="K15" s="39">
        <v>38</v>
      </c>
      <c r="L15" s="39">
        <v>44</v>
      </c>
      <c r="M15" s="39">
        <v>15</v>
      </c>
      <c r="N15" s="102"/>
      <c r="O15" s="108">
        <f>'Group 2 Questions'!B16</f>
        <v>10</v>
      </c>
      <c r="P15" s="109">
        <f>'Group 2 Questions'!D16</f>
        <v>0</v>
      </c>
      <c r="Q15" s="109">
        <f>'Group 2 Questions'!E16</f>
        <v>0</v>
      </c>
      <c r="R15" s="109">
        <f>'Group 2 Questions'!F16</f>
        <v>0</v>
      </c>
      <c r="S15" s="109">
        <f>'Group 2 Questions'!G16</f>
        <v>1</v>
      </c>
      <c r="T15" s="109">
        <f>'Group 2 Questions'!H16</f>
        <v>0</v>
      </c>
      <c r="U15" s="109">
        <f>'Group 2 Questions'!K16</f>
        <v>2</v>
      </c>
      <c r="V15" s="109">
        <f>'Group 2 Questions'!L16</f>
        <v>4</v>
      </c>
      <c r="W15" s="110" t="str">
        <f>'Group 2 Questions'!M16</f>
        <v>HRA</v>
      </c>
    </row>
    <row r="16" spans="1:23" x14ac:dyDescent="0.3">
      <c r="A16" s="92" t="s">
        <v>75</v>
      </c>
      <c r="B16" s="134" t="s">
        <v>718</v>
      </c>
      <c r="C16" s="122">
        <f>K5/L5*100</f>
        <v>83.620689655172413</v>
      </c>
      <c r="D16" s="103"/>
      <c r="E16" s="38" t="s">
        <v>724</v>
      </c>
      <c r="F16" s="39">
        <v>3</v>
      </c>
      <c r="G16" s="39">
        <v>9</v>
      </c>
      <c r="H16" s="39">
        <v>0</v>
      </c>
      <c r="I16" s="39">
        <v>0</v>
      </c>
      <c r="J16" s="39">
        <v>0</v>
      </c>
      <c r="K16" s="39">
        <v>36</v>
      </c>
      <c r="L16" s="39">
        <v>36</v>
      </c>
      <c r="M16" s="39">
        <v>12</v>
      </c>
      <c r="N16" s="102"/>
      <c r="O16" s="108">
        <f>'Group 2 Questions'!B17</f>
        <v>11</v>
      </c>
      <c r="P16" s="109">
        <f>'Group 2 Questions'!D17</f>
        <v>0</v>
      </c>
      <c r="Q16" s="109">
        <f>'Group 2 Questions'!E17</f>
        <v>1</v>
      </c>
      <c r="R16" s="109">
        <f>'Group 2 Questions'!F17</f>
        <v>0</v>
      </c>
      <c r="S16" s="109">
        <f>'Group 2 Questions'!G17</f>
        <v>0</v>
      </c>
      <c r="T16" s="109">
        <f>'Group 2 Questions'!H17</f>
        <v>0</v>
      </c>
      <c r="U16" s="109">
        <f>'Group 2 Questions'!K17</f>
        <v>4</v>
      </c>
      <c r="V16" s="109">
        <f>'Group 2 Questions'!L17</f>
        <v>4</v>
      </c>
      <c r="W16" s="110" t="str">
        <f>'Group 2 Questions'!M17</f>
        <v>HRA</v>
      </c>
    </row>
    <row r="17" spans="1:23" x14ac:dyDescent="0.3">
      <c r="A17" s="93" t="s">
        <v>643</v>
      </c>
      <c r="B17" s="135" t="s">
        <v>575</v>
      </c>
      <c r="C17" s="122">
        <f>K6/L6*100</f>
        <v>78</v>
      </c>
      <c r="D17" s="103"/>
      <c r="E17" s="38" t="s">
        <v>528</v>
      </c>
      <c r="F17" s="39">
        <v>35</v>
      </c>
      <c r="G17" s="39">
        <v>128</v>
      </c>
      <c r="H17" s="39">
        <v>22</v>
      </c>
      <c r="I17" s="39">
        <v>18</v>
      </c>
      <c r="J17" s="39">
        <v>20</v>
      </c>
      <c r="K17" s="39">
        <v>717</v>
      </c>
      <c r="L17" s="39">
        <v>856</v>
      </c>
      <c r="M17" s="39">
        <v>223</v>
      </c>
      <c r="N17" s="102"/>
      <c r="O17" s="108">
        <f>'Group 2 Questions'!B18</f>
        <v>12</v>
      </c>
      <c r="P17" s="109">
        <f>'Group 2 Questions'!D18</f>
        <v>0</v>
      </c>
      <c r="Q17" s="109">
        <f>'Group 2 Questions'!E18</f>
        <v>1</v>
      </c>
      <c r="R17" s="109">
        <f>'Group 2 Questions'!F18</f>
        <v>0</v>
      </c>
      <c r="S17" s="109">
        <f>'Group 2 Questions'!G18</f>
        <v>0</v>
      </c>
      <c r="T17" s="109">
        <f>'Group 2 Questions'!H18</f>
        <v>0</v>
      </c>
      <c r="U17" s="109">
        <f>'Group 2 Questions'!K18</f>
        <v>8</v>
      </c>
      <c r="V17" s="109">
        <f>'Group 2 Questions'!L18</f>
        <v>8</v>
      </c>
      <c r="W17" s="110" t="str">
        <f>'Group 2 Questions'!M18</f>
        <v>HRA</v>
      </c>
    </row>
    <row r="18" spans="1:23" x14ac:dyDescent="0.3">
      <c r="A18" s="93" t="s">
        <v>183</v>
      </c>
      <c r="B18" s="135" t="s">
        <v>13</v>
      </c>
      <c r="C18" s="122">
        <f t="shared" ref="C18:C23" si="0">K7/L7*100</f>
        <v>97.65625</v>
      </c>
      <c r="D18" s="103"/>
      <c r="E18" s="243" t="s">
        <v>1200</v>
      </c>
      <c r="F18" s="243"/>
      <c r="G18" s="243"/>
      <c r="H18" s="243"/>
      <c r="I18" s="243"/>
      <c r="J18" s="243"/>
      <c r="K18" s="243"/>
      <c r="L18" s="243"/>
      <c r="M18" s="243"/>
      <c r="N18" s="102"/>
      <c r="O18" s="108">
        <f>'Group 2 Questions'!B19</f>
        <v>13</v>
      </c>
      <c r="P18" s="109">
        <f>'Group 2 Questions'!D19</f>
        <v>0</v>
      </c>
      <c r="Q18" s="109">
        <f>'Group 2 Questions'!E19</f>
        <v>1</v>
      </c>
      <c r="R18" s="109">
        <f>'Group 2 Questions'!F19</f>
        <v>0</v>
      </c>
      <c r="S18" s="109">
        <f>'Group 2 Questions'!G19</f>
        <v>0</v>
      </c>
      <c r="T18" s="109">
        <f>'Group 2 Questions'!H19</f>
        <v>0</v>
      </c>
      <c r="U18" s="109">
        <f>'Group 2 Questions'!K19</f>
        <v>4</v>
      </c>
      <c r="V18" s="109">
        <f>'Group 2 Questions'!L19</f>
        <v>4</v>
      </c>
      <c r="W18" s="110" t="str">
        <f>'Group 2 Questions'!M19</f>
        <v>HRA</v>
      </c>
    </row>
    <row r="19" spans="1:23" x14ac:dyDescent="0.3">
      <c r="A19" s="93" t="s">
        <v>642</v>
      </c>
      <c r="B19" s="135" t="s">
        <v>577</v>
      </c>
      <c r="C19" s="122">
        <f t="shared" si="0"/>
        <v>72.794117647058826</v>
      </c>
      <c r="D19" s="103"/>
      <c r="E19" s="102"/>
      <c r="F19" s="102"/>
      <c r="G19" s="102"/>
      <c r="H19" s="102"/>
      <c r="I19" s="102"/>
      <c r="J19" s="102"/>
      <c r="K19" s="102"/>
      <c r="L19" s="102"/>
      <c r="M19" s="102"/>
      <c r="N19" s="102"/>
      <c r="O19" s="108">
        <f>'Group 2 Questions'!B20</f>
        <v>14</v>
      </c>
      <c r="P19" s="109">
        <f>'Group 2 Questions'!D20</f>
        <v>0</v>
      </c>
      <c r="Q19" s="109">
        <f>'Group 2 Questions'!E20</f>
        <v>0</v>
      </c>
      <c r="R19" s="109">
        <f>'Group 2 Questions'!F20</f>
        <v>1</v>
      </c>
      <c r="S19" s="109">
        <f>'Group 2 Questions'!G20</f>
        <v>0</v>
      </c>
      <c r="T19" s="109">
        <f>'Group 2 Questions'!H20</f>
        <v>0</v>
      </c>
      <c r="U19" s="109">
        <f>'Group 2 Questions'!K20</f>
        <v>3</v>
      </c>
      <c r="V19" s="109">
        <f>'Group 2 Questions'!L20</f>
        <v>4</v>
      </c>
      <c r="W19" s="110" t="str">
        <f>'Group 2 Questions'!M20</f>
        <v>HRA</v>
      </c>
    </row>
    <row r="20" spans="1:23" x14ac:dyDescent="0.3">
      <c r="A20" s="93" t="s">
        <v>829</v>
      </c>
      <c r="B20" s="135" t="s">
        <v>719</v>
      </c>
      <c r="C20" s="122">
        <f t="shared" si="0"/>
        <v>82.5</v>
      </c>
      <c r="D20" s="102"/>
      <c r="E20" s="104"/>
      <c r="F20" s="102"/>
      <c r="G20" s="102"/>
      <c r="H20" s="102"/>
      <c r="I20" s="102"/>
      <c r="J20" s="102"/>
      <c r="K20" s="102"/>
      <c r="L20" s="102"/>
      <c r="M20" s="102"/>
      <c r="N20" s="102"/>
      <c r="O20" s="108">
        <f>'Group 2 Questions'!B21</f>
        <v>15</v>
      </c>
      <c r="P20" s="109">
        <f>'Group 2 Questions'!D21</f>
        <v>0</v>
      </c>
      <c r="Q20" s="109">
        <f>'Group 2 Questions'!E21</f>
        <v>1</v>
      </c>
      <c r="R20" s="109">
        <f>'Group 2 Questions'!F21</f>
        <v>0</v>
      </c>
      <c r="S20" s="109">
        <f>'Group 2 Questions'!G21</f>
        <v>0</v>
      </c>
      <c r="T20" s="109">
        <f>'Group 2 Questions'!H21</f>
        <v>0</v>
      </c>
      <c r="U20" s="109">
        <f>'Group 2 Questions'!K21</f>
        <v>4</v>
      </c>
      <c r="V20" s="109">
        <f>'Group 2 Questions'!L21</f>
        <v>4</v>
      </c>
      <c r="W20" s="110" t="str">
        <f>'Group 2 Questions'!M21</f>
        <v>HRA</v>
      </c>
    </row>
    <row r="21" spans="1:23" x14ac:dyDescent="0.3">
      <c r="A21" s="93" t="s">
        <v>636</v>
      </c>
      <c r="B21" s="135" t="s">
        <v>578</v>
      </c>
      <c r="C21" s="122">
        <f t="shared" si="0"/>
        <v>65</v>
      </c>
      <c r="D21" s="102"/>
      <c r="E21" s="105"/>
      <c r="F21" s="102"/>
      <c r="G21" s="102"/>
      <c r="H21" s="102"/>
      <c r="I21" s="102"/>
      <c r="J21" s="102"/>
      <c r="K21" s="102"/>
      <c r="L21" s="102"/>
      <c r="M21" s="102"/>
      <c r="N21" s="102"/>
      <c r="O21" s="108">
        <f>'Group 2 Questions'!B22</f>
        <v>16</v>
      </c>
      <c r="P21" s="109">
        <f>'Group 2 Questions'!D22</f>
        <v>0</v>
      </c>
      <c r="Q21" s="109">
        <f>'Group 2 Questions'!E22</f>
        <v>0</v>
      </c>
      <c r="R21" s="109">
        <f>'Group 2 Questions'!F22</f>
        <v>1</v>
      </c>
      <c r="S21" s="109">
        <f>'Group 2 Questions'!G22</f>
        <v>0</v>
      </c>
      <c r="T21" s="109">
        <f>'Group 2 Questions'!H22</f>
        <v>0</v>
      </c>
      <c r="U21" s="109">
        <f>'Group 2 Questions'!K22</f>
        <v>3</v>
      </c>
      <c r="V21" s="109">
        <f>'Group 2 Questions'!L22</f>
        <v>4</v>
      </c>
      <c r="W21" s="110" t="str">
        <f>'Group 2 Questions'!M22</f>
        <v>HRA</v>
      </c>
    </row>
    <row r="22" spans="1:23" x14ac:dyDescent="0.3">
      <c r="A22" s="93" t="s">
        <v>49</v>
      </c>
      <c r="B22" s="135" t="s">
        <v>720</v>
      </c>
      <c r="C22" s="122">
        <f t="shared" si="0"/>
        <v>87.5</v>
      </c>
      <c r="D22" s="102"/>
      <c r="E22" s="102"/>
      <c r="F22" s="102"/>
      <c r="G22" s="102"/>
      <c r="H22" s="102"/>
      <c r="I22" s="102"/>
      <c r="J22" s="102"/>
      <c r="K22" s="102"/>
      <c r="L22" s="102"/>
      <c r="M22" s="102"/>
      <c r="N22" s="102"/>
      <c r="O22" s="108">
        <f>'Group 2 Questions'!B23</f>
        <v>17</v>
      </c>
      <c r="P22" s="109">
        <f>'Group 2 Questions'!D23</f>
        <v>0</v>
      </c>
      <c r="Q22" s="109">
        <f>'Group 2 Questions'!E23</f>
        <v>1</v>
      </c>
      <c r="R22" s="109">
        <f>'Group 2 Questions'!F23</f>
        <v>0</v>
      </c>
      <c r="S22" s="109">
        <f>'Group 2 Questions'!G23</f>
        <v>0</v>
      </c>
      <c r="T22" s="109">
        <f>'Group 2 Questions'!H23</f>
        <v>0</v>
      </c>
      <c r="U22" s="109">
        <f>'Group 2 Questions'!K23</f>
        <v>4</v>
      </c>
      <c r="V22" s="109">
        <f>'Group 2 Questions'!L23</f>
        <v>4</v>
      </c>
      <c r="W22" s="110" t="str">
        <f>'Group 2 Questions'!M23</f>
        <v>HRA</v>
      </c>
    </row>
    <row r="23" spans="1:23" x14ac:dyDescent="0.3">
      <c r="A23" s="93" t="s">
        <v>48</v>
      </c>
      <c r="B23" s="135" t="s">
        <v>10</v>
      </c>
      <c r="C23" s="122">
        <f t="shared" si="0"/>
        <v>54.166666666666664</v>
      </c>
      <c r="D23" s="102"/>
      <c r="E23" s="102"/>
      <c r="F23" s="102"/>
      <c r="G23" s="102"/>
      <c r="H23" s="102"/>
      <c r="I23" s="102"/>
      <c r="J23" s="102"/>
      <c r="K23" s="102"/>
      <c r="L23" s="102"/>
      <c r="M23" s="102"/>
      <c r="N23" s="102"/>
      <c r="O23" s="108">
        <f>'Group 2 Questions'!B24</f>
        <v>18</v>
      </c>
      <c r="P23" s="109">
        <f>'Group 2 Questions'!D24</f>
        <v>0</v>
      </c>
      <c r="Q23" s="109">
        <f>'Group 2 Questions'!E24</f>
        <v>0</v>
      </c>
      <c r="R23" s="109">
        <f>'Group 2 Questions'!F24</f>
        <v>0</v>
      </c>
      <c r="S23" s="109">
        <f>'Group 2 Questions'!G24</f>
        <v>1</v>
      </c>
      <c r="T23" s="109">
        <f>'Group 2 Questions'!H24</f>
        <v>0</v>
      </c>
      <c r="U23" s="109">
        <f>'Group 2 Questions'!K24</f>
        <v>2</v>
      </c>
      <c r="V23" s="109">
        <f>'Group 2 Questions'!L24</f>
        <v>4</v>
      </c>
      <c r="W23" s="110" t="str">
        <f>'Group 2 Questions'!M24</f>
        <v>HRA</v>
      </c>
    </row>
    <row r="24" spans="1:23" x14ac:dyDescent="0.3">
      <c r="A24" s="93" t="s">
        <v>90</v>
      </c>
      <c r="B24" s="135" t="s">
        <v>721</v>
      </c>
      <c r="C24" s="154">
        <f>K13/L13*100</f>
        <v>100</v>
      </c>
      <c r="D24" s="102"/>
      <c r="E24" s="102"/>
      <c r="F24" s="102"/>
      <c r="G24" s="102"/>
      <c r="H24" s="102"/>
      <c r="I24" s="102"/>
      <c r="J24" s="102"/>
      <c r="K24" s="102"/>
      <c r="L24" s="102"/>
      <c r="M24" s="102"/>
      <c r="N24" s="102"/>
      <c r="O24" s="108">
        <f>'Group 2 Questions'!B25</f>
        <v>19</v>
      </c>
      <c r="P24" s="109">
        <f>'Group 2 Questions'!D25</f>
        <v>0</v>
      </c>
      <c r="Q24" s="109">
        <f>'Group 2 Questions'!E25</f>
        <v>1</v>
      </c>
      <c r="R24" s="109">
        <f>'Group 2 Questions'!F25</f>
        <v>0</v>
      </c>
      <c r="S24" s="109">
        <f>'Group 2 Questions'!G25</f>
        <v>0</v>
      </c>
      <c r="T24" s="109">
        <f>'Group 2 Questions'!H25</f>
        <v>0</v>
      </c>
      <c r="U24" s="109">
        <f>'Group 2 Questions'!K25</f>
        <v>4</v>
      </c>
      <c r="V24" s="109">
        <f>'Group 2 Questions'!L25</f>
        <v>4</v>
      </c>
      <c r="W24" s="110" t="str">
        <f>'Group 2 Questions'!M25</f>
        <v>HRA</v>
      </c>
    </row>
    <row r="25" spans="1:23" x14ac:dyDescent="0.3">
      <c r="A25" s="93" t="s">
        <v>841</v>
      </c>
      <c r="B25" s="135" t="s">
        <v>722</v>
      </c>
      <c r="C25" s="154">
        <f>K14/L14*100</f>
        <v>84.615384615384613</v>
      </c>
      <c r="D25" s="102"/>
      <c r="E25" s="102"/>
      <c r="F25" s="102"/>
      <c r="G25" s="102"/>
      <c r="H25" s="102"/>
      <c r="I25" s="102"/>
      <c r="J25" s="102"/>
      <c r="K25" s="102"/>
      <c r="L25" s="102"/>
      <c r="M25" s="102"/>
      <c r="N25" s="102"/>
      <c r="O25" s="108">
        <f>'Group 2 Questions'!B26</f>
        <v>20</v>
      </c>
      <c r="P25" s="109">
        <f>'Group 2 Questions'!D26</f>
        <v>0</v>
      </c>
      <c r="Q25" s="109">
        <f>'Group 2 Questions'!E26</f>
        <v>1</v>
      </c>
      <c r="R25" s="109">
        <f>'Group 2 Questions'!F26</f>
        <v>0</v>
      </c>
      <c r="S25" s="109">
        <f>'Group 2 Questions'!G26</f>
        <v>0</v>
      </c>
      <c r="T25" s="109">
        <f>'Group 2 Questions'!H26</f>
        <v>0</v>
      </c>
      <c r="U25" s="109">
        <f>'Group 2 Questions'!K26</f>
        <v>4</v>
      </c>
      <c r="V25" s="109">
        <f>'Group 2 Questions'!L26</f>
        <v>4</v>
      </c>
      <c r="W25" s="110" t="str">
        <f>'Group 2 Questions'!M26</f>
        <v>HRA</v>
      </c>
    </row>
    <row r="26" spans="1:23" x14ac:dyDescent="0.3">
      <c r="A26" s="93" t="s">
        <v>843</v>
      </c>
      <c r="B26" s="135" t="s">
        <v>723</v>
      </c>
      <c r="C26" s="154">
        <f>K15/L15*100</f>
        <v>86.36363636363636</v>
      </c>
      <c r="D26" s="102"/>
      <c r="E26" s="102"/>
      <c r="F26" s="102"/>
      <c r="G26" s="102"/>
      <c r="H26" s="102"/>
      <c r="I26" s="102"/>
      <c r="J26" s="102"/>
      <c r="K26" s="102"/>
      <c r="L26" s="102"/>
      <c r="M26" s="102"/>
      <c r="N26" s="102"/>
      <c r="O26" s="108">
        <f>'Group 2 Questions'!B27</f>
        <v>21</v>
      </c>
      <c r="P26" s="109">
        <f>'Group 2 Questions'!D27</f>
        <v>0</v>
      </c>
      <c r="Q26" s="109">
        <f>'Group 2 Questions'!E27</f>
        <v>0</v>
      </c>
      <c r="R26" s="109">
        <f>'Group 2 Questions'!F27</f>
        <v>1</v>
      </c>
      <c r="S26" s="109">
        <f>'Group 2 Questions'!G27</f>
        <v>0</v>
      </c>
      <c r="T26" s="109">
        <f>'Group 2 Questions'!H27</f>
        <v>0</v>
      </c>
      <c r="U26" s="109">
        <f>'Group 2 Questions'!K27</f>
        <v>3</v>
      </c>
      <c r="V26" s="109">
        <f>'Group 2 Questions'!L27</f>
        <v>4</v>
      </c>
      <c r="W26" s="110" t="str">
        <f>'Group 2 Questions'!M27</f>
        <v>HRA</v>
      </c>
    </row>
    <row r="27" spans="1:23" ht="15" thickBot="1" x14ac:dyDescent="0.35">
      <c r="A27" s="94" t="s">
        <v>844</v>
      </c>
      <c r="B27" s="136" t="s">
        <v>724</v>
      </c>
      <c r="C27" s="123">
        <f>K16/L16*100</f>
        <v>100</v>
      </c>
      <c r="D27" s="102"/>
      <c r="E27" s="102"/>
      <c r="F27" s="102"/>
      <c r="G27" s="102"/>
      <c r="H27" s="102"/>
      <c r="I27" s="102"/>
      <c r="J27" s="102"/>
      <c r="K27" s="102"/>
      <c r="L27" s="102"/>
      <c r="M27" s="102"/>
      <c r="N27" s="102"/>
      <c r="O27" s="108">
        <f>'Group 2 Questions'!B28</f>
        <v>22</v>
      </c>
      <c r="P27" s="109">
        <f>'Group 2 Questions'!D28</f>
        <v>0</v>
      </c>
      <c r="Q27" s="109">
        <f>'Group 2 Questions'!E28</f>
        <v>1</v>
      </c>
      <c r="R27" s="109">
        <f>'Group 2 Questions'!F28</f>
        <v>0</v>
      </c>
      <c r="S27" s="109">
        <f>'Group 2 Questions'!G28</f>
        <v>0</v>
      </c>
      <c r="T27" s="109">
        <f>'Group 2 Questions'!H28</f>
        <v>0</v>
      </c>
      <c r="U27" s="109">
        <f>'Group 2 Questions'!K28</f>
        <v>4</v>
      </c>
      <c r="V27" s="109">
        <f>'Group 2 Questions'!L28</f>
        <v>4</v>
      </c>
      <c r="W27" s="110" t="str">
        <f>'Group 2 Questions'!M28</f>
        <v>HRA</v>
      </c>
    </row>
    <row r="28" spans="1:23" x14ac:dyDescent="0.3">
      <c r="A28" s="102"/>
      <c r="B28" s="102"/>
      <c r="C28" s="102"/>
      <c r="D28" s="102"/>
      <c r="E28" s="102"/>
      <c r="F28" s="102"/>
      <c r="G28" s="102"/>
      <c r="H28" s="102"/>
      <c r="I28" s="102"/>
      <c r="J28" s="102"/>
      <c r="K28" s="102"/>
      <c r="L28" s="102"/>
      <c r="M28" s="102"/>
      <c r="N28" s="102"/>
      <c r="O28" s="108">
        <f>'Group 2 Questions'!B29</f>
        <v>23</v>
      </c>
      <c r="P28" s="109">
        <f>'Group 2 Questions'!D29</f>
        <v>0</v>
      </c>
      <c r="Q28" s="109">
        <f>'Group 2 Questions'!E29</f>
        <v>1</v>
      </c>
      <c r="R28" s="109">
        <f>'Group 2 Questions'!F29</f>
        <v>0</v>
      </c>
      <c r="S28" s="109">
        <f>'Group 2 Questions'!G29</f>
        <v>0</v>
      </c>
      <c r="T28" s="109">
        <f>'Group 2 Questions'!H29</f>
        <v>0</v>
      </c>
      <c r="U28" s="109">
        <f>'Group 2 Questions'!K29</f>
        <v>8</v>
      </c>
      <c r="V28" s="109">
        <f>'Group 2 Questions'!L29</f>
        <v>8</v>
      </c>
      <c r="W28" s="110" t="str">
        <f>'Group 2 Questions'!M29</f>
        <v>HRA</v>
      </c>
    </row>
    <row r="29" spans="1:23" x14ac:dyDescent="0.3">
      <c r="A29" s="102"/>
      <c r="B29" s="102"/>
      <c r="C29" s="102"/>
      <c r="D29" s="102"/>
      <c r="E29" s="102"/>
      <c r="F29" s="102"/>
      <c r="G29" s="102"/>
      <c r="H29" s="102"/>
      <c r="I29" s="102"/>
      <c r="J29" s="102"/>
      <c r="K29" s="102"/>
      <c r="L29" s="102"/>
      <c r="M29" s="102"/>
      <c r="N29" s="102"/>
      <c r="O29" s="108">
        <f>'Group 2 Questions'!B30</f>
        <v>24</v>
      </c>
      <c r="P29" s="109">
        <f>'Group 2 Questions'!D30</f>
        <v>0</v>
      </c>
      <c r="Q29" s="109">
        <f>'Group 2 Questions'!E30</f>
        <v>1</v>
      </c>
      <c r="R29" s="109">
        <f>'Group 2 Questions'!F30</f>
        <v>0</v>
      </c>
      <c r="S29" s="109">
        <f>'Group 2 Questions'!G30</f>
        <v>0</v>
      </c>
      <c r="T29" s="109">
        <f>'Group 2 Questions'!H30</f>
        <v>0</v>
      </c>
      <c r="U29" s="109">
        <f>'Group 2 Questions'!K30</f>
        <v>4</v>
      </c>
      <c r="V29" s="109">
        <f>'Group 2 Questions'!L30</f>
        <v>4</v>
      </c>
      <c r="W29" s="110" t="str">
        <f>'Group 2 Questions'!M30</f>
        <v>HRA</v>
      </c>
    </row>
    <row r="30" spans="1:23" x14ac:dyDescent="0.3">
      <c r="A30" s="102"/>
      <c r="B30" s="102"/>
      <c r="C30" s="102"/>
      <c r="D30" s="102"/>
      <c r="E30" s="102"/>
      <c r="F30" s="102"/>
      <c r="G30" s="102"/>
      <c r="H30" s="102"/>
      <c r="I30" s="102"/>
      <c r="J30" s="102"/>
      <c r="K30" s="102"/>
      <c r="L30" s="102"/>
      <c r="M30" s="102"/>
      <c r="N30" s="102"/>
      <c r="O30" s="108">
        <f>'Group 2 Questions'!B31</f>
        <v>25</v>
      </c>
      <c r="P30" s="109">
        <f>'Group 2 Questions'!D31</f>
        <v>0</v>
      </c>
      <c r="Q30" s="109">
        <f>'Group 2 Questions'!E31</f>
        <v>1</v>
      </c>
      <c r="R30" s="109">
        <f>'Group 2 Questions'!F31</f>
        <v>0</v>
      </c>
      <c r="S30" s="109">
        <f>'Group 2 Questions'!G31</f>
        <v>0</v>
      </c>
      <c r="T30" s="109">
        <f>'Group 2 Questions'!H31</f>
        <v>0</v>
      </c>
      <c r="U30" s="109">
        <f>'Group 2 Questions'!K31</f>
        <v>4</v>
      </c>
      <c r="V30" s="109">
        <f>'Group 2 Questions'!L31</f>
        <v>4</v>
      </c>
      <c r="W30" s="110" t="str">
        <f>'Group 2 Questions'!M31</f>
        <v>HRA</v>
      </c>
    </row>
    <row r="31" spans="1:23" x14ac:dyDescent="0.3">
      <c r="A31" s="102"/>
      <c r="B31" s="102"/>
      <c r="C31" s="102"/>
      <c r="D31" s="102"/>
      <c r="E31" s="102"/>
      <c r="F31" s="102"/>
      <c r="G31" s="102"/>
      <c r="H31" s="102"/>
      <c r="I31" s="102"/>
      <c r="J31" s="102"/>
      <c r="K31" s="102"/>
      <c r="L31" s="102"/>
      <c r="M31" s="102"/>
      <c r="N31" s="102"/>
      <c r="O31" s="108">
        <f>'Group 2 Questions'!B32</f>
        <v>26</v>
      </c>
      <c r="P31" s="109">
        <f>'Group 2 Questions'!D32</f>
        <v>0</v>
      </c>
      <c r="Q31" s="109">
        <f>'Group 2 Questions'!E32</f>
        <v>0</v>
      </c>
      <c r="R31" s="109">
        <f>'Group 2 Questions'!F32</f>
        <v>0</v>
      </c>
      <c r="S31" s="109">
        <f>'Group 2 Questions'!G32</f>
        <v>1</v>
      </c>
      <c r="T31" s="109">
        <f>'Group 2 Questions'!H32</f>
        <v>0</v>
      </c>
      <c r="U31" s="109">
        <f>'Group 2 Questions'!K32</f>
        <v>2</v>
      </c>
      <c r="V31" s="109">
        <f>'Group 2 Questions'!L32</f>
        <v>4</v>
      </c>
      <c r="W31" s="110" t="str">
        <f>'Group 2 Questions'!M32</f>
        <v>HRA</v>
      </c>
    </row>
    <row r="32" spans="1:23" x14ac:dyDescent="0.3">
      <c r="A32" s="102"/>
      <c r="B32" s="102"/>
      <c r="C32" s="102"/>
      <c r="D32" s="102"/>
      <c r="E32" s="102"/>
      <c r="F32" s="102"/>
      <c r="G32" s="102"/>
      <c r="H32" s="102"/>
      <c r="I32" s="102"/>
      <c r="J32" s="102"/>
      <c r="K32" s="102"/>
      <c r="L32" s="102"/>
      <c r="M32" s="102"/>
      <c r="N32" s="102"/>
      <c r="O32" s="108">
        <f>'Group 2 Questions'!B34</f>
        <v>27</v>
      </c>
      <c r="P32" s="109">
        <f>'Group 2 Questions'!D34</f>
        <v>0</v>
      </c>
      <c r="Q32" s="109">
        <f>'Group 2 Questions'!E34</f>
        <v>1</v>
      </c>
      <c r="R32" s="109">
        <f>'Group 2 Questions'!F34</f>
        <v>0</v>
      </c>
      <c r="S32" s="109">
        <f>'Group 2 Questions'!G34</f>
        <v>0</v>
      </c>
      <c r="T32" s="109">
        <f>'Group 2 Questions'!H34</f>
        <v>0</v>
      </c>
      <c r="U32" s="109">
        <f>'Group 2 Questions'!K34</f>
        <v>4</v>
      </c>
      <c r="V32" s="109">
        <f>'Group 2 Questions'!L34</f>
        <v>4</v>
      </c>
      <c r="W32" s="110" t="str">
        <f>'Group 2 Questions'!M34</f>
        <v>EIA-LUP</v>
      </c>
    </row>
    <row r="33" spans="1:23" x14ac:dyDescent="0.3">
      <c r="A33" s="102"/>
      <c r="B33" s="102"/>
      <c r="C33" s="102"/>
      <c r="D33" s="102"/>
      <c r="E33" s="102"/>
      <c r="F33" s="102"/>
      <c r="G33" s="102"/>
      <c r="H33" s="102"/>
      <c r="I33" s="102"/>
      <c r="J33" s="102"/>
      <c r="K33" s="102"/>
      <c r="L33" s="102"/>
      <c r="M33" s="102"/>
      <c r="N33" s="102"/>
      <c r="O33" s="108">
        <f>'Group 2 Questions'!B35</f>
        <v>28</v>
      </c>
      <c r="P33" s="109">
        <f>'Group 2 Questions'!D35</f>
        <v>0</v>
      </c>
      <c r="Q33" s="109">
        <f>'Group 2 Questions'!E35</f>
        <v>0</v>
      </c>
      <c r="R33" s="109">
        <f>'Group 2 Questions'!F35</f>
        <v>0</v>
      </c>
      <c r="S33" s="109">
        <f>'Group 2 Questions'!G35</f>
        <v>0</v>
      </c>
      <c r="T33" s="109">
        <f>'Group 2 Questions'!H35</f>
        <v>1</v>
      </c>
      <c r="U33" s="109">
        <f>'Group 2 Questions'!K35</f>
        <v>2</v>
      </c>
      <c r="V33" s="109">
        <f>'Group 2 Questions'!L35</f>
        <v>8</v>
      </c>
      <c r="W33" s="110" t="str">
        <f>'Group 2 Questions'!M35</f>
        <v>EIA-LUP</v>
      </c>
    </row>
    <row r="34" spans="1:23" x14ac:dyDescent="0.3">
      <c r="A34" s="102"/>
      <c r="B34" s="102"/>
      <c r="C34" s="102"/>
      <c r="D34" s="102"/>
      <c r="E34" s="102"/>
      <c r="F34" s="102"/>
      <c r="G34" s="102"/>
      <c r="H34" s="102"/>
      <c r="I34" s="102"/>
      <c r="J34" s="102"/>
      <c r="K34" s="102"/>
      <c r="L34" s="102"/>
      <c r="M34" s="102"/>
      <c r="N34" s="102"/>
      <c r="O34" s="108">
        <f>'Group 2 Questions'!B36</f>
        <v>29</v>
      </c>
      <c r="P34" s="109">
        <f>'Group 2 Questions'!D36</f>
        <v>0</v>
      </c>
      <c r="Q34" s="109">
        <f>'Group 2 Questions'!E36</f>
        <v>1</v>
      </c>
      <c r="R34" s="109">
        <f>'Group 2 Questions'!F36</f>
        <v>0</v>
      </c>
      <c r="S34" s="109">
        <f>'Group 2 Questions'!G36</f>
        <v>0</v>
      </c>
      <c r="T34" s="109">
        <f>'Group 2 Questions'!H36</f>
        <v>0</v>
      </c>
      <c r="U34" s="109">
        <f>'Group 2 Questions'!K36</f>
        <v>8</v>
      </c>
      <c r="V34" s="109">
        <f>'Group 2 Questions'!L36</f>
        <v>8</v>
      </c>
      <c r="W34" s="110" t="str">
        <f>'Group 2 Questions'!M36</f>
        <v>EIA-LUP</v>
      </c>
    </row>
    <row r="35" spans="1:23" x14ac:dyDescent="0.3">
      <c r="A35" s="102"/>
      <c r="B35" s="102"/>
      <c r="C35" s="102"/>
      <c r="D35" s="102"/>
      <c r="E35" s="102"/>
      <c r="F35" s="102"/>
      <c r="G35" s="102"/>
      <c r="H35" s="102"/>
      <c r="I35" s="102"/>
      <c r="J35" s="102"/>
      <c r="K35" s="102"/>
      <c r="L35" s="102"/>
      <c r="M35" s="102"/>
      <c r="N35" s="102"/>
      <c r="O35" s="108">
        <f>'Group 2 Questions'!B37</f>
        <v>30</v>
      </c>
      <c r="P35" s="109">
        <f>'Group 2 Questions'!D37</f>
        <v>0</v>
      </c>
      <c r="Q35" s="109">
        <f>'Group 2 Questions'!E37</f>
        <v>0</v>
      </c>
      <c r="R35" s="109">
        <f>'Group 2 Questions'!F37</f>
        <v>0</v>
      </c>
      <c r="S35" s="109">
        <f>'Group 2 Questions'!G37</f>
        <v>0</v>
      </c>
      <c r="T35" s="109">
        <f>'Group 2 Questions'!H37</f>
        <v>1</v>
      </c>
      <c r="U35" s="109">
        <f>'Group 2 Questions'!K37</f>
        <v>1</v>
      </c>
      <c r="V35" s="109">
        <f>'Group 2 Questions'!L37</f>
        <v>4</v>
      </c>
      <c r="W35" s="110" t="str">
        <f>'Group 2 Questions'!M37</f>
        <v>EIA-LUP</v>
      </c>
    </row>
    <row r="36" spans="1:23" x14ac:dyDescent="0.3">
      <c r="A36" s="102"/>
      <c r="B36" s="102"/>
      <c r="C36" s="102"/>
      <c r="D36" s="102"/>
      <c r="E36" s="102"/>
      <c r="F36" s="102"/>
      <c r="G36" s="102"/>
      <c r="H36" s="102"/>
      <c r="I36" s="102"/>
      <c r="J36" s="102"/>
      <c r="K36" s="102"/>
      <c r="L36" s="102"/>
      <c r="M36" s="102"/>
      <c r="N36" s="102"/>
      <c r="O36" s="108">
        <f>'Group 2 Questions'!B38</f>
        <v>31</v>
      </c>
      <c r="P36" s="109">
        <f>'Group 2 Questions'!D38</f>
        <v>0</v>
      </c>
      <c r="Q36" s="109">
        <f>'Group 2 Questions'!E38</f>
        <v>1</v>
      </c>
      <c r="R36" s="109">
        <f>'Group 2 Questions'!F38</f>
        <v>0</v>
      </c>
      <c r="S36" s="109">
        <f>'Group 2 Questions'!G38</f>
        <v>0</v>
      </c>
      <c r="T36" s="109">
        <f>'Group 2 Questions'!H38</f>
        <v>0</v>
      </c>
      <c r="U36" s="109">
        <f>'Group 2 Questions'!K38</f>
        <v>8</v>
      </c>
      <c r="V36" s="109">
        <f>'Group 2 Questions'!L38</f>
        <v>8</v>
      </c>
      <c r="W36" s="110" t="str">
        <f>'Group 2 Questions'!M38</f>
        <v>EIA-LUP</v>
      </c>
    </row>
    <row r="37" spans="1:23" x14ac:dyDescent="0.3">
      <c r="A37" s="102"/>
      <c r="B37" s="102"/>
      <c r="C37" s="102"/>
      <c r="D37" s="102"/>
      <c r="E37" s="102"/>
      <c r="F37" s="102"/>
      <c r="G37" s="102"/>
      <c r="H37" s="102"/>
      <c r="I37" s="102"/>
      <c r="J37" s="102"/>
      <c r="K37" s="102"/>
      <c r="L37" s="102"/>
      <c r="M37" s="102"/>
      <c r="N37" s="102"/>
      <c r="O37" s="108">
        <f>'Group 2 Questions'!B39</f>
        <v>32</v>
      </c>
      <c r="P37" s="109">
        <f>'Group 2 Questions'!D39</f>
        <v>0</v>
      </c>
      <c r="Q37" s="109">
        <f>'Group 2 Questions'!E39</f>
        <v>0</v>
      </c>
      <c r="R37" s="109">
        <f>'Group 2 Questions'!F39</f>
        <v>1</v>
      </c>
      <c r="S37" s="109">
        <f>'Group 2 Questions'!G39</f>
        <v>0</v>
      </c>
      <c r="T37" s="109">
        <f>'Group 2 Questions'!H39</f>
        <v>0</v>
      </c>
      <c r="U37" s="109">
        <f>'Group 2 Questions'!K39</f>
        <v>6</v>
      </c>
      <c r="V37" s="109">
        <f>'Group 2 Questions'!L39</f>
        <v>8</v>
      </c>
      <c r="W37" s="110" t="str">
        <f>'Group 2 Questions'!M39</f>
        <v>EIA-LUP</v>
      </c>
    </row>
    <row r="38" spans="1:23" x14ac:dyDescent="0.3">
      <c r="A38" s="102"/>
      <c r="B38" s="102"/>
      <c r="C38" s="102"/>
      <c r="D38" s="102"/>
      <c r="E38" s="102"/>
      <c r="F38" s="102"/>
      <c r="G38" s="102"/>
      <c r="H38" s="102"/>
      <c r="I38" s="102"/>
      <c r="J38" s="102"/>
      <c r="K38" s="102"/>
      <c r="L38" s="102"/>
      <c r="M38" s="102"/>
      <c r="N38" s="102"/>
      <c r="O38" s="108">
        <f>'Group 2 Questions'!B40</f>
        <v>33</v>
      </c>
      <c r="P38" s="109">
        <f>'Group 2 Questions'!D40</f>
        <v>0</v>
      </c>
      <c r="Q38" s="109">
        <f>'Group 2 Questions'!E40</f>
        <v>0</v>
      </c>
      <c r="R38" s="109">
        <f>'Group 2 Questions'!F40</f>
        <v>0</v>
      </c>
      <c r="S38" s="109">
        <f>'Group 2 Questions'!G40</f>
        <v>0</v>
      </c>
      <c r="T38" s="109">
        <f>'Group 2 Questions'!H40</f>
        <v>1</v>
      </c>
      <c r="U38" s="109">
        <f>'Group 2 Questions'!K40</f>
        <v>1</v>
      </c>
      <c r="V38" s="109">
        <f>'Group 2 Questions'!L40</f>
        <v>4</v>
      </c>
      <c r="W38" s="110" t="str">
        <f>'Group 2 Questions'!M40</f>
        <v>EIA-LUP</v>
      </c>
    </row>
    <row r="39" spans="1:23" x14ac:dyDescent="0.3">
      <c r="A39" s="102"/>
      <c r="B39" s="102"/>
      <c r="C39" s="102"/>
      <c r="D39" s="102"/>
      <c r="E39" s="102"/>
      <c r="F39" s="102"/>
      <c r="G39" s="102"/>
      <c r="H39" s="102"/>
      <c r="I39" s="102"/>
      <c r="J39" s="102"/>
      <c r="K39" s="102"/>
      <c r="L39" s="102"/>
      <c r="M39" s="102"/>
      <c r="N39" s="102"/>
      <c r="O39" s="108">
        <f>'Group 2 Questions'!B41</f>
        <v>34</v>
      </c>
      <c r="P39" s="109">
        <f>'Group 2 Questions'!D41</f>
        <v>0</v>
      </c>
      <c r="Q39" s="109">
        <f>'Group 2 Questions'!E41</f>
        <v>0</v>
      </c>
      <c r="R39" s="109">
        <f>'Group 2 Questions'!F41</f>
        <v>1</v>
      </c>
      <c r="S39" s="109">
        <f>'Group 2 Questions'!G41</f>
        <v>0</v>
      </c>
      <c r="T39" s="109">
        <f>'Group 2 Questions'!H41</f>
        <v>0</v>
      </c>
      <c r="U39" s="109">
        <f>'Group 2 Questions'!K41</f>
        <v>3</v>
      </c>
      <c r="V39" s="109">
        <f>'Group 2 Questions'!L41</f>
        <v>4</v>
      </c>
      <c r="W39" s="110" t="str">
        <f>'Group 2 Questions'!M41</f>
        <v>EIA-LUP</v>
      </c>
    </row>
    <row r="40" spans="1:23" x14ac:dyDescent="0.3">
      <c r="A40" s="102"/>
      <c r="B40" s="102"/>
      <c r="C40" s="102"/>
      <c r="D40" s="102"/>
      <c r="E40" s="102"/>
      <c r="F40" s="102"/>
      <c r="G40" s="102"/>
      <c r="H40" s="102"/>
      <c r="I40" s="102"/>
      <c r="J40" s="102"/>
      <c r="K40" s="102"/>
      <c r="L40" s="102"/>
      <c r="M40" s="102"/>
      <c r="N40" s="102"/>
      <c r="O40" s="108">
        <f>'Group 2 Questions'!B42</f>
        <v>35</v>
      </c>
      <c r="P40" s="109">
        <f>'Group 2 Questions'!D42</f>
        <v>0</v>
      </c>
      <c r="Q40" s="109">
        <f>'Group 2 Questions'!E42</f>
        <v>0</v>
      </c>
      <c r="R40" s="109">
        <f>'Group 2 Questions'!F42</f>
        <v>1</v>
      </c>
      <c r="S40" s="109">
        <f>'Group 2 Questions'!G42</f>
        <v>0</v>
      </c>
      <c r="T40" s="109">
        <f>'Group 2 Questions'!H42</f>
        <v>0</v>
      </c>
      <c r="U40" s="109">
        <f>'Group 2 Questions'!K42</f>
        <v>3</v>
      </c>
      <c r="V40" s="109">
        <f>'Group 2 Questions'!L42</f>
        <v>4</v>
      </c>
      <c r="W40" s="110" t="str">
        <f>'Group 2 Questions'!M42</f>
        <v>EIA-LUP</v>
      </c>
    </row>
    <row r="41" spans="1:23" x14ac:dyDescent="0.3">
      <c r="A41" s="102"/>
      <c r="B41" s="102"/>
      <c r="C41" s="102"/>
      <c r="D41" s="102"/>
      <c r="E41" s="102"/>
      <c r="F41" s="102"/>
      <c r="G41" s="102"/>
      <c r="H41" s="102"/>
      <c r="I41" s="102"/>
      <c r="J41" s="102"/>
      <c r="K41" s="102"/>
      <c r="L41" s="102"/>
      <c r="M41" s="102"/>
      <c r="N41" s="102"/>
      <c r="O41" s="108">
        <f>'Group 2 Questions'!B43</f>
        <v>36</v>
      </c>
      <c r="P41" s="109">
        <f>'Group 2 Questions'!D43</f>
        <v>0</v>
      </c>
      <c r="Q41" s="109">
        <f>'Group 2 Questions'!E43</f>
        <v>1</v>
      </c>
      <c r="R41" s="109">
        <f>'Group 2 Questions'!F43</f>
        <v>0</v>
      </c>
      <c r="S41" s="109">
        <f>'Group 2 Questions'!G43</f>
        <v>0</v>
      </c>
      <c r="T41" s="109">
        <f>'Group 2 Questions'!H43</f>
        <v>0</v>
      </c>
      <c r="U41" s="109">
        <f>'Group 2 Questions'!K43</f>
        <v>4</v>
      </c>
      <c r="V41" s="109">
        <f>'Group 2 Questions'!L43</f>
        <v>4</v>
      </c>
      <c r="W41" s="110" t="str">
        <f>'Group 2 Questions'!M43</f>
        <v>EIA-LUP</v>
      </c>
    </row>
    <row r="42" spans="1:23" x14ac:dyDescent="0.3">
      <c r="A42" s="102"/>
      <c r="B42" s="102"/>
      <c r="C42" s="102"/>
      <c r="D42" s="102"/>
      <c r="E42" s="102"/>
      <c r="F42" s="102"/>
      <c r="G42" s="102"/>
      <c r="H42" s="102"/>
      <c r="I42" s="102"/>
      <c r="J42" s="102"/>
      <c r="K42" s="102"/>
      <c r="L42" s="102"/>
      <c r="M42" s="102"/>
      <c r="N42" s="102"/>
      <c r="O42" s="108">
        <f>'Group 2 Questions'!B44</f>
        <v>37</v>
      </c>
      <c r="P42" s="109">
        <f>'Group 2 Questions'!D44</f>
        <v>0</v>
      </c>
      <c r="Q42" s="109">
        <f>'Group 2 Questions'!E44</f>
        <v>1</v>
      </c>
      <c r="R42" s="109">
        <f>'Group 2 Questions'!F44</f>
        <v>0</v>
      </c>
      <c r="S42" s="109">
        <f>'Group 2 Questions'!G44</f>
        <v>0</v>
      </c>
      <c r="T42" s="109">
        <f>'Group 2 Questions'!H44</f>
        <v>0</v>
      </c>
      <c r="U42" s="109">
        <f>'Group 2 Questions'!K44</f>
        <v>4</v>
      </c>
      <c r="V42" s="109">
        <f>'Group 2 Questions'!L44</f>
        <v>4</v>
      </c>
      <c r="W42" s="110" t="str">
        <f>'Group 2 Questions'!M44</f>
        <v>EIA-LUP</v>
      </c>
    </row>
    <row r="43" spans="1:23" x14ac:dyDescent="0.3">
      <c r="A43" s="102"/>
      <c r="B43" s="102"/>
      <c r="C43" s="102"/>
      <c r="D43" s="102"/>
      <c r="E43" s="102"/>
      <c r="F43" s="102"/>
      <c r="G43" s="102"/>
      <c r="H43" s="102"/>
      <c r="I43" s="102"/>
      <c r="J43" s="102"/>
      <c r="K43" s="102"/>
      <c r="L43" s="102"/>
      <c r="M43" s="102"/>
      <c r="N43" s="102"/>
      <c r="O43" s="108">
        <f>'Group 2 Questions'!B45</f>
        <v>38</v>
      </c>
      <c r="P43" s="109">
        <f>'Group 2 Questions'!D45</f>
        <v>0</v>
      </c>
      <c r="Q43" s="109">
        <f>'Group 2 Questions'!E45</f>
        <v>1</v>
      </c>
      <c r="R43" s="109">
        <f>'Group 2 Questions'!F45</f>
        <v>0</v>
      </c>
      <c r="S43" s="109">
        <f>'Group 2 Questions'!G45</f>
        <v>0</v>
      </c>
      <c r="T43" s="109">
        <f>'Group 2 Questions'!H45</f>
        <v>0</v>
      </c>
      <c r="U43" s="109">
        <f>'Group 2 Questions'!K45</f>
        <v>4</v>
      </c>
      <c r="V43" s="109">
        <f>'Group 2 Questions'!L45</f>
        <v>4</v>
      </c>
      <c r="W43" s="110" t="str">
        <f>'Group 2 Questions'!M45</f>
        <v>EIA-LUP</v>
      </c>
    </row>
    <row r="44" spans="1:23" x14ac:dyDescent="0.3">
      <c r="A44" s="102"/>
      <c r="B44" s="102"/>
      <c r="C44" s="102"/>
      <c r="D44" s="102"/>
      <c r="E44" s="102"/>
      <c r="F44" s="102"/>
      <c r="G44" s="102"/>
      <c r="H44" s="102"/>
      <c r="I44" s="102"/>
      <c r="J44" s="102"/>
      <c r="K44" s="102"/>
      <c r="L44" s="102"/>
      <c r="M44" s="102"/>
      <c r="N44" s="102"/>
      <c r="O44" s="108">
        <f>'Group 2 Questions'!B46</f>
        <v>39</v>
      </c>
      <c r="P44" s="109">
        <f>'Group 2 Questions'!D46</f>
        <v>0</v>
      </c>
      <c r="Q44" s="109">
        <f>'Group 2 Questions'!E46</f>
        <v>1</v>
      </c>
      <c r="R44" s="109">
        <f>'Group 2 Questions'!F46</f>
        <v>0</v>
      </c>
      <c r="S44" s="109">
        <f>'Group 2 Questions'!G46</f>
        <v>0</v>
      </c>
      <c r="T44" s="109">
        <f>'Group 2 Questions'!H46</f>
        <v>0</v>
      </c>
      <c r="U44" s="109">
        <f>'Group 2 Questions'!K46</f>
        <v>4</v>
      </c>
      <c r="V44" s="109">
        <f>'Group 2 Questions'!L46</f>
        <v>4</v>
      </c>
      <c r="W44" s="110" t="str">
        <f>'Group 2 Questions'!M46</f>
        <v>EIA-LUP</v>
      </c>
    </row>
    <row r="45" spans="1:23" x14ac:dyDescent="0.3">
      <c r="A45" s="102"/>
      <c r="B45" s="102"/>
      <c r="C45" s="102"/>
      <c r="D45" s="102"/>
      <c r="E45" s="102"/>
      <c r="F45" s="102"/>
      <c r="G45" s="102"/>
      <c r="H45" s="102"/>
      <c r="I45" s="102"/>
      <c r="J45" s="102"/>
      <c r="K45" s="102"/>
      <c r="L45" s="102"/>
      <c r="M45" s="102"/>
      <c r="N45" s="102"/>
      <c r="O45" s="108">
        <f>'Group 2 Questions'!B47</f>
        <v>40</v>
      </c>
      <c r="P45" s="109">
        <f>'Group 2 Questions'!D47</f>
        <v>0</v>
      </c>
      <c r="Q45" s="109">
        <f>'Group 2 Questions'!E47</f>
        <v>1</v>
      </c>
      <c r="R45" s="109">
        <f>'Group 2 Questions'!F47</f>
        <v>0</v>
      </c>
      <c r="S45" s="109">
        <f>'Group 2 Questions'!G47</f>
        <v>0</v>
      </c>
      <c r="T45" s="109">
        <f>'Group 2 Questions'!H47</f>
        <v>0</v>
      </c>
      <c r="U45" s="109">
        <f>'Group 2 Questions'!K47</f>
        <v>4</v>
      </c>
      <c r="V45" s="109">
        <f>'Group 2 Questions'!L47</f>
        <v>4</v>
      </c>
      <c r="W45" s="110" t="str">
        <f>'Group 2 Questions'!M47</f>
        <v>EIA-LUP</v>
      </c>
    </row>
    <row r="46" spans="1:23" x14ac:dyDescent="0.3">
      <c r="A46" s="102"/>
      <c r="B46" s="102"/>
      <c r="C46" s="102"/>
      <c r="D46" s="102"/>
      <c r="E46" s="102"/>
      <c r="F46" s="102"/>
      <c r="G46" s="102"/>
      <c r="H46" s="102"/>
      <c r="I46" s="102"/>
      <c r="J46" s="102"/>
      <c r="K46" s="102"/>
      <c r="L46" s="102"/>
      <c r="M46" s="102"/>
      <c r="N46" s="102"/>
      <c r="O46" s="108">
        <f>'Group 2 Questions'!B48</f>
        <v>41</v>
      </c>
      <c r="P46" s="109">
        <f>'Group 2 Questions'!D48</f>
        <v>0</v>
      </c>
      <c r="Q46" s="109">
        <f>'Group 2 Questions'!E48</f>
        <v>1</v>
      </c>
      <c r="R46" s="109">
        <f>'Group 2 Questions'!F48</f>
        <v>0</v>
      </c>
      <c r="S46" s="109">
        <f>'Group 2 Questions'!G48</f>
        <v>0</v>
      </c>
      <c r="T46" s="109">
        <f>'Group 2 Questions'!H48</f>
        <v>0</v>
      </c>
      <c r="U46" s="109">
        <f>'Group 2 Questions'!K48</f>
        <v>4</v>
      </c>
      <c r="V46" s="109">
        <f>'Group 2 Questions'!L48</f>
        <v>4</v>
      </c>
      <c r="W46" s="110" t="str">
        <f>'Group 2 Questions'!M48</f>
        <v>EIA-LUP</v>
      </c>
    </row>
    <row r="47" spans="1:23" x14ac:dyDescent="0.3">
      <c r="A47" s="102"/>
      <c r="B47" s="102"/>
      <c r="C47" s="102"/>
      <c r="D47" s="102"/>
      <c r="E47" s="102"/>
      <c r="F47" s="102"/>
      <c r="G47" s="102"/>
      <c r="H47" s="102"/>
      <c r="I47" s="102"/>
      <c r="J47" s="102"/>
      <c r="K47" s="102"/>
      <c r="L47" s="102"/>
      <c r="M47" s="102"/>
      <c r="N47" s="102"/>
      <c r="O47" s="108">
        <f>'Group 2 Questions'!B49</f>
        <v>42</v>
      </c>
      <c r="P47" s="109">
        <f>'Group 2 Questions'!D49</f>
        <v>0</v>
      </c>
      <c r="Q47" s="109">
        <f>'Group 2 Questions'!E49</f>
        <v>1</v>
      </c>
      <c r="R47" s="109">
        <f>'Group 2 Questions'!F49</f>
        <v>0</v>
      </c>
      <c r="S47" s="109">
        <f>'Group 2 Questions'!G49</f>
        <v>0</v>
      </c>
      <c r="T47" s="109">
        <f>'Group 2 Questions'!H49</f>
        <v>0</v>
      </c>
      <c r="U47" s="109">
        <f>'Group 2 Questions'!K49</f>
        <v>4</v>
      </c>
      <c r="V47" s="109">
        <f>'Group 2 Questions'!L49</f>
        <v>4</v>
      </c>
      <c r="W47" s="110" t="str">
        <f>'Group 2 Questions'!M49</f>
        <v>EIA-LUP</v>
      </c>
    </row>
    <row r="48" spans="1:23" x14ac:dyDescent="0.3">
      <c r="A48" s="102"/>
      <c r="B48" s="102"/>
      <c r="C48" s="102"/>
      <c r="D48" s="102"/>
      <c r="E48" s="102"/>
      <c r="F48" s="102"/>
      <c r="G48" s="102"/>
      <c r="H48" s="102"/>
      <c r="I48" s="102"/>
      <c r="J48" s="102"/>
      <c r="K48" s="102"/>
      <c r="L48" s="102"/>
      <c r="M48" s="102"/>
      <c r="N48" s="102"/>
      <c r="O48" s="108">
        <f>'Group 2 Questions'!B50</f>
        <v>43</v>
      </c>
      <c r="P48" s="109">
        <f>'Group 2 Questions'!D50</f>
        <v>0</v>
      </c>
      <c r="Q48" s="109">
        <f>'Group 2 Questions'!E50</f>
        <v>0</v>
      </c>
      <c r="R48" s="109">
        <f>'Group 2 Questions'!F50</f>
        <v>0</v>
      </c>
      <c r="S48" s="109">
        <f>'Group 2 Questions'!G50</f>
        <v>1</v>
      </c>
      <c r="T48" s="109">
        <f>'Group 2 Questions'!H50</f>
        <v>0</v>
      </c>
      <c r="U48" s="109">
        <f>'Group 2 Questions'!K50</f>
        <v>2</v>
      </c>
      <c r="V48" s="109">
        <f>'Group 2 Questions'!L50</f>
        <v>4</v>
      </c>
      <c r="W48" s="110" t="str">
        <f>'Group 2 Questions'!M50</f>
        <v>EIA-LUP</v>
      </c>
    </row>
    <row r="49" spans="1:23" x14ac:dyDescent="0.3">
      <c r="A49" s="102"/>
      <c r="B49" s="102"/>
      <c r="C49" s="102"/>
      <c r="D49" s="102"/>
      <c r="E49" s="102"/>
      <c r="F49" s="102"/>
      <c r="G49" s="102"/>
      <c r="H49" s="102"/>
      <c r="I49" s="102"/>
      <c r="J49" s="102"/>
      <c r="K49" s="102"/>
      <c r="L49" s="102"/>
      <c r="M49" s="102"/>
      <c r="N49" s="102"/>
      <c r="O49" s="108">
        <f>'Group 2 Questions'!B51</f>
        <v>44</v>
      </c>
      <c r="P49" s="109">
        <f>'Group 2 Questions'!D51</f>
        <v>0</v>
      </c>
      <c r="Q49" s="109">
        <f>'Group 2 Questions'!E51</f>
        <v>0</v>
      </c>
      <c r="R49" s="109">
        <f>'Group 2 Questions'!F51</f>
        <v>0</v>
      </c>
      <c r="S49" s="109">
        <f>'Group 2 Questions'!G51</f>
        <v>1</v>
      </c>
      <c r="T49" s="109">
        <f>'Group 2 Questions'!H51</f>
        <v>0</v>
      </c>
      <c r="U49" s="109">
        <f>'Group 2 Questions'!K51</f>
        <v>2</v>
      </c>
      <c r="V49" s="109">
        <f>'Group 2 Questions'!L51</f>
        <v>4</v>
      </c>
      <c r="W49" s="110" t="str">
        <f>'Group 2 Questions'!M51</f>
        <v>EIA-LUP</v>
      </c>
    </row>
    <row r="50" spans="1:23" x14ac:dyDescent="0.3">
      <c r="A50" s="102"/>
      <c r="B50" s="102"/>
      <c r="C50" s="102"/>
      <c r="D50" s="102"/>
      <c r="E50" s="102"/>
      <c r="F50" s="102"/>
      <c r="G50" s="102"/>
      <c r="H50" s="102"/>
      <c r="I50" s="102"/>
      <c r="J50" s="102"/>
      <c r="K50" s="102"/>
      <c r="L50" s="102"/>
      <c r="M50" s="102"/>
      <c r="N50" s="102"/>
      <c r="O50" s="108">
        <f>'Group 2 Questions'!B52</f>
        <v>45</v>
      </c>
      <c r="P50" s="109">
        <f>'Group 2 Questions'!D52</f>
        <v>0</v>
      </c>
      <c r="Q50" s="109">
        <f>'Group 2 Questions'!E52</f>
        <v>0</v>
      </c>
      <c r="R50" s="109">
        <f>'Group 2 Questions'!F52</f>
        <v>1</v>
      </c>
      <c r="S50" s="109">
        <f>'Group 2 Questions'!G52</f>
        <v>0</v>
      </c>
      <c r="T50" s="109">
        <f>'Group 2 Questions'!H52</f>
        <v>0</v>
      </c>
      <c r="U50" s="109">
        <f>'Group 2 Questions'!K52</f>
        <v>3</v>
      </c>
      <c r="V50" s="109">
        <f>'Group 2 Questions'!L52</f>
        <v>4</v>
      </c>
      <c r="W50" s="110" t="str">
        <f>'Group 2 Questions'!M52</f>
        <v>EIA-LUP</v>
      </c>
    </row>
    <row r="51" spans="1:23" x14ac:dyDescent="0.3">
      <c r="A51" s="102"/>
      <c r="B51" s="102"/>
      <c r="C51" s="102"/>
      <c r="D51" s="102"/>
      <c r="E51" s="102"/>
      <c r="F51" s="102"/>
      <c r="G51" s="102"/>
      <c r="H51" s="102"/>
      <c r="I51" s="102"/>
      <c r="J51" s="102"/>
      <c r="K51" s="102"/>
      <c r="L51" s="102"/>
      <c r="M51" s="102"/>
      <c r="N51" s="102"/>
      <c r="O51" s="108">
        <f>'Group 2 Questions'!B53</f>
        <v>46</v>
      </c>
      <c r="P51" s="109">
        <f>'Group 2 Questions'!D53</f>
        <v>0</v>
      </c>
      <c r="Q51" s="109">
        <f>'Group 2 Questions'!E53</f>
        <v>0</v>
      </c>
      <c r="R51" s="109">
        <f>'Group 2 Questions'!F53</f>
        <v>1</v>
      </c>
      <c r="S51" s="109">
        <f>'Group 2 Questions'!G53</f>
        <v>0</v>
      </c>
      <c r="T51" s="109">
        <f>'Group 2 Questions'!H53</f>
        <v>0</v>
      </c>
      <c r="U51" s="109">
        <f>'Group 2 Questions'!K53</f>
        <v>3</v>
      </c>
      <c r="V51" s="109">
        <f>'Group 2 Questions'!L53</f>
        <v>4</v>
      </c>
      <c r="W51" s="110" t="str">
        <f>'Group 2 Questions'!M53</f>
        <v>EIA-LUP</v>
      </c>
    </row>
    <row r="52" spans="1:23" x14ac:dyDescent="0.3">
      <c r="A52" s="102"/>
      <c r="B52" s="102"/>
      <c r="C52" s="102"/>
      <c r="D52" s="102"/>
      <c r="E52" s="102"/>
      <c r="F52" s="102"/>
      <c r="G52" s="102"/>
      <c r="H52" s="102"/>
      <c r="I52" s="102"/>
      <c r="J52" s="102"/>
      <c r="K52" s="102"/>
      <c r="L52" s="102"/>
      <c r="M52" s="102"/>
      <c r="N52" s="102"/>
      <c r="O52" s="108">
        <f>'Group 2 Questions'!B54</f>
        <v>47</v>
      </c>
      <c r="P52" s="109">
        <f>'Group 2 Questions'!D54</f>
        <v>0</v>
      </c>
      <c r="Q52" s="109">
        <f>'Group 2 Questions'!E54</f>
        <v>1</v>
      </c>
      <c r="R52" s="109">
        <f>'Group 2 Questions'!F54</f>
        <v>0</v>
      </c>
      <c r="S52" s="109">
        <f>'Group 2 Questions'!G54</f>
        <v>0</v>
      </c>
      <c r="T52" s="109">
        <f>'Group 2 Questions'!H54</f>
        <v>0</v>
      </c>
      <c r="U52" s="109">
        <f>'Group 2 Questions'!K54</f>
        <v>4</v>
      </c>
      <c r="V52" s="109">
        <f>'Group 2 Questions'!L54</f>
        <v>4</v>
      </c>
      <c r="W52" s="110" t="str">
        <f>'Group 2 Questions'!M54</f>
        <v>EIA-LUP</v>
      </c>
    </row>
    <row r="53" spans="1:23" x14ac:dyDescent="0.3">
      <c r="A53" s="102"/>
      <c r="B53" s="102"/>
      <c r="C53" s="102"/>
      <c r="D53" s="102"/>
      <c r="E53" s="102"/>
      <c r="F53" s="102"/>
      <c r="G53" s="102"/>
      <c r="H53" s="102"/>
      <c r="I53" s="102"/>
      <c r="J53" s="102"/>
      <c r="K53" s="102"/>
      <c r="L53" s="102"/>
      <c r="M53" s="102"/>
      <c r="N53" s="102"/>
      <c r="O53" s="108">
        <f>'Group 2 Questions'!B56</f>
        <v>48</v>
      </c>
      <c r="P53" s="109">
        <f>'Group 2 Questions'!D56</f>
        <v>0</v>
      </c>
      <c r="Q53" s="109">
        <f>'Group 2 Questions'!E56</f>
        <v>0</v>
      </c>
      <c r="R53" s="109">
        <f>'Group 2 Questions'!F56</f>
        <v>1</v>
      </c>
      <c r="S53" s="109">
        <f>'Group 2 Questions'!G56</f>
        <v>0</v>
      </c>
      <c r="T53" s="109">
        <f>'Group 2 Questions'!H56</f>
        <v>0</v>
      </c>
      <c r="U53" s="109">
        <f>'Group 2 Questions'!K56</f>
        <v>3</v>
      </c>
      <c r="V53" s="109">
        <f>'Group 2 Questions'!L56</f>
        <v>4</v>
      </c>
      <c r="W53" s="110" t="str">
        <f>'Group 2 Questions'!M56</f>
        <v>EMP</v>
      </c>
    </row>
    <row r="54" spans="1:23" x14ac:dyDescent="0.3">
      <c r="A54" s="102"/>
      <c r="B54" s="102"/>
      <c r="C54" s="102"/>
      <c r="D54" s="102"/>
      <c r="E54" s="102"/>
      <c r="F54" s="102"/>
      <c r="G54" s="102"/>
      <c r="H54" s="102"/>
      <c r="I54" s="102"/>
      <c r="J54" s="102"/>
      <c r="K54" s="102"/>
      <c r="L54" s="102"/>
      <c r="M54" s="102"/>
      <c r="N54" s="102"/>
      <c r="O54" s="108">
        <f>'Group 2 Questions'!B57</f>
        <v>49</v>
      </c>
      <c r="P54" s="109">
        <f>'Group 2 Questions'!D57</f>
        <v>0</v>
      </c>
      <c r="Q54" s="109">
        <f>'Group 2 Questions'!E57</f>
        <v>0</v>
      </c>
      <c r="R54" s="109">
        <f>'Group 2 Questions'!F57</f>
        <v>0</v>
      </c>
      <c r="S54" s="109">
        <f>'Group 2 Questions'!G57</f>
        <v>1</v>
      </c>
      <c r="T54" s="109">
        <f>'Group 2 Questions'!H57</f>
        <v>0</v>
      </c>
      <c r="U54" s="109">
        <f>'Group 2 Questions'!K57</f>
        <v>2</v>
      </c>
      <c r="V54" s="109">
        <f>'Group 2 Questions'!L57</f>
        <v>4</v>
      </c>
      <c r="W54" s="110" t="str">
        <f>'Group 2 Questions'!M57</f>
        <v>EMP</v>
      </c>
    </row>
    <row r="55" spans="1:23" x14ac:dyDescent="0.3">
      <c r="A55" s="102"/>
      <c r="B55" s="102"/>
      <c r="C55" s="102"/>
      <c r="D55" s="102"/>
      <c r="E55" s="102"/>
      <c r="F55" s="102"/>
      <c r="G55" s="102"/>
      <c r="H55" s="102"/>
      <c r="I55" s="102"/>
      <c r="J55" s="102"/>
      <c r="K55" s="102"/>
      <c r="L55" s="102"/>
      <c r="M55" s="102"/>
      <c r="N55" s="102"/>
      <c r="O55" s="108">
        <f>'Group 2 Questions'!B58</f>
        <v>50</v>
      </c>
      <c r="P55" s="109">
        <f>'Group 2 Questions'!D58</f>
        <v>0</v>
      </c>
      <c r="Q55" s="109">
        <f>'Group 2 Questions'!E58</f>
        <v>1</v>
      </c>
      <c r="R55" s="109">
        <f>'Group 2 Questions'!F58</f>
        <v>0</v>
      </c>
      <c r="S55" s="109">
        <f>'Group 2 Questions'!G58</f>
        <v>0</v>
      </c>
      <c r="T55" s="109">
        <f>'Group 2 Questions'!H58</f>
        <v>0</v>
      </c>
      <c r="U55" s="109">
        <f>'Group 2 Questions'!K58</f>
        <v>4</v>
      </c>
      <c r="V55" s="109">
        <f>'Group 2 Questions'!L58</f>
        <v>4</v>
      </c>
      <c r="W55" s="110" t="str">
        <f>'Group 2 Questions'!M58</f>
        <v>EMP</v>
      </c>
    </row>
    <row r="56" spans="1:23" x14ac:dyDescent="0.3">
      <c r="A56" s="102"/>
      <c r="B56" s="102"/>
      <c r="C56" s="102"/>
      <c r="D56" s="102"/>
      <c r="E56" s="102"/>
      <c r="F56" s="102"/>
      <c r="G56" s="102"/>
      <c r="H56" s="102"/>
      <c r="I56" s="102"/>
      <c r="J56" s="102"/>
      <c r="K56" s="102"/>
      <c r="L56" s="102"/>
      <c r="M56" s="102"/>
      <c r="N56" s="102"/>
      <c r="O56" s="108">
        <f>'Group 2 Questions'!B59</f>
        <v>51</v>
      </c>
      <c r="P56" s="109">
        <f>'Group 2 Questions'!D59</f>
        <v>0</v>
      </c>
      <c r="Q56" s="109">
        <f>'Group 2 Questions'!E59</f>
        <v>1</v>
      </c>
      <c r="R56" s="109">
        <f>'Group 2 Questions'!F59</f>
        <v>0</v>
      </c>
      <c r="S56" s="109">
        <f>'Group 2 Questions'!G59</f>
        <v>0</v>
      </c>
      <c r="T56" s="109">
        <f>'Group 2 Questions'!H59</f>
        <v>0</v>
      </c>
      <c r="U56" s="109">
        <f>'Group 2 Questions'!K59</f>
        <v>4</v>
      </c>
      <c r="V56" s="109">
        <f>'Group 2 Questions'!L59</f>
        <v>4</v>
      </c>
      <c r="W56" s="110" t="str">
        <f>'Group 2 Questions'!M59</f>
        <v>EMP</v>
      </c>
    </row>
    <row r="57" spans="1:23" x14ac:dyDescent="0.3">
      <c r="A57" s="102"/>
      <c r="B57" s="102"/>
      <c r="C57" s="102"/>
      <c r="D57" s="102"/>
      <c r="E57" s="102"/>
      <c r="F57" s="102"/>
      <c r="G57" s="102"/>
      <c r="H57" s="102"/>
      <c r="I57" s="102"/>
      <c r="J57" s="102"/>
      <c r="K57" s="102"/>
      <c r="L57" s="102"/>
      <c r="M57" s="102"/>
      <c r="N57" s="102"/>
      <c r="O57" s="108">
        <f>'Group 2 Questions'!B60</f>
        <v>52</v>
      </c>
      <c r="P57" s="109">
        <f>'Group 2 Questions'!D60</f>
        <v>0</v>
      </c>
      <c r="Q57" s="109">
        <f>'Group 2 Questions'!E60</f>
        <v>1</v>
      </c>
      <c r="R57" s="109">
        <f>'Group 2 Questions'!F60</f>
        <v>0</v>
      </c>
      <c r="S57" s="109">
        <f>'Group 2 Questions'!G60</f>
        <v>0</v>
      </c>
      <c r="T57" s="109">
        <f>'Group 2 Questions'!H60</f>
        <v>0</v>
      </c>
      <c r="U57" s="109">
        <f>'Group 2 Questions'!K60</f>
        <v>4</v>
      </c>
      <c r="V57" s="109">
        <f>'Group 2 Questions'!L60</f>
        <v>4</v>
      </c>
      <c r="W57" s="110" t="str">
        <f>'Group 2 Questions'!M60</f>
        <v>EMP</v>
      </c>
    </row>
    <row r="58" spans="1:23" x14ac:dyDescent="0.3">
      <c r="A58" s="102"/>
      <c r="B58" s="102"/>
      <c r="C58" s="102"/>
      <c r="D58" s="102"/>
      <c r="E58" s="102"/>
      <c r="F58" s="102"/>
      <c r="G58" s="102"/>
      <c r="H58" s="102"/>
      <c r="I58" s="102"/>
      <c r="J58" s="102"/>
      <c r="K58" s="102"/>
      <c r="L58" s="102"/>
      <c r="M58" s="102"/>
      <c r="N58" s="102"/>
      <c r="O58" s="108">
        <f>'Group 2 Questions'!B61</f>
        <v>53</v>
      </c>
      <c r="P58" s="109">
        <f>'Group 2 Questions'!D61</f>
        <v>0</v>
      </c>
      <c r="Q58" s="109">
        <f>'Group 2 Questions'!E61</f>
        <v>1</v>
      </c>
      <c r="R58" s="109">
        <f>'Group 2 Questions'!F61</f>
        <v>0</v>
      </c>
      <c r="S58" s="109">
        <f>'Group 2 Questions'!G61</f>
        <v>0</v>
      </c>
      <c r="T58" s="109">
        <f>'Group 2 Questions'!H61</f>
        <v>0</v>
      </c>
      <c r="U58" s="109">
        <f>'Group 2 Questions'!K61</f>
        <v>4</v>
      </c>
      <c r="V58" s="109">
        <f>'Group 2 Questions'!L61</f>
        <v>4</v>
      </c>
      <c r="W58" s="110" t="str">
        <f>'Group 2 Questions'!M61</f>
        <v>EMP</v>
      </c>
    </row>
    <row r="59" spans="1:23" x14ac:dyDescent="0.3">
      <c r="A59" s="102"/>
      <c r="B59" s="102"/>
      <c r="C59" s="102"/>
      <c r="D59" s="102"/>
      <c r="E59" s="102"/>
      <c r="F59" s="102"/>
      <c r="G59" s="102"/>
      <c r="H59" s="102"/>
      <c r="I59" s="102"/>
      <c r="J59" s="102"/>
      <c r="K59" s="102"/>
      <c r="L59" s="102"/>
      <c r="M59" s="102"/>
      <c r="N59" s="102"/>
      <c r="O59" s="108">
        <f>'Group 2 Questions'!B63</f>
        <v>54</v>
      </c>
      <c r="P59" s="109">
        <f>'Group 2 Questions'!D63</f>
        <v>0</v>
      </c>
      <c r="Q59" s="109">
        <f>'Group 2 Questions'!E63</f>
        <v>1</v>
      </c>
      <c r="R59" s="109">
        <f>'Group 2 Questions'!F63</f>
        <v>0</v>
      </c>
      <c r="S59" s="109">
        <f>'Group 2 Questions'!G63</f>
        <v>0</v>
      </c>
      <c r="T59" s="109">
        <f>'Group 2 Questions'!H63</f>
        <v>0</v>
      </c>
      <c r="U59" s="109">
        <f>'Group 2 Questions'!K63</f>
        <v>4</v>
      </c>
      <c r="V59" s="109">
        <f>'Group 2 Questions'!L63</f>
        <v>4</v>
      </c>
      <c r="W59" s="110" t="str">
        <f>'Group 2 Questions'!M63</f>
        <v>DDP</v>
      </c>
    </row>
    <row r="60" spans="1:23" x14ac:dyDescent="0.3">
      <c r="A60" s="102"/>
      <c r="B60" s="102"/>
      <c r="C60" s="102"/>
      <c r="D60" s="102"/>
      <c r="E60" s="102"/>
      <c r="F60" s="102"/>
      <c r="G60" s="102"/>
      <c r="H60" s="102"/>
      <c r="I60" s="102"/>
      <c r="J60" s="102"/>
      <c r="K60" s="102"/>
      <c r="L60" s="102"/>
      <c r="M60" s="102"/>
      <c r="N60" s="102"/>
      <c r="O60" s="108">
        <f>'Group 2 Questions'!B64</f>
        <v>55</v>
      </c>
      <c r="P60" s="109">
        <f>'Group 2 Questions'!D64</f>
        <v>0</v>
      </c>
      <c r="Q60" s="109">
        <f>'Group 2 Questions'!E64</f>
        <v>1</v>
      </c>
      <c r="R60" s="109">
        <f>'Group 2 Questions'!F64</f>
        <v>0</v>
      </c>
      <c r="S60" s="109">
        <f>'Group 2 Questions'!G64</f>
        <v>0</v>
      </c>
      <c r="T60" s="109">
        <f>'Group 2 Questions'!H64</f>
        <v>0</v>
      </c>
      <c r="U60" s="109">
        <f>'Group 2 Questions'!K64</f>
        <v>4</v>
      </c>
      <c r="V60" s="109">
        <f>'Group 2 Questions'!L64</f>
        <v>4</v>
      </c>
      <c r="W60" s="110" t="str">
        <f>'Group 2 Questions'!M64</f>
        <v>DDP</v>
      </c>
    </row>
    <row r="61" spans="1:23" x14ac:dyDescent="0.3">
      <c r="A61" s="102"/>
      <c r="B61" s="102"/>
      <c r="C61" s="102"/>
      <c r="D61" s="102"/>
      <c r="E61" s="102"/>
      <c r="F61" s="102"/>
      <c r="G61" s="102"/>
      <c r="H61" s="102"/>
      <c r="I61" s="102"/>
      <c r="J61" s="102"/>
      <c r="K61" s="102"/>
      <c r="L61" s="102"/>
      <c r="M61" s="102"/>
      <c r="N61" s="102"/>
      <c r="O61" s="108">
        <f>'Group 2 Questions'!B65</f>
        <v>56</v>
      </c>
      <c r="P61" s="109">
        <f>'Group 2 Questions'!D65</f>
        <v>0</v>
      </c>
      <c r="Q61" s="109">
        <f>'Group 2 Questions'!E65</f>
        <v>0</v>
      </c>
      <c r="R61" s="109">
        <f>'Group 2 Questions'!F65</f>
        <v>0</v>
      </c>
      <c r="S61" s="109">
        <f>'Group 2 Questions'!G65</f>
        <v>1</v>
      </c>
      <c r="T61" s="109">
        <f>'Group 2 Questions'!H65</f>
        <v>0</v>
      </c>
      <c r="U61" s="109">
        <f>'Group 2 Questions'!K65</f>
        <v>2</v>
      </c>
      <c r="V61" s="109">
        <f>'Group 2 Questions'!L65</f>
        <v>4</v>
      </c>
      <c r="W61" s="110" t="str">
        <f>'Group 2 Questions'!M65</f>
        <v>DDP</v>
      </c>
    </row>
    <row r="62" spans="1:23" x14ac:dyDescent="0.3">
      <c r="A62" s="102"/>
      <c r="B62" s="102"/>
      <c r="C62" s="102"/>
      <c r="D62" s="102"/>
      <c r="E62" s="102"/>
      <c r="F62" s="102"/>
      <c r="G62" s="102"/>
      <c r="H62" s="102"/>
      <c r="I62" s="102"/>
      <c r="J62" s="102"/>
      <c r="K62" s="102"/>
      <c r="L62" s="102"/>
      <c r="M62" s="102"/>
      <c r="N62" s="102"/>
      <c r="O62" s="108">
        <f>'Group 2 Questions'!B66</f>
        <v>57</v>
      </c>
      <c r="P62" s="109">
        <f>'Group 2 Questions'!D66</f>
        <v>0</v>
      </c>
      <c r="Q62" s="109">
        <f>'Group 2 Questions'!E66</f>
        <v>0</v>
      </c>
      <c r="R62" s="109">
        <f>'Group 2 Questions'!F66</f>
        <v>0</v>
      </c>
      <c r="S62" s="109">
        <f>'Group 2 Questions'!G66</f>
        <v>0</v>
      </c>
      <c r="T62" s="109">
        <f>'Group 2 Questions'!H66</f>
        <v>1</v>
      </c>
      <c r="U62" s="109">
        <f>'Group 2 Questions'!K66</f>
        <v>2</v>
      </c>
      <c r="V62" s="109">
        <f>'Group 2 Questions'!L66</f>
        <v>8</v>
      </c>
      <c r="W62" s="110" t="str">
        <f>'Group 2 Questions'!M66</f>
        <v>DDP</v>
      </c>
    </row>
    <row r="63" spans="1:23" x14ac:dyDescent="0.3">
      <c r="A63" s="102"/>
      <c r="B63" s="102"/>
      <c r="C63" s="102"/>
      <c r="D63" s="102"/>
      <c r="E63" s="102"/>
      <c r="F63" s="102"/>
      <c r="G63" s="102"/>
      <c r="H63" s="102"/>
      <c r="I63" s="102"/>
      <c r="J63" s="102"/>
      <c r="K63" s="102"/>
      <c r="L63" s="102"/>
      <c r="M63" s="102"/>
      <c r="N63" s="102"/>
      <c r="O63" s="108">
        <f>'Group 2 Questions'!B67</f>
        <v>58</v>
      </c>
      <c r="P63" s="109">
        <f>'Group 2 Questions'!D67</f>
        <v>0</v>
      </c>
      <c r="Q63" s="109">
        <f>'Group 2 Questions'!E67</f>
        <v>0</v>
      </c>
      <c r="R63" s="109">
        <f>'Group 2 Questions'!F67</f>
        <v>0</v>
      </c>
      <c r="S63" s="109">
        <f>'Group 2 Questions'!G67</f>
        <v>0</v>
      </c>
      <c r="T63" s="109">
        <f>'Group 2 Questions'!H67</f>
        <v>1</v>
      </c>
      <c r="U63" s="109">
        <f>'Group 2 Questions'!K67</f>
        <v>2</v>
      </c>
      <c r="V63" s="109">
        <f>'Group 2 Questions'!L67</f>
        <v>8</v>
      </c>
      <c r="W63" s="110" t="str">
        <f>'Group 2 Questions'!M67</f>
        <v>DDP</v>
      </c>
    </row>
    <row r="64" spans="1:23" x14ac:dyDescent="0.3">
      <c r="A64" s="102"/>
      <c r="B64" s="102"/>
      <c r="C64" s="102"/>
      <c r="D64" s="102"/>
      <c r="E64" s="102"/>
      <c r="F64" s="102"/>
      <c r="G64" s="102"/>
      <c r="H64" s="102"/>
      <c r="I64" s="102"/>
      <c r="J64" s="102"/>
      <c r="K64" s="102"/>
      <c r="L64" s="102"/>
      <c r="M64" s="102"/>
      <c r="N64" s="102"/>
      <c r="O64" s="108">
        <f>'Group 2 Questions'!B68</f>
        <v>59</v>
      </c>
      <c r="P64" s="109">
        <f>'Group 2 Questions'!D68</f>
        <v>0</v>
      </c>
      <c r="Q64" s="109">
        <f>'Group 2 Questions'!E68</f>
        <v>0</v>
      </c>
      <c r="R64" s="109">
        <f>'Group 2 Questions'!F68</f>
        <v>1</v>
      </c>
      <c r="S64" s="109">
        <f>'Group 2 Questions'!G68</f>
        <v>0</v>
      </c>
      <c r="T64" s="109">
        <f>'Group 2 Questions'!H68</f>
        <v>0</v>
      </c>
      <c r="U64" s="109">
        <f>'Group 2 Questions'!K68</f>
        <v>3</v>
      </c>
      <c r="V64" s="109">
        <f>'Group 2 Questions'!L68</f>
        <v>4</v>
      </c>
      <c r="W64" s="110" t="str">
        <f>'Group 2 Questions'!M68</f>
        <v>DDP</v>
      </c>
    </row>
    <row r="65" spans="1:23" x14ac:dyDescent="0.3">
      <c r="A65" s="102"/>
      <c r="B65" s="102"/>
      <c r="C65" s="102"/>
      <c r="D65" s="102"/>
      <c r="E65" s="102"/>
      <c r="F65" s="102"/>
      <c r="G65" s="102"/>
      <c r="H65" s="102"/>
      <c r="I65" s="102"/>
      <c r="J65" s="102"/>
      <c r="K65" s="102"/>
      <c r="L65" s="102"/>
      <c r="M65" s="102"/>
      <c r="N65" s="102"/>
      <c r="O65" s="108">
        <f>'Group 2 Questions'!B69</f>
        <v>60</v>
      </c>
      <c r="P65" s="109">
        <f>'Group 2 Questions'!D69</f>
        <v>0</v>
      </c>
      <c r="Q65" s="109">
        <f>'Group 2 Questions'!E69</f>
        <v>1</v>
      </c>
      <c r="R65" s="109">
        <f>'Group 2 Questions'!F69</f>
        <v>0</v>
      </c>
      <c r="S65" s="109">
        <f>'Group 2 Questions'!G69</f>
        <v>0</v>
      </c>
      <c r="T65" s="109">
        <f>'Group 2 Questions'!H69</f>
        <v>0</v>
      </c>
      <c r="U65" s="109">
        <f>'Group 2 Questions'!K69</f>
        <v>4</v>
      </c>
      <c r="V65" s="109">
        <f>'Group 2 Questions'!L69</f>
        <v>4</v>
      </c>
      <c r="W65" s="110" t="str">
        <f>'Group 2 Questions'!M69</f>
        <v>DDP</v>
      </c>
    </row>
    <row r="66" spans="1:23" x14ac:dyDescent="0.3">
      <c r="A66" s="102"/>
      <c r="B66" s="102"/>
      <c r="C66" s="102"/>
      <c r="D66" s="102"/>
      <c r="E66" s="102"/>
      <c r="F66" s="102"/>
      <c r="G66" s="102"/>
      <c r="H66" s="102"/>
      <c r="I66" s="102"/>
      <c r="J66" s="102"/>
      <c r="K66" s="102"/>
      <c r="L66" s="102"/>
      <c r="M66" s="102"/>
      <c r="N66" s="102"/>
      <c r="O66" s="108">
        <f>'Group 2 Questions'!B70</f>
        <v>61</v>
      </c>
      <c r="P66" s="109">
        <f>'Group 2 Questions'!D70</f>
        <v>0</v>
      </c>
      <c r="Q66" s="109">
        <f>'Group 2 Questions'!E70</f>
        <v>1</v>
      </c>
      <c r="R66" s="109">
        <f>'Group 2 Questions'!F70</f>
        <v>0</v>
      </c>
      <c r="S66" s="109">
        <f>'Group 2 Questions'!G70</f>
        <v>0</v>
      </c>
      <c r="T66" s="109">
        <f>'Group 2 Questions'!H70</f>
        <v>0</v>
      </c>
      <c r="U66" s="109">
        <f>'Group 2 Questions'!K70</f>
        <v>4</v>
      </c>
      <c r="V66" s="109">
        <f>'Group 2 Questions'!L70</f>
        <v>4</v>
      </c>
      <c r="W66" s="110" t="str">
        <f>'Group 2 Questions'!M70</f>
        <v>DDP</v>
      </c>
    </row>
    <row r="67" spans="1:23" x14ac:dyDescent="0.3">
      <c r="A67" s="102"/>
      <c r="B67" s="102"/>
      <c r="C67" s="102"/>
      <c r="D67" s="102"/>
      <c r="E67" s="102"/>
      <c r="F67" s="102"/>
      <c r="G67" s="102"/>
      <c r="H67" s="102"/>
      <c r="I67" s="102"/>
      <c r="J67" s="102"/>
      <c r="K67" s="102"/>
      <c r="L67" s="102"/>
      <c r="M67" s="102"/>
      <c r="N67" s="102"/>
      <c r="O67" s="108">
        <f>'Group 2 Questions'!B71</f>
        <v>62</v>
      </c>
      <c r="P67" s="109">
        <f>'Group 2 Questions'!D71</f>
        <v>0</v>
      </c>
      <c r="Q67" s="109">
        <f>'Group 2 Questions'!E71</f>
        <v>1</v>
      </c>
      <c r="R67" s="109">
        <f>'Group 2 Questions'!F71</f>
        <v>0</v>
      </c>
      <c r="S67" s="109">
        <f>'Group 2 Questions'!G71</f>
        <v>0</v>
      </c>
      <c r="T67" s="109">
        <f>'Group 2 Questions'!H71</f>
        <v>0</v>
      </c>
      <c r="U67" s="109">
        <f>'Group 2 Questions'!K71</f>
        <v>4</v>
      </c>
      <c r="V67" s="109">
        <f>'Group 2 Questions'!L71</f>
        <v>4</v>
      </c>
      <c r="W67" s="110" t="str">
        <f>'Group 2 Questions'!M71</f>
        <v>DDP</v>
      </c>
    </row>
    <row r="68" spans="1:23" x14ac:dyDescent="0.3">
      <c r="A68" s="102"/>
      <c r="B68" s="102"/>
      <c r="C68" s="102"/>
      <c r="D68" s="102"/>
      <c r="E68" s="102"/>
      <c r="F68" s="102"/>
      <c r="G68" s="102"/>
      <c r="H68" s="102"/>
      <c r="I68" s="102"/>
      <c r="J68" s="102"/>
      <c r="K68" s="102"/>
      <c r="L68" s="102"/>
      <c r="M68" s="102"/>
      <c r="N68" s="102"/>
      <c r="O68" s="108">
        <f>'Group 2 Questions'!B72</f>
        <v>63</v>
      </c>
      <c r="P68" s="109">
        <f>'Group 2 Questions'!D72</f>
        <v>0</v>
      </c>
      <c r="Q68" s="109">
        <f>'Group 2 Questions'!E72</f>
        <v>1</v>
      </c>
      <c r="R68" s="109">
        <f>'Group 2 Questions'!F72</f>
        <v>0</v>
      </c>
      <c r="S68" s="109">
        <f>'Group 2 Questions'!G72</f>
        <v>0</v>
      </c>
      <c r="T68" s="109">
        <f>'Group 2 Questions'!H72</f>
        <v>0</v>
      </c>
      <c r="U68" s="109">
        <f>'Group 2 Questions'!K72</f>
        <v>4</v>
      </c>
      <c r="V68" s="109">
        <f>'Group 2 Questions'!L72</f>
        <v>4</v>
      </c>
      <c r="W68" s="110" t="str">
        <f>'Group 2 Questions'!M72</f>
        <v>DDP</v>
      </c>
    </row>
    <row r="69" spans="1:23" x14ac:dyDescent="0.3">
      <c r="A69" s="102"/>
      <c r="B69" s="102"/>
      <c r="C69" s="102"/>
      <c r="D69" s="102"/>
      <c r="E69" s="102"/>
      <c r="F69" s="102"/>
      <c r="G69" s="102"/>
      <c r="H69" s="102"/>
      <c r="I69" s="102"/>
      <c r="J69" s="102"/>
      <c r="K69" s="102"/>
      <c r="L69" s="102"/>
      <c r="M69" s="102"/>
      <c r="N69" s="102"/>
      <c r="O69" s="108">
        <f>'Group 2 Questions'!B73</f>
        <v>64</v>
      </c>
      <c r="P69" s="109">
        <f>'Group 2 Questions'!D73</f>
        <v>0</v>
      </c>
      <c r="Q69" s="109">
        <f>'Group 2 Questions'!E73</f>
        <v>0</v>
      </c>
      <c r="R69" s="109">
        <f>'Group 2 Questions'!F73</f>
        <v>0</v>
      </c>
      <c r="S69" s="109">
        <f>'Group 2 Questions'!G73</f>
        <v>0</v>
      </c>
      <c r="T69" s="109">
        <f>'Group 2 Questions'!H73</f>
        <v>1</v>
      </c>
      <c r="U69" s="109">
        <f>'Group 2 Questions'!K73</f>
        <v>1</v>
      </c>
      <c r="V69" s="109">
        <f>'Group 2 Questions'!L73</f>
        <v>4</v>
      </c>
      <c r="W69" s="110" t="str">
        <f>'Group 2 Questions'!M73</f>
        <v>DDP</v>
      </c>
    </row>
    <row r="70" spans="1:23" x14ac:dyDescent="0.3">
      <c r="A70" s="102"/>
      <c r="B70" s="102"/>
      <c r="C70" s="102"/>
      <c r="D70" s="102"/>
      <c r="E70" s="102"/>
      <c r="F70" s="102"/>
      <c r="G70" s="102"/>
      <c r="H70" s="102"/>
      <c r="I70" s="102"/>
      <c r="J70" s="102"/>
      <c r="K70" s="102"/>
      <c r="L70" s="102"/>
      <c r="M70" s="102"/>
      <c r="N70" s="102"/>
      <c r="O70" s="108">
        <f>'Group 2 Questions'!B74</f>
        <v>65</v>
      </c>
      <c r="P70" s="109">
        <f>'Group 2 Questions'!D74</f>
        <v>0</v>
      </c>
      <c r="Q70" s="109">
        <f>'Group 2 Questions'!E74</f>
        <v>1</v>
      </c>
      <c r="R70" s="109">
        <f>'Group 2 Questions'!F74</f>
        <v>0</v>
      </c>
      <c r="S70" s="109">
        <f>'Group 2 Questions'!G74</f>
        <v>0</v>
      </c>
      <c r="T70" s="109">
        <f>'Group 2 Questions'!H74</f>
        <v>0</v>
      </c>
      <c r="U70" s="109">
        <f>'Group 2 Questions'!K74</f>
        <v>4</v>
      </c>
      <c r="V70" s="109">
        <f>'Group 2 Questions'!L74</f>
        <v>4</v>
      </c>
      <c r="W70" s="110" t="str">
        <f>'Group 2 Questions'!M74</f>
        <v>DDP</v>
      </c>
    </row>
    <row r="71" spans="1:23" x14ac:dyDescent="0.3">
      <c r="A71" s="102"/>
      <c r="B71" s="102"/>
      <c r="C71" s="102"/>
      <c r="D71" s="102"/>
      <c r="E71" s="102"/>
      <c r="F71" s="102"/>
      <c r="G71" s="102"/>
      <c r="H71" s="102"/>
      <c r="I71" s="102"/>
      <c r="J71" s="102"/>
      <c r="K71" s="102"/>
      <c r="L71" s="102"/>
      <c r="M71" s="102"/>
      <c r="N71" s="102"/>
      <c r="O71" s="108">
        <f>'Group 2 Questions'!B75</f>
        <v>66</v>
      </c>
      <c r="P71" s="109">
        <f>'Group 2 Questions'!D75</f>
        <v>0</v>
      </c>
      <c r="Q71" s="109">
        <f>'Group 2 Questions'!E75</f>
        <v>0</v>
      </c>
      <c r="R71" s="109">
        <f>'Group 2 Questions'!F75</f>
        <v>1</v>
      </c>
      <c r="S71" s="109">
        <f>'Group 2 Questions'!G75</f>
        <v>0</v>
      </c>
      <c r="T71" s="109">
        <f>'Group 2 Questions'!H75</f>
        <v>0</v>
      </c>
      <c r="U71" s="109">
        <f>'Group 2 Questions'!K75</f>
        <v>3</v>
      </c>
      <c r="V71" s="109">
        <f>'Group 2 Questions'!L75</f>
        <v>4</v>
      </c>
      <c r="W71" s="110" t="str">
        <f>'Group 2 Questions'!M75</f>
        <v>DDP</v>
      </c>
    </row>
    <row r="72" spans="1:23" x14ac:dyDescent="0.3">
      <c r="A72" s="102"/>
      <c r="B72" s="102"/>
      <c r="C72" s="102"/>
      <c r="D72" s="102"/>
      <c r="E72" s="102"/>
      <c r="F72" s="102"/>
      <c r="G72" s="102"/>
      <c r="H72" s="102"/>
      <c r="I72" s="102"/>
      <c r="J72" s="102"/>
      <c r="K72" s="102"/>
      <c r="L72" s="102"/>
      <c r="M72" s="102"/>
      <c r="N72" s="102"/>
      <c r="O72" s="108">
        <f>'Group 2 Questions'!B76</f>
        <v>67</v>
      </c>
      <c r="P72" s="109">
        <f>'Group 2 Questions'!D76</f>
        <v>0</v>
      </c>
      <c r="Q72" s="109">
        <f>'Group 2 Questions'!E76</f>
        <v>0</v>
      </c>
      <c r="R72" s="109">
        <f>'Group 2 Questions'!F76</f>
        <v>0</v>
      </c>
      <c r="S72" s="109">
        <f>'Group 2 Questions'!G76</f>
        <v>1</v>
      </c>
      <c r="T72" s="109">
        <f>'Group 2 Questions'!H76</f>
        <v>0</v>
      </c>
      <c r="U72" s="109">
        <f>'Group 2 Questions'!K76</f>
        <v>2</v>
      </c>
      <c r="V72" s="109">
        <f>'Group 2 Questions'!L76</f>
        <v>4</v>
      </c>
      <c r="W72" s="110" t="str">
        <f>'Group 2 Questions'!M76</f>
        <v>DDP</v>
      </c>
    </row>
    <row r="73" spans="1:23" x14ac:dyDescent="0.3">
      <c r="A73" s="102"/>
      <c r="B73" s="102"/>
      <c r="C73" s="102"/>
      <c r="D73" s="102"/>
      <c r="E73" s="102"/>
      <c r="F73" s="102"/>
      <c r="G73" s="102"/>
      <c r="H73" s="102"/>
      <c r="I73" s="102"/>
      <c r="J73" s="102"/>
      <c r="K73" s="102"/>
      <c r="L73" s="102"/>
      <c r="M73" s="102"/>
      <c r="N73" s="102"/>
      <c r="O73" s="108">
        <f>'Group 2 Questions'!B77</f>
        <v>68</v>
      </c>
      <c r="P73" s="109">
        <f>'Group 2 Questions'!D77</f>
        <v>0</v>
      </c>
      <c r="Q73" s="109">
        <f>'Group 2 Questions'!E77</f>
        <v>0</v>
      </c>
      <c r="R73" s="109">
        <f>'Group 2 Questions'!F77</f>
        <v>1</v>
      </c>
      <c r="S73" s="109">
        <f>'Group 2 Questions'!G77</f>
        <v>0</v>
      </c>
      <c r="T73" s="109">
        <f>'Group 2 Questions'!H77</f>
        <v>0</v>
      </c>
      <c r="U73" s="109">
        <f>'Group 2 Questions'!K77</f>
        <v>3</v>
      </c>
      <c r="V73" s="109">
        <f>'Group 2 Questions'!L77</f>
        <v>4</v>
      </c>
      <c r="W73" s="110" t="str">
        <f>'Group 2 Questions'!M77</f>
        <v>DDP</v>
      </c>
    </row>
    <row r="74" spans="1:23" x14ac:dyDescent="0.3">
      <c r="A74" s="102"/>
      <c r="B74" s="102"/>
      <c r="C74" s="102"/>
      <c r="D74" s="102"/>
      <c r="E74" s="102"/>
      <c r="F74" s="102"/>
      <c r="G74" s="102"/>
      <c r="H74" s="102"/>
      <c r="I74" s="102"/>
      <c r="J74" s="102"/>
      <c r="K74" s="102"/>
      <c r="L74" s="102"/>
      <c r="M74" s="102"/>
      <c r="N74" s="102"/>
      <c r="O74" s="108">
        <f>'Group 2 Questions'!B78</f>
        <v>69</v>
      </c>
      <c r="P74" s="109">
        <f>'Group 2 Questions'!D78</f>
        <v>0</v>
      </c>
      <c r="Q74" s="109">
        <f>'Group 2 Questions'!E78</f>
        <v>1</v>
      </c>
      <c r="R74" s="109">
        <f>'Group 2 Questions'!F78</f>
        <v>0</v>
      </c>
      <c r="S74" s="109">
        <f>'Group 2 Questions'!G78</f>
        <v>0</v>
      </c>
      <c r="T74" s="109">
        <f>'Group 2 Questions'!H78</f>
        <v>0</v>
      </c>
      <c r="U74" s="109">
        <f>'Group 2 Questions'!K78</f>
        <v>4</v>
      </c>
      <c r="V74" s="109">
        <f>'Group 2 Questions'!L78</f>
        <v>4</v>
      </c>
      <c r="W74" s="110" t="str">
        <f>'Group 2 Questions'!M78</f>
        <v>DDP</v>
      </c>
    </row>
    <row r="75" spans="1:23" x14ac:dyDescent="0.3">
      <c r="A75" s="102"/>
      <c r="B75" s="102"/>
      <c r="C75" s="102"/>
      <c r="D75" s="102"/>
      <c r="E75" s="102"/>
      <c r="F75" s="102"/>
      <c r="G75" s="102"/>
      <c r="H75" s="102"/>
      <c r="I75" s="102"/>
      <c r="J75" s="102"/>
      <c r="K75" s="102"/>
      <c r="L75" s="102"/>
      <c r="M75" s="102"/>
      <c r="N75" s="102"/>
      <c r="O75" s="108">
        <f>'Group 2 Questions'!B79</f>
        <v>70</v>
      </c>
      <c r="P75" s="109">
        <f>'Group 2 Questions'!D79</f>
        <v>0</v>
      </c>
      <c r="Q75" s="109">
        <f>'Group 2 Questions'!E79</f>
        <v>1</v>
      </c>
      <c r="R75" s="109">
        <f>'Group 2 Questions'!F79</f>
        <v>0</v>
      </c>
      <c r="S75" s="109">
        <f>'Group 2 Questions'!G79</f>
        <v>0</v>
      </c>
      <c r="T75" s="109">
        <f>'Group 2 Questions'!H79</f>
        <v>0</v>
      </c>
      <c r="U75" s="109">
        <f>'Group 2 Questions'!K79</f>
        <v>8</v>
      </c>
      <c r="V75" s="109">
        <f>'Group 2 Questions'!L79</f>
        <v>8</v>
      </c>
      <c r="W75" s="110" t="str">
        <f>'Group 2 Questions'!M79</f>
        <v>DDP</v>
      </c>
    </row>
    <row r="76" spans="1:23" x14ac:dyDescent="0.3">
      <c r="A76" s="102"/>
      <c r="B76" s="102"/>
      <c r="C76" s="102"/>
      <c r="D76" s="102"/>
      <c r="E76" s="102"/>
      <c r="F76" s="102"/>
      <c r="G76" s="102"/>
      <c r="H76" s="102"/>
      <c r="I76" s="102"/>
      <c r="J76" s="102"/>
      <c r="K76" s="102"/>
      <c r="L76" s="102"/>
      <c r="M76" s="102"/>
      <c r="N76" s="102"/>
      <c r="O76" s="108">
        <f>'Group 2 Questions'!B80</f>
        <v>71</v>
      </c>
      <c r="P76" s="109">
        <f>'Group 2 Questions'!D80</f>
        <v>0</v>
      </c>
      <c r="Q76" s="109">
        <f>'Group 2 Questions'!E80</f>
        <v>0</v>
      </c>
      <c r="R76" s="109">
        <f>'Group 2 Questions'!F80</f>
        <v>0</v>
      </c>
      <c r="S76" s="109">
        <f>'Group 2 Questions'!G80</f>
        <v>1</v>
      </c>
      <c r="T76" s="109">
        <f>'Group 2 Questions'!H80</f>
        <v>0</v>
      </c>
      <c r="U76" s="109">
        <f>'Group 2 Questions'!K80</f>
        <v>2</v>
      </c>
      <c r="V76" s="109">
        <f>'Group 2 Questions'!L80</f>
        <v>4</v>
      </c>
      <c r="W76" s="110" t="str">
        <f>'Group 2 Questions'!M80</f>
        <v>DDP</v>
      </c>
    </row>
    <row r="77" spans="1:23" x14ac:dyDescent="0.3">
      <c r="A77" s="102"/>
      <c r="B77" s="102"/>
      <c r="C77" s="102"/>
      <c r="D77" s="102"/>
      <c r="E77" s="102"/>
      <c r="F77" s="102"/>
      <c r="G77" s="102"/>
      <c r="H77" s="102"/>
      <c r="I77" s="102"/>
      <c r="J77" s="102"/>
      <c r="K77" s="102"/>
      <c r="L77" s="102"/>
      <c r="M77" s="102"/>
      <c r="N77" s="102"/>
      <c r="O77" s="108">
        <f>'Group 2 Questions'!B81</f>
        <v>72</v>
      </c>
      <c r="P77" s="109">
        <f>'Group 2 Questions'!D81</f>
        <v>0</v>
      </c>
      <c r="Q77" s="109">
        <f>'Group 2 Questions'!E81</f>
        <v>0</v>
      </c>
      <c r="R77" s="109">
        <f>'Group 2 Questions'!F81</f>
        <v>1</v>
      </c>
      <c r="S77" s="109">
        <f>'Group 2 Questions'!G81</f>
        <v>0</v>
      </c>
      <c r="T77" s="109">
        <f>'Group 2 Questions'!H81</f>
        <v>0</v>
      </c>
      <c r="U77" s="109">
        <f>'Group 2 Questions'!K81</f>
        <v>3</v>
      </c>
      <c r="V77" s="109">
        <f>'Group 2 Questions'!L81</f>
        <v>4</v>
      </c>
      <c r="W77" s="110" t="str">
        <f>'Group 2 Questions'!M81</f>
        <v>DDP</v>
      </c>
    </row>
    <row r="78" spans="1:23" x14ac:dyDescent="0.3">
      <c r="A78" s="102"/>
      <c r="B78" s="102"/>
      <c r="C78" s="102"/>
      <c r="D78" s="102"/>
      <c r="E78" s="102"/>
      <c r="F78" s="102"/>
      <c r="G78" s="102"/>
      <c r="H78" s="102"/>
      <c r="I78" s="102"/>
      <c r="J78" s="102"/>
      <c r="K78" s="102"/>
      <c r="L78" s="102"/>
      <c r="M78" s="102"/>
      <c r="N78" s="102"/>
      <c r="O78" s="108">
        <f>'Group 2 Questions'!B82</f>
        <v>73</v>
      </c>
      <c r="P78" s="109">
        <f>'Group 2 Questions'!D82</f>
        <v>0</v>
      </c>
      <c r="Q78" s="109">
        <f>'Group 2 Questions'!E82</f>
        <v>1</v>
      </c>
      <c r="R78" s="109">
        <f>'Group 2 Questions'!F82</f>
        <v>0</v>
      </c>
      <c r="S78" s="109">
        <f>'Group 2 Questions'!G82</f>
        <v>0</v>
      </c>
      <c r="T78" s="109">
        <f>'Group 2 Questions'!H82</f>
        <v>0</v>
      </c>
      <c r="U78" s="109">
        <f>'Group 2 Questions'!K82</f>
        <v>4</v>
      </c>
      <c r="V78" s="109">
        <f>'Group 2 Questions'!L82</f>
        <v>4</v>
      </c>
      <c r="W78" s="110" t="str">
        <f>'Group 2 Questions'!M82</f>
        <v>DDP</v>
      </c>
    </row>
    <row r="79" spans="1:23" x14ac:dyDescent="0.3">
      <c r="A79" s="102"/>
      <c r="B79" s="102"/>
      <c r="C79" s="102"/>
      <c r="D79" s="102"/>
      <c r="E79" s="102"/>
      <c r="F79" s="102"/>
      <c r="G79" s="102"/>
      <c r="H79" s="102"/>
      <c r="I79" s="102"/>
      <c r="J79" s="102"/>
      <c r="K79" s="102"/>
      <c r="L79" s="102"/>
      <c r="M79" s="102"/>
      <c r="N79" s="102"/>
      <c r="O79" s="108">
        <f>'Group 2 Questions'!B83</f>
        <v>74</v>
      </c>
      <c r="P79" s="109">
        <f>'Group 2 Questions'!D83</f>
        <v>1</v>
      </c>
      <c r="Q79" s="109">
        <f>'Group 2 Questions'!E83</f>
        <v>0</v>
      </c>
      <c r="R79" s="109">
        <f>'Group 2 Questions'!F83</f>
        <v>0</v>
      </c>
      <c r="S79" s="109">
        <f>'Group 2 Questions'!G83</f>
        <v>0</v>
      </c>
      <c r="T79" s="109">
        <f>'Group 2 Questions'!H83</f>
        <v>0</v>
      </c>
      <c r="U79" s="109">
        <f>'Group 2 Questions'!K83</f>
        <v>0</v>
      </c>
      <c r="V79" s="109">
        <f>'Group 2 Questions'!L83</f>
        <v>0</v>
      </c>
      <c r="W79" s="110" t="str">
        <f>'Group 2 Questions'!M83</f>
        <v>DDP</v>
      </c>
    </row>
    <row r="80" spans="1:23" x14ac:dyDescent="0.3">
      <c r="A80" s="102"/>
      <c r="B80" s="102"/>
      <c r="C80" s="102"/>
      <c r="D80" s="102"/>
      <c r="E80" s="102"/>
      <c r="F80" s="102"/>
      <c r="G80" s="102"/>
      <c r="H80" s="102"/>
      <c r="I80" s="102"/>
      <c r="J80" s="102"/>
      <c r="K80" s="102"/>
      <c r="L80" s="102"/>
      <c r="M80" s="102"/>
      <c r="N80" s="102"/>
      <c r="O80" s="108">
        <f>'Group 2 Questions'!B84</f>
        <v>75</v>
      </c>
      <c r="P80" s="109">
        <f>'Group 2 Questions'!D84</f>
        <v>0</v>
      </c>
      <c r="Q80" s="109">
        <f>'Group 2 Questions'!E84</f>
        <v>1</v>
      </c>
      <c r="R80" s="109">
        <f>'Group 2 Questions'!F84</f>
        <v>0</v>
      </c>
      <c r="S80" s="109">
        <f>'Group 2 Questions'!G84</f>
        <v>0</v>
      </c>
      <c r="T80" s="109">
        <f>'Group 2 Questions'!H84</f>
        <v>0</v>
      </c>
      <c r="U80" s="109">
        <f>'Group 2 Questions'!K84</f>
        <v>4</v>
      </c>
      <c r="V80" s="109">
        <f>'Group 2 Questions'!L84</f>
        <v>4</v>
      </c>
      <c r="W80" s="110" t="str">
        <f>'Group 2 Questions'!M84</f>
        <v>DDP</v>
      </c>
    </row>
    <row r="81" spans="1:23" x14ac:dyDescent="0.3">
      <c r="A81" s="102"/>
      <c r="B81" s="102"/>
      <c r="C81" s="102"/>
      <c r="D81" s="102"/>
      <c r="E81" s="102"/>
      <c r="F81" s="102"/>
      <c r="G81" s="102"/>
      <c r="H81" s="102"/>
      <c r="I81" s="102"/>
      <c r="J81" s="102"/>
      <c r="K81" s="102"/>
      <c r="L81" s="102"/>
      <c r="M81" s="102"/>
      <c r="N81" s="102"/>
      <c r="O81" s="108">
        <f>'Group 2 Questions'!B85</f>
        <v>76</v>
      </c>
      <c r="P81" s="109">
        <f>'Group 2 Questions'!D85</f>
        <v>0</v>
      </c>
      <c r="Q81" s="109">
        <f>'Group 2 Questions'!E85</f>
        <v>1</v>
      </c>
      <c r="R81" s="109">
        <f>'Group 2 Questions'!F85</f>
        <v>0</v>
      </c>
      <c r="S81" s="109">
        <f>'Group 2 Questions'!G85</f>
        <v>0</v>
      </c>
      <c r="T81" s="109">
        <f>'Group 2 Questions'!H85</f>
        <v>0</v>
      </c>
      <c r="U81" s="109">
        <f>'Group 2 Questions'!K85</f>
        <v>4</v>
      </c>
      <c r="V81" s="109">
        <f>'Group 2 Questions'!L85</f>
        <v>4</v>
      </c>
      <c r="W81" s="110" t="str">
        <f>'Group 2 Questions'!M85</f>
        <v>DDP</v>
      </c>
    </row>
    <row r="82" spans="1:23" x14ac:dyDescent="0.3">
      <c r="A82" s="102"/>
      <c r="B82" s="102"/>
      <c r="C82" s="102"/>
      <c r="D82" s="102"/>
      <c r="E82" s="102"/>
      <c r="F82" s="102"/>
      <c r="G82" s="102"/>
      <c r="H82" s="102"/>
      <c r="I82" s="102"/>
      <c r="J82" s="102"/>
      <c r="K82" s="102"/>
      <c r="L82" s="102"/>
      <c r="M82" s="102"/>
      <c r="N82" s="102"/>
      <c r="O82" s="108">
        <f>'Group 2 Questions'!B86</f>
        <v>77</v>
      </c>
      <c r="P82" s="109">
        <f>'Group 2 Questions'!D86</f>
        <v>0</v>
      </c>
      <c r="Q82" s="109">
        <f>'Group 2 Questions'!E86</f>
        <v>0</v>
      </c>
      <c r="R82" s="109">
        <f>'Group 2 Questions'!F86</f>
        <v>1</v>
      </c>
      <c r="S82" s="109">
        <f>'Group 2 Questions'!G86</f>
        <v>0</v>
      </c>
      <c r="T82" s="109">
        <f>'Group 2 Questions'!H86</f>
        <v>0</v>
      </c>
      <c r="U82" s="109">
        <f>'Group 2 Questions'!K86</f>
        <v>3</v>
      </c>
      <c r="V82" s="109">
        <f>'Group 2 Questions'!L86</f>
        <v>4</v>
      </c>
      <c r="W82" s="110" t="str">
        <f>'Group 2 Questions'!M86</f>
        <v>DDP</v>
      </c>
    </row>
    <row r="83" spans="1:23" x14ac:dyDescent="0.3">
      <c r="A83" s="102"/>
      <c r="B83" s="102"/>
      <c r="C83" s="102"/>
      <c r="D83" s="102"/>
      <c r="E83" s="102"/>
      <c r="F83" s="102"/>
      <c r="G83" s="102"/>
      <c r="H83" s="102"/>
      <c r="I83" s="102"/>
      <c r="J83" s="102"/>
      <c r="K83" s="102"/>
      <c r="L83" s="102"/>
      <c r="M83" s="102"/>
      <c r="N83" s="102"/>
      <c r="O83" s="108">
        <f>'Group 2 Questions'!B87</f>
        <v>78</v>
      </c>
      <c r="P83" s="109">
        <f>'Group 2 Questions'!D87</f>
        <v>0</v>
      </c>
      <c r="Q83" s="109">
        <f>'Group 2 Questions'!E87</f>
        <v>0</v>
      </c>
      <c r="R83" s="109">
        <f>'Group 2 Questions'!F87</f>
        <v>1</v>
      </c>
      <c r="S83" s="109">
        <f>'Group 2 Questions'!G87</f>
        <v>0</v>
      </c>
      <c r="T83" s="109">
        <f>'Group 2 Questions'!H87</f>
        <v>0</v>
      </c>
      <c r="U83" s="109">
        <f>'Group 2 Questions'!K87</f>
        <v>3</v>
      </c>
      <c r="V83" s="109">
        <f>'Group 2 Questions'!L87</f>
        <v>4</v>
      </c>
      <c r="W83" s="110" t="str">
        <f>'Group 2 Questions'!M87</f>
        <v>DDP</v>
      </c>
    </row>
    <row r="84" spans="1:23" x14ac:dyDescent="0.3">
      <c r="A84" s="102"/>
      <c r="B84" s="102"/>
      <c r="C84" s="102"/>
      <c r="D84" s="102"/>
      <c r="E84" s="102"/>
      <c r="F84" s="102"/>
      <c r="G84" s="102"/>
      <c r="H84" s="102"/>
      <c r="I84" s="102"/>
      <c r="J84" s="102"/>
      <c r="K84" s="102"/>
      <c r="L84" s="102"/>
      <c r="M84" s="102"/>
      <c r="N84" s="102"/>
      <c r="O84" s="108">
        <f>'Group 2 Questions'!B88</f>
        <v>79</v>
      </c>
      <c r="P84" s="109">
        <f>'Group 2 Questions'!D88</f>
        <v>0</v>
      </c>
      <c r="Q84" s="109">
        <f>'Group 2 Questions'!E88</f>
        <v>1</v>
      </c>
      <c r="R84" s="109">
        <f>'Group 2 Questions'!F88</f>
        <v>0</v>
      </c>
      <c r="S84" s="109">
        <f>'Group 2 Questions'!G88</f>
        <v>0</v>
      </c>
      <c r="T84" s="109">
        <f>'Group 2 Questions'!H88</f>
        <v>0</v>
      </c>
      <c r="U84" s="109">
        <f>'Group 2 Questions'!K88</f>
        <v>4</v>
      </c>
      <c r="V84" s="109">
        <f>'Group 2 Questions'!L88</f>
        <v>4</v>
      </c>
      <c r="W84" s="110" t="str">
        <f>'Group 2 Questions'!M88</f>
        <v>DDP</v>
      </c>
    </row>
    <row r="85" spans="1:23" x14ac:dyDescent="0.3">
      <c r="A85" s="102"/>
      <c r="B85" s="102"/>
      <c r="C85" s="102"/>
      <c r="D85" s="102"/>
      <c r="E85" s="102"/>
      <c r="F85" s="102"/>
      <c r="G85" s="102"/>
      <c r="H85" s="102"/>
      <c r="I85" s="102"/>
      <c r="J85" s="102"/>
      <c r="K85" s="102"/>
      <c r="L85" s="102"/>
      <c r="M85" s="102"/>
      <c r="N85" s="102"/>
      <c r="O85" s="108">
        <f>'Group 2 Questions'!B89</f>
        <v>80</v>
      </c>
      <c r="P85" s="109">
        <f>'Group 2 Questions'!D89</f>
        <v>1</v>
      </c>
      <c r="Q85" s="109">
        <f>'Group 2 Questions'!E89</f>
        <v>0</v>
      </c>
      <c r="R85" s="109">
        <f>'Group 2 Questions'!F89</f>
        <v>0</v>
      </c>
      <c r="S85" s="109">
        <f>'Group 2 Questions'!G89</f>
        <v>0</v>
      </c>
      <c r="T85" s="109">
        <f>'Group 2 Questions'!H89</f>
        <v>0</v>
      </c>
      <c r="U85" s="109">
        <f>'Group 2 Questions'!K89</f>
        <v>0</v>
      </c>
      <c r="V85" s="109">
        <f>'Group 2 Questions'!L89</f>
        <v>0</v>
      </c>
      <c r="W85" s="110" t="str">
        <f>'Group 2 Questions'!M89</f>
        <v>DDP</v>
      </c>
    </row>
    <row r="86" spans="1:23" x14ac:dyDescent="0.3">
      <c r="A86" s="102"/>
      <c r="B86" s="102"/>
      <c r="C86" s="102"/>
      <c r="D86" s="102"/>
      <c r="E86" s="102"/>
      <c r="F86" s="102"/>
      <c r="G86" s="102"/>
      <c r="H86" s="102"/>
      <c r="I86" s="102"/>
      <c r="J86" s="102"/>
      <c r="K86" s="102"/>
      <c r="L86" s="102"/>
      <c r="M86" s="102"/>
      <c r="N86" s="102"/>
      <c r="O86" s="108">
        <f>'Group 2 Questions'!B90</f>
        <v>81</v>
      </c>
      <c r="P86" s="109">
        <f>'Group 2 Questions'!D90</f>
        <v>0</v>
      </c>
      <c r="Q86" s="109">
        <f>'Group 2 Questions'!E90</f>
        <v>0</v>
      </c>
      <c r="R86" s="109">
        <f>'Group 2 Questions'!F90</f>
        <v>0</v>
      </c>
      <c r="S86" s="109">
        <f>'Group 2 Questions'!G90</f>
        <v>0</v>
      </c>
      <c r="T86" s="109">
        <f>'Group 2 Questions'!H90</f>
        <v>1</v>
      </c>
      <c r="U86" s="109">
        <f>'Group 2 Questions'!K90</f>
        <v>2</v>
      </c>
      <c r="V86" s="109">
        <f>'Group 2 Questions'!L90</f>
        <v>8</v>
      </c>
      <c r="W86" s="110" t="str">
        <f>'Group 2 Questions'!M90</f>
        <v>DDP</v>
      </c>
    </row>
    <row r="87" spans="1:23" x14ac:dyDescent="0.3">
      <c r="A87" s="102"/>
      <c r="B87" s="102"/>
      <c r="C87" s="102"/>
      <c r="D87" s="102"/>
      <c r="E87" s="102"/>
      <c r="F87" s="102"/>
      <c r="G87" s="102"/>
      <c r="H87" s="102"/>
      <c r="I87" s="102"/>
      <c r="J87" s="102"/>
      <c r="K87" s="102"/>
      <c r="L87" s="102"/>
      <c r="M87" s="102"/>
      <c r="N87" s="102"/>
      <c r="O87" s="108">
        <f>'Group 2 Questions'!B91</f>
        <v>82</v>
      </c>
      <c r="P87" s="109">
        <f>'Group 2 Questions'!D91</f>
        <v>0</v>
      </c>
      <c r="Q87" s="109">
        <f>'Group 2 Questions'!E91</f>
        <v>0</v>
      </c>
      <c r="R87" s="109">
        <f>'Group 2 Questions'!F91</f>
        <v>1</v>
      </c>
      <c r="S87" s="109">
        <f>'Group 2 Questions'!G91</f>
        <v>0</v>
      </c>
      <c r="T87" s="109">
        <f>'Group 2 Questions'!H91</f>
        <v>0</v>
      </c>
      <c r="U87" s="109">
        <f>'Group 2 Questions'!K91</f>
        <v>6</v>
      </c>
      <c r="V87" s="109">
        <f>'Group 2 Questions'!L91</f>
        <v>8</v>
      </c>
      <c r="W87" s="110" t="str">
        <f>'Group 2 Questions'!M91</f>
        <v>DDP</v>
      </c>
    </row>
    <row r="88" spans="1:23" x14ac:dyDescent="0.3">
      <c r="A88" s="102"/>
      <c r="B88" s="102"/>
      <c r="C88" s="102"/>
      <c r="D88" s="102"/>
      <c r="E88" s="102"/>
      <c r="F88" s="102"/>
      <c r="G88" s="102"/>
      <c r="H88" s="102"/>
      <c r="I88" s="102"/>
      <c r="J88" s="102"/>
      <c r="K88" s="102"/>
      <c r="L88" s="102"/>
      <c r="M88" s="102"/>
      <c r="N88" s="102"/>
      <c r="O88" s="108">
        <f>'Group 2 Questions'!B92</f>
        <v>83</v>
      </c>
      <c r="P88" s="109">
        <f>'Group 2 Questions'!D92</f>
        <v>0</v>
      </c>
      <c r="Q88" s="109">
        <f>'Group 2 Questions'!E92</f>
        <v>0</v>
      </c>
      <c r="R88" s="109">
        <f>'Group 2 Questions'!F92</f>
        <v>1</v>
      </c>
      <c r="S88" s="109">
        <f>'Group 2 Questions'!G92</f>
        <v>0</v>
      </c>
      <c r="T88" s="109">
        <f>'Group 2 Questions'!H92</f>
        <v>0</v>
      </c>
      <c r="U88" s="109">
        <f>'Group 2 Questions'!K92</f>
        <v>6</v>
      </c>
      <c r="V88" s="109">
        <f>'Group 2 Questions'!L92</f>
        <v>8</v>
      </c>
      <c r="W88" s="110" t="str">
        <f>'Group 2 Questions'!M92</f>
        <v>DDP</v>
      </c>
    </row>
    <row r="89" spans="1:23" x14ac:dyDescent="0.3">
      <c r="A89" s="102"/>
      <c r="B89" s="102"/>
      <c r="C89" s="102"/>
      <c r="D89" s="102"/>
      <c r="E89" s="102"/>
      <c r="F89" s="102"/>
      <c r="G89" s="102"/>
      <c r="H89" s="102"/>
      <c r="I89" s="102"/>
      <c r="J89" s="102"/>
      <c r="K89" s="102"/>
      <c r="L89" s="102"/>
      <c r="M89" s="102"/>
      <c r="N89" s="102"/>
      <c r="O89" s="108">
        <f>'Group 2 Questions'!B95</f>
        <v>84</v>
      </c>
      <c r="P89" s="109">
        <f>'Group 2 Questions'!D95</f>
        <v>0</v>
      </c>
      <c r="Q89" s="109">
        <f>'Group 2 Questions'!E95</f>
        <v>0</v>
      </c>
      <c r="R89" s="109">
        <f>'Group 2 Questions'!F95</f>
        <v>0</v>
      </c>
      <c r="S89" s="109">
        <f>'Group 2 Questions'!G95</f>
        <v>0</v>
      </c>
      <c r="T89" s="109">
        <f>'Group 2 Questions'!H95</f>
        <v>1</v>
      </c>
      <c r="U89" s="109">
        <f>'Group 2 Questions'!K95</f>
        <v>2</v>
      </c>
      <c r="V89" s="109">
        <f>'Group 2 Questions'!L95</f>
        <v>8</v>
      </c>
      <c r="W89" s="110" t="str">
        <f>'Group 2 Questions'!M95</f>
        <v>OCM</v>
      </c>
    </row>
    <row r="90" spans="1:23" x14ac:dyDescent="0.3">
      <c r="A90" s="102"/>
      <c r="B90" s="102"/>
      <c r="C90" s="102"/>
      <c r="D90" s="102"/>
      <c r="E90" s="102"/>
      <c r="F90" s="102"/>
      <c r="G90" s="102"/>
      <c r="H90" s="102"/>
      <c r="I90" s="102"/>
      <c r="J90" s="102"/>
      <c r="K90" s="102"/>
      <c r="L90" s="102"/>
      <c r="M90" s="102"/>
      <c r="N90" s="102"/>
      <c r="O90" s="108">
        <f>'Group 2 Questions'!B96</f>
        <v>85</v>
      </c>
      <c r="P90" s="109">
        <f>'Group 2 Questions'!D96</f>
        <v>0</v>
      </c>
      <c r="Q90" s="109">
        <f>'Group 2 Questions'!E96</f>
        <v>0</v>
      </c>
      <c r="R90" s="109">
        <f>'Group 2 Questions'!F96</f>
        <v>1</v>
      </c>
      <c r="S90" s="109">
        <f>'Group 2 Questions'!G96</f>
        <v>0</v>
      </c>
      <c r="T90" s="109">
        <f>'Group 2 Questions'!H96</f>
        <v>0</v>
      </c>
      <c r="U90" s="109">
        <f>'Group 2 Questions'!K96</f>
        <v>3</v>
      </c>
      <c r="V90" s="109">
        <f>'Group 2 Questions'!L96</f>
        <v>4</v>
      </c>
      <c r="W90" s="110" t="str">
        <f>'Group 2 Questions'!M96</f>
        <v>OCM</v>
      </c>
    </row>
    <row r="91" spans="1:23" x14ac:dyDescent="0.3">
      <c r="A91" s="102"/>
      <c r="B91" s="102"/>
      <c r="C91" s="102"/>
      <c r="D91" s="102"/>
      <c r="E91" s="102"/>
      <c r="F91" s="102"/>
      <c r="G91" s="102"/>
      <c r="H91" s="102"/>
      <c r="I91" s="102"/>
      <c r="J91" s="102"/>
      <c r="K91" s="102"/>
      <c r="L91" s="102"/>
      <c r="M91" s="102"/>
      <c r="N91" s="102"/>
      <c r="O91" s="108">
        <f>'Group 2 Questions'!B97</f>
        <v>86</v>
      </c>
      <c r="P91" s="109">
        <f>'Group 2 Questions'!D97</f>
        <v>0</v>
      </c>
      <c r="Q91" s="109">
        <f>'Group 2 Questions'!E97</f>
        <v>1</v>
      </c>
      <c r="R91" s="109">
        <f>'Group 2 Questions'!F97</f>
        <v>0</v>
      </c>
      <c r="S91" s="109">
        <f>'Group 2 Questions'!G97</f>
        <v>0</v>
      </c>
      <c r="T91" s="109">
        <f>'Group 2 Questions'!H97</f>
        <v>0</v>
      </c>
      <c r="U91" s="109">
        <f>'Group 2 Questions'!K97</f>
        <v>4</v>
      </c>
      <c r="V91" s="109">
        <f>'Group 2 Questions'!L97</f>
        <v>4</v>
      </c>
      <c r="W91" s="110" t="str">
        <f>'Group 2 Questions'!M97</f>
        <v>OCM</v>
      </c>
    </row>
    <row r="92" spans="1:23" x14ac:dyDescent="0.3">
      <c r="A92" s="102"/>
      <c r="B92" s="102"/>
      <c r="C92" s="102"/>
      <c r="D92" s="102"/>
      <c r="E92" s="102"/>
      <c r="F92" s="102"/>
      <c r="G92" s="102"/>
      <c r="H92" s="102"/>
      <c r="I92" s="102"/>
      <c r="J92" s="102"/>
      <c r="K92" s="102"/>
      <c r="L92" s="102"/>
      <c r="M92" s="102"/>
      <c r="N92" s="102"/>
      <c r="O92" s="108">
        <f>'Group 2 Questions'!B98</f>
        <v>87</v>
      </c>
      <c r="P92" s="109">
        <f>'Group 2 Questions'!D98</f>
        <v>1</v>
      </c>
      <c r="Q92" s="109">
        <f>'Group 2 Questions'!E98</f>
        <v>0</v>
      </c>
      <c r="R92" s="109">
        <f>'Group 2 Questions'!F98</f>
        <v>0</v>
      </c>
      <c r="S92" s="109">
        <f>'Group 2 Questions'!G98</f>
        <v>0</v>
      </c>
      <c r="T92" s="109">
        <f>'Group 2 Questions'!H98</f>
        <v>0</v>
      </c>
      <c r="U92" s="109">
        <f>'Group 2 Questions'!K98</f>
        <v>0</v>
      </c>
      <c r="V92" s="109">
        <f>'Group 2 Questions'!L98</f>
        <v>0</v>
      </c>
      <c r="W92" s="110" t="str">
        <f>'Group 2 Questions'!M98</f>
        <v>OCM</v>
      </c>
    </row>
    <row r="93" spans="1:23" x14ac:dyDescent="0.3">
      <c r="A93" s="102"/>
      <c r="B93" s="102"/>
      <c r="C93" s="102"/>
      <c r="D93" s="102"/>
      <c r="E93" s="102"/>
      <c r="F93" s="102"/>
      <c r="G93" s="102"/>
      <c r="H93" s="102"/>
      <c r="I93" s="102"/>
      <c r="J93" s="102"/>
      <c r="K93" s="102"/>
      <c r="L93" s="102"/>
      <c r="M93" s="102"/>
      <c r="N93" s="102"/>
      <c r="O93" s="108">
        <f>'Group 2 Questions'!B99</f>
        <v>88</v>
      </c>
      <c r="P93" s="109">
        <f>'Group 2 Questions'!D99</f>
        <v>0</v>
      </c>
      <c r="Q93" s="109">
        <f>'Group 2 Questions'!E99</f>
        <v>0</v>
      </c>
      <c r="R93" s="109">
        <f>'Group 2 Questions'!F99</f>
        <v>0</v>
      </c>
      <c r="S93" s="109">
        <f>'Group 2 Questions'!G99</f>
        <v>1</v>
      </c>
      <c r="T93" s="109">
        <f>'Group 2 Questions'!H99</f>
        <v>0</v>
      </c>
      <c r="U93" s="109">
        <f>'Group 2 Questions'!K99</f>
        <v>2</v>
      </c>
      <c r="V93" s="109">
        <f>'Group 2 Questions'!L99</f>
        <v>4</v>
      </c>
      <c r="W93" s="110" t="str">
        <f>'Group 2 Questions'!M99</f>
        <v>OCM</v>
      </c>
    </row>
    <row r="94" spans="1:23" x14ac:dyDescent="0.3">
      <c r="A94" s="102"/>
      <c r="B94" s="102"/>
      <c r="C94" s="102"/>
      <c r="D94" s="102"/>
      <c r="E94" s="102"/>
      <c r="F94" s="102"/>
      <c r="G94" s="102"/>
      <c r="H94" s="102"/>
      <c r="I94" s="102"/>
      <c r="J94" s="102"/>
      <c r="K94" s="102"/>
      <c r="L94" s="102"/>
      <c r="M94" s="102"/>
      <c r="N94" s="102"/>
      <c r="O94" s="108">
        <f>'Group 2 Questions'!B100</f>
        <v>89</v>
      </c>
      <c r="P94" s="109">
        <f>'Group 2 Questions'!D100</f>
        <v>0</v>
      </c>
      <c r="Q94" s="109">
        <f>'Group 2 Questions'!E100</f>
        <v>1</v>
      </c>
      <c r="R94" s="109">
        <f>'Group 2 Questions'!F100</f>
        <v>0</v>
      </c>
      <c r="S94" s="109">
        <f>'Group 2 Questions'!G100</f>
        <v>0</v>
      </c>
      <c r="T94" s="109">
        <f>'Group 2 Questions'!H100</f>
        <v>0</v>
      </c>
      <c r="U94" s="109">
        <f>'Group 2 Questions'!K100</f>
        <v>4</v>
      </c>
      <c r="V94" s="109">
        <f>'Group 2 Questions'!L100</f>
        <v>4</v>
      </c>
      <c r="W94" s="110" t="str">
        <f>'Group 2 Questions'!M100</f>
        <v>OCM</v>
      </c>
    </row>
    <row r="95" spans="1:23" x14ac:dyDescent="0.3">
      <c r="A95" s="102"/>
      <c r="B95" s="102"/>
      <c r="C95" s="102"/>
      <c r="D95" s="102"/>
      <c r="E95" s="102"/>
      <c r="F95" s="102"/>
      <c r="G95" s="102"/>
      <c r="H95" s="102"/>
      <c r="I95" s="102"/>
      <c r="J95" s="102"/>
      <c r="K95" s="102"/>
      <c r="L95" s="102"/>
      <c r="M95" s="102"/>
      <c r="N95" s="102"/>
      <c r="O95" s="108">
        <f>'Group 2 Questions'!B103</f>
        <v>90</v>
      </c>
      <c r="P95" s="109">
        <f>'Group 2 Questions'!D103</f>
        <v>0</v>
      </c>
      <c r="Q95" s="109">
        <f>'Group 2 Questions'!E103</f>
        <v>1</v>
      </c>
      <c r="R95" s="109">
        <f>'Group 2 Questions'!F103</f>
        <v>0</v>
      </c>
      <c r="S95" s="109">
        <f>'Group 2 Questions'!G103</f>
        <v>0</v>
      </c>
      <c r="T95" s="109">
        <f>'Group 2 Questions'!H103</f>
        <v>0</v>
      </c>
      <c r="U95" s="109">
        <f>'Group 2 Questions'!K103</f>
        <v>4</v>
      </c>
      <c r="V95" s="109">
        <f>'Group 2 Questions'!L103</f>
        <v>4</v>
      </c>
      <c r="W95" s="110" t="str">
        <f>'Group 2 Questions'!M103</f>
        <v>DRO</v>
      </c>
    </row>
    <row r="96" spans="1:23" x14ac:dyDescent="0.3">
      <c r="A96" s="102"/>
      <c r="B96" s="102"/>
      <c r="C96" s="102"/>
      <c r="D96" s="102"/>
      <c r="E96" s="102"/>
      <c r="F96" s="102"/>
      <c r="G96" s="102"/>
      <c r="H96" s="102"/>
      <c r="I96" s="102"/>
      <c r="J96" s="102"/>
      <c r="K96" s="102"/>
      <c r="L96" s="102"/>
      <c r="M96" s="102"/>
      <c r="N96" s="102"/>
      <c r="O96" s="108">
        <f>'Group 2 Questions'!B104</f>
        <v>91</v>
      </c>
      <c r="P96" s="109">
        <f>'Group 2 Questions'!D104</f>
        <v>0</v>
      </c>
      <c r="Q96" s="109">
        <f>'Group 2 Questions'!E104</f>
        <v>0</v>
      </c>
      <c r="R96" s="109">
        <f>'Group 2 Questions'!F104</f>
        <v>0</v>
      </c>
      <c r="S96" s="109">
        <f>'Group 2 Questions'!G104</f>
        <v>0</v>
      </c>
      <c r="T96" s="109">
        <f>'Group 2 Questions'!H104</f>
        <v>1</v>
      </c>
      <c r="U96" s="109">
        <f>'Group 2 Questions'!K104</f>
        <v>1</v>
      </c>
      <c r="V96" s="109">
        <f>'Group 2 Questions'!L104</f>
        <v>4</v>
      </c>
      <c r="W96" s="110" t="str">
        <f>'Group 2 Questions'!M104</f>
        <v>DRO</v>
      </c>
    </row>
    <row r="97" spans="1:23" x14ac:dyDescent="0.3">
      <c r="A97" s="102"/>
      <c r="B97" s="102"/>
      <c r="C97" s="102"/>
      <c r="D97" s="102"/>
      <c r="E97" s="102"/>
      <c r="F97" s="102"/>
      <c r="G97" s="102"/>
      <c r="H97" s="102"/>
      <c r="I97" s="102"/>
      <c r="J97" s="102"/>
      <c r="K97" s="102"/>
      <c r="L97" s="102"/>
      <c r="M97" s="102"/>
      <c r="N97" s="102"/>
      <c r="O97" s="108">
        <f>'Group 2 Questions'!B105</f>
        <v>92</v>
      </c>
      <c r="P97" s="109">
        <f>'Group 2 Questions'!D105</f>
        <v>0</v>
      </c>
      <c r="Q97" s="109">
        <f>'Group 2 Questions'!E105</f>
        <v>0</v>
      </c>
      <c r="R97" s="109">
        <f>'Group 2 Questions'!F105</f>
        <v>0</v>
      </c>
      <c r="S97" s="109">
        <f>'Group 2 Questions'!G105</f>
        <v>1</v>
      </c>
      <c r="T97" s="109">
        <f>'Group 2 Questions'!H105</f>
        <v>0</v>
      </c>
      <c r="U97" s="109">
        <f>'Group 2 Questions'!K105</f>
        <v>2</v>
      </c>
      <c r="V97" s="109">
        <f>'Group 2 Questions'!L105</f>
        <v>4</v>
      </c>
      <c r="W97" s="110" t="str">
        <f>'Group 2 Questions'!M105</f>
        <v>DRO</v>
      </c>
    </row>
    <row r="98" spans="1:23" x14ac:dyDescent="0.3">
      <c r="A98" s="102"/>
      <c r="B98" s="102"/>
      <c r="C98" s="102"/>
      <c r="D98" s="102"/>
      <c r="E98" s="102"/>
      <c r="F98" s="102"/>
      <c r="G98" s="102"/>
      <c r="H98" s="102"/>
      <c r="I98" s="102"/>
      <c r="J98" s="102"/>
      <c r="K98" s="102"/>
      <c r="L98" s="102"/>
      <c r="M98" s="102"/>
      <c r="N98" s="102"/>
      <c r="O98" s="108">
        <f>'Group 2 Questions'!B106</f>
        <v>93</v>
      </c>
      <c r="P98" s="109">
        <f>'Group 2 Questions'!D106</f>
        <v>0</v>
      </c>
      <c r="Q98" s="109">
        <f>'Group 2 Questions'!E106</f>
        <v>1</v>
      </c>
      <c r="R98" s="109">
        <f>'Group 2 Questions'!F106</f>
        <v>0</v>
      </c>
      <c r="S98" s="109">
        <f>'Group 2 Questions'!G106</f>
        <v>0</v>
      </c>
      <c r="T98" s="109">
        <f>'Group 2 Questions'!H106</f>
        <v>0</v>
      </c>
      <c r="U98" s="109">
        <f>'Group 2 Questions'!K106</f>
        <v>4</v>
      </c>
      <c r="V98" s="109">
        <f>'Group 2 Questions'!L106</f>
        <v>4</v>
      </c>
      <c r="W98" s="110" t="str">
        <f>'Group 2 Questions'!M106</f>
        <v>DRO</v>
      </c>
    </row>
    <row r="99" spans="1:23" x14ac:dyDescent="0.3">
      <c r="A99" s="102"/>
      <c r="B99" s="102"/>
      <c r="C99" s="102"/>
      <c r="D99" s="102"/>
      <c r="E99" s="102"/>
      <c r="F99" s="102"/>
      <c r="G99" s="102"/>
      <c r="H99" s="102"/>
      <c r="I99" s="102"/>
      <c r="J99" s="102"/>
      <c r="K99" s="102"/>
      <c r="L99" s="102"/>
      <c r="M99" s="102"/>
      <c r="N99" s="102"/>
      <c r="O99" s="108">
        <f>'Group 2 Questions'!B107</f>
        <v>94</v>
      </c>
      <c r="P99" s="109">
        <f>'Group 2 Questions'!D107</f>
        <v>0</v>
      </c>
      <c r="Q99" s="109">
        <f>'Group 2 Questions'!E107</f>
        <v>0</v>
      </c>
      <c r="R99" s="109">
        <f>'Group 2 Questions'!F107</f>
        <v>0</v>
      </c>
      <c r="S99" s="109">
        <f>'Group 2 Questions'!G107</f>
        <v>1</v>
      </c>
      <c r="T99" s="109">
        <f>'Group 2 Questions'!H107</f>
        <v>0</v>
      </c>
      <c r="U99" s="109">
        <f>'Group 2 Questions'!K107</f>
        <v>2</v>
      </c>
      <c r="V99" s="109">
        <f>'Group 2 Questions'!L107</f>
        <v>4</v>
      </c>
      <c r="W99" s="110" t="str">
        <f>'Group 2 Questions'!M107</f>
        <v>DRO</v>
      </c>
    </row>
    <row r="100" spans="1:23" x14ac:dyDescent="0.3">
      <c r="A100" s="102"/>
      <c r="B100" s="102"/>
      <c r="C100" s="102"/>
      <c r="D100" s="102"/>
      <c r="E100" s="102"/>
      <c r="F100" s="102"/>
      <c r="G100" s="102"/>
      <c r="H100" s="102"/>
      <c r="I100" s="102"/>
      <c r="J100" s="102"/>
      <c r="K100" s="102"/>
      <c r="L100" s="102"/>
      <c r="M100" s="102"/>
      <c r="N100" s="102"/>
      <c r="O100" s="108">
        <f>'Group 2 Questions'!B109</f>
        <v>95</v>
      </c>
      <c r="P100" s="109">
        <f>'Group 2 Questions'!D109</f>
        <v>0</v>
      </c>
      <c r="Q100" s="109">
        <f>'Group 2 Questions'!E109</f>
        <v>0</v>
      </c>
      <c r="R100" s="109">
        <f>'Group 2 Questions'!F109</f>
        <v>0</v>
      </c>
      <c r="S100" s="109">
        <f>'Group 2 Questions'!G109</f>
        <v>1</v>
      </c>
      <c r="T100" s="109">
        <f>'Group 2 Questions'!H109</f>
        <v>0</v>
      </c>
      <c r="U100" s="109">
        <f>'Group 2 Questions'!K109</f>
        <v>2</v>
      </c>
      <c r="V100" s="109">
        <f>'Group 2 Questions'!L109</f>
        <v>4</v>
      </c>
      <c r="W100" s="110" t="str">
        <f>'Group 2 Questions'!M109</f>
        <v>WMM</v>
      </c>
    </row>
    <row r="101" spans="1:23" x14ac:dyDescent="0.3">
      <c r="A101" s="102"/>
      <c r="B101" s="102"/>
      <c r="C101" s="102"/>
      <c r="D101" s="102"/>
      <c r="E101" s="102"/>
      <c r="F101" s="102"/>
      <c r="G101" s="102"/>
      <c r="H101" s="102"/>
      <c r="I101" s="102"/>
      <c r="J101" s="102"/>
      <c r="K101" s="102"/>
      <c r="L101" s="102"/>
      <c r="M101" s="102"/>
      <c r="N101" s="102"/>
      <c r="O101" s="108">
        <f>'Group 2 Questions'!B110</f>
        <v>96</v>
      </c>
      <c r="P101" s="109">
        <f>'Group 2 Questions'!D110</f>
        <v>0</v>
      </c>
      <c r="Q101" s="109">
        <f>'Group 2 Questions'!E110</f>
        <v>1</v>
      </c>
      <c r="R101" s="109">
        <f>'Group 2 Questions'!F110</f>
        <v>0</v>
      </c>
      <c r="S101" s="109">
        <f>'Group 2 Questions'!G110</f>
        <v>0</v>
      </c>
      <c r="T101" s="109">
        <f>'Group 2 Questions'!H110</f>
        <v>0</v>
      </c>
      <c r="U101" s="109">
        <f>'Group 2 Questions'!K110</f>
        <v>4</v>
      </c>
      <c r="V101" s="109">
        <f>'Group 2 Questions'!L110</f>
        <v>4</v>
      </c>
      <c r="W101" s="110" t="str">
        <f>'Group 2 Questions'!M110</f>
        <v>WMM</v>
      </c>
    </row>
    <row r="102" spans="1:23" x14ac:dyDescent="0.3">
      <c r="A102" s="102"/>
      <c r="B102" s="102"/>
      <c r="C102" s="102"/>
      <c r="D102" s="102"/>
      <c r="E102" s="102"/>
      <c r="F102" s="102"/>
      <c r="G102" s="102"/>
      <c r="H102" s="102"/>
      <c r="I102" s="102"/>
      <c r="J102" s="102"/>
      <c r="K102" s="102"/>
      <c r="L102" s="102"/>
      <c r="M102" s="102"/>
      <c r="N102" s="102"/>
      <c r="O102" s="108">
        <f>'Group 2 Questions'!B111</f>
        <v>97</v>
      </c>
      <c r="P102" s="109">
        <f>'Group 2 Questions'!D111</f>
        <v>0</v>
      </c>
      <c r="Q102" s="109">
        <f>'Group 2 Questions'!E111</f>
        <v>1</v>
      </c>
      <c r="R102" s="109">
        <f>'Group 2 Questions'!F111</f>
        <v>0</v>
      </c>
      <c r="S102" s="109">
        <f>'Group 2 Questions'!G111</f>
        <v>0</v>
      </c>
      <c r="T102" s="109">
        <f>'Group 2 Questions'!H111</f>
        <v>0</v>
      </c>
      <c r="U102" s="109">
        <f>'Group 2 Questions'!K111</f>
        <v>4</v>
      </c>
      <c r="V102" s="109">
        <f>'Group 2 Questions'!L111</f>
        <v>4</v>
      </c>
      <c r="W102" s="110" t="str">
        <f>'Group 2 Questions'!M111</f>
        <v>WMM</v>
      </c>
    </row>
    <row r="103" spans="1:23" x14ac:dyDescent="0.3">
      <c r="A103" s="102"/>
      <c r="B103" s="102"/>
      <c r="C103" s="102"/>
      <c r="D103" s="102"/>
      <c r="E103" s="102"/>
      <c r="F103" s="102"/>
      <c r="G103" s="102"/>
      <c r="H103" s="102"/>
      <c r="I103" s="102"/>
      <c r="J103" s="102"/>
      <c r="K103" s="102"/>
      <c r="L103" s="102"/>
      <c r="M103" s="102"/>
      <c r="N103" s="102"/>
      <c r="O103" s="108">
        <f>'Group 2 Questions'!B112</f>
        <v>98</v>
      </c>
      <c r="P103" s="109">
        <f>'Group 2 Questions'!D112</f>
        <v>0</v>
      </c>
      <c r="Q103" s="109">
        <f>'Group 2 Questions'!E112</f>
        <v>1</v>
      </c>
      <c r="R103" s="109">
        <f>'Group 2 Questions'!F112</f>
        <v>0</v>
      </c>
      <c r="S103" s="109">
        <f>'Group 2 Questions'!G112</f>
        <v>0</v>
      </c>
      <c r="T103" s="109">
        <f>'Group 2 Questions'!H112</f>
        <v>0</v>
      </c>
      <c r="U103" s="109">
        <f>'Group 2 Questions'!K112</f>
        <v>8</v>
      </c>
      <c r="V103" s="109">
        <f>'Group 2 Questions'!L112</f>
        <v>8</v>
      </c>
      <c r="W103" s="110" t="str">
        <f>'Group 2 Questions'!M112</f>
        <v>WMM</v>
      </c>
    </row>
    <row r="104" spans="1:23" x14ac:dyDescent="0.3">
      <c r="A104" s="102"/>
      <c r="B104" s="102"/>
      <c r="C104" s="102"/>
      <c r="D104" s="102"/>
      <c r="E104" s="102"/>
      <c r="F104" s="102"/>
      <c r="G104" s="102"/>
      <c r="H104" s="102"/>
      <c r="I104" s="102"/>
      <c r="J104" s="102"/>
      <c r="K104" s="102"/>
      <c r="L104" s="102"/>
      <c r="M104" s="102"/>
      <c r="N104" s="102"/>
      <c r="O104" s="108">
        <f>'Group 2 Questions'!B113</f>
        <v>99</v>
      </c>
      <c r="P104" s="109">
        <f>'Group 2 Questions'!D113</f>
        <v>1</v>
      </c>
      <c r="Q104" s="109">
        <f>'Group 2 Questions'!E113</f>
        <v>0</v>
      </c>
      <c r="R104" s="109">
        <f>'Group 2 Questions'!F113</f>
        <v>0</v>
      </c>
      <c r="S104" s="109">
        <f>'Group 2 Questions'!G113</f>
        <v>0</v>
      </c>
      <c r="T104" s="109">
        <f>'Group 2 Questions'!H113</f>
        <v>0</v>
      </c>
      <c r="U104" s="109">
        <f>'Group 2 Questions'!K113</f>
        <v>0</v>
      </c>
      <c r="V104" s="109">
        <f>'Group 2 Questions'!L113</f>
        <v>0</v>
      </c>
      <c r="W104" s="110" t="str">
        <f>'Group 2 Questions'!M113</f>
        <v>WMM</v>
      </c>
    </row>
    <row r="105" spans="1:23" x14ac:dyDescent="0.3">
      <c r="A105" s="102"/>
      <c r="B105" s="102"/>
      <c r="C105" s="102"/>
      <c r="D105" s="102"/>
      <c r="E105" s="102"/>
      <c r="F105" s="102"/>
      <c r="G105" s="102"/>
      <c r="H105" s="102"/>
      <c r="I105" s="102"/>
      <c r="J105" s="102"/>
      <c r="K105" s="102"/>
      <c r="L105" s="102"/>
      <c r="M105" s="102"/>
      <c r="N105" s="102"/>
      <c r="O105" s="108">
        <f>'Group 2 Questions'!B114</f>
        <v>100</v>
      </c>
      <c r="P105" s="109">
        <f>'Group 2 Questions'!D114</f>
        <v>0</v>
      </c>
      <c r="Q105" s="109">
        <f>'Group 2 Questions'!E114</f>
        <v>1</v>
      </c>
      <c r="R105" s="109">
        <f>'Group 2 Questions'!F114</f>
        <v>0</v>
      </c>
      <c r="S105" s="109">
        <f>'Group 2 Questions'!G114</f>
        <v>0</v>
      </c>
      <c r="T105" s="109">
        <f>'Group 2 Questions'!H114</f>
        <v>0</v>
      </c>
      <c r="U105" s="109">
        <f>'Group 2 Questions'!K114</f>
        <v>8</v>
      </c>
      <c r="V105" s="109">
        <f>'Group 2 Questions'!L114</f>
        <v>8</v>
      </c>
      <c r="W105" s="110" t="str">
        <f>'Group 2 Questions'!M114</f>
        <v>WMM</v>
      </c>
    </row>
    <row r="106" spans="1:23" x14ac:dyDescent="0.3">
      <c r="A106" s="102"/>
      <c r="B106" s="102"/>
      <c r="C106" s="102"/>
      <c r="D106" s="102"/>
      <c r="E106" s="102"/>
      <c r="F106" s="102"/>
      <c r="G106" s="102"/>
      <c r="H106" s="102"/>
      <c r="I106" s="102"/>
      <c r="J106" s="102"/>
      <c r="K106" s="102"/>
      <c r="L106" s="102"/>
      <c r="M106" s="102"/>
      <c r="N106" s="102"/>
      <c r="O106" s="108">
        <f>'Group 2 Questions'!B115</f>
        <v>101</v>
      </c>
      <c r="P106" s="109">
        <f>'Group 2 Questions'!D115</f>
        <v>1</v>
      </c>
      <c r="Q106" s="109">
        <f>'Group 2 Questions'!E115</f>
        <v>0</v>
      </c>
      <c r="R106" s="109">
        <f>'Group 2 Questions'!F115</f>
        <v>0</v>
      </c>
      <c r="S106" s="109">
        <f>'Group 2 Questions'!G115</f>
        <v>0</v>
      </c>
      <c r="T106" s="109">
        <f>'Group 2 Questions'!H115</f>
        <v>0</v>
      </c>
      <c r="U106" s="109">
        <f>'Group 2 Questions'!K115</f>
        <v>0</v>
      </c>
      <c r="V106" s="109">
        <f>'Group 2 Questions'!L115</f>
        <v>0</v>
      </c>
      <c r="W106" s="110" t="str">
        <f>'Group 2 Questions'!M115</f>
        <v>WMM</v>
      </c>
    </row>
    <row r="107" spans="1:23" x14ac:dyDescent="0.3">
      <c r="A107" s="102"/>
      <c r="B107" s="102"/>
      <c r="C107" s="102"/>
      <c r="D107" s="102"/>
      <c r="E107" s="102"/>
      <c r="F107" s="102"/>
      <c r="G107" s="102"/>
      <c r="H107" s="102"/>
      <c r="I107" s="102"/>
      <c r="J107" s="102"/>
      <c r="K107" s="102"/>
      <c r="L107" s="102"/>
      <c r="M107" s="102"/>
      <c r="N107" s="102"/>
      <c r="O107" s="108">
        <f>'Group 2 Questions'!B116</f>
        <v>102</v>
      </c>
      <c r="P107" s="109">
        <f>'Group 2 Questions'!D116</f>
        <v>1</v>
      </c>
      <c r="Q107" s="109">
        <f>'Group 2 Questions'!E116</f>
        <v>0</v>
      </c>
      <c r="R107" s="109">
        <f>'Group 2 Questions'!F116</f>
        <v>0</v>
      </c>
      <c r="S107" s="109">
        <f>'Group 2 Questions'!G116</f>
        <v>0</v>
      </c>
      <c r="T107" s="109">
        <f>'Group 2 Questions'!H116</f>
        <v>0</v>
      </c>
      <c r="U107" s="109">
        <f>'Group 2 Questions'!K116</f>
        <v>0</v>
      </c>
      <c r="V107" s="109">
        <f>'Group 2 Questions'!L116</f>
        <v>0</v>
      </c>
      <c r="W107" s="110" t="str">
        <f>'Group 2 Questions'!M116</f>
        <v>WMM</v>
      </c>
    </row>
    <row r="108" spans="1:23" x14ac:dyDescent="0.3">
      <c r="A108" s="102"/>
      <c r="B108" s="102"/>
      <c r="C108" s="102"/>
      <c r="D108" s="102"/>
      <c r="E108" s="102"/>
      <c r="F108" s="102"/>
      <c r="G108" s="102"/>
      <c r="H108" s="102"/>
      <c r="I108" s="102"/>
      <c r="J108" s="102"/>
      <c r="K108" s="102"/>
      <c r="L108" s="102"/>
      <c r="M108" s="102"/>
      <c r="N108" s="102"/>
      <c r="O108" s="108">
        <f>'Group 2 Questions'!B117</f>
        <v>103</v>
      </c>
      <c r="P108" s="109">
        <f>'Group 2 Questions'!D117</f>
        <v>1</v>
      </c>
      <c r="Q108" s="109">
        <f>'Group 2 Questions'!E117</f>
        <v>0</v>
      </c>
      <c r="R108" s="109">
        <f>'Group 2 Questions'!F117</f>
        <v>0</v>
      </c>
      <c r="S108" s="109">
        <f>'Group 2 Questions'!G117</f>
        <v>0</v>
      </c>
      <c r="T108" s="109">
        <f>'Group 2 Questions'!H117</f>
        <v>0</v>
      </c>
      <c r="U108" s="109">
        <f>'Group 2 Questions'!K117</f>
        <v>0</v>
      </c>
      <c r="V108" s="109">
        <f>'Group 2 Questions'!L117</f>
        <v>0</v>
      </c>
      <c r="W108" s="110" t="str">
        <f>'Group 2 Questions'!M117</f>
        <v>WMM</v>
      </c>
    </row>
    <row r="109" spans="1:23" x14ac:dyDescent="0.3">
      <c r="A109" s="102"/>
      <c r="B109" s="102"/>
      <c r="C109" s="102"/>
      <c r="D109" s="102"/>
      <c r="E109" s="102"/>
      <c r="F109" s="102"/>
      <c r="G109" s="102"/>
      <c r="H109" s="102"/>
      <c r="I109" s="102"/>
      <c r="J109" s="102"/>
      <c r="K109" s="102"/>
      <c r="L109" s="102"/>
      <c r="M109" s="102"/>
      <c r="N109" s="102"/>
      <c r="O109" s="108">
        <f>'Group 2 Questions'!B118</f>
        <v>104</v>
      </c>
      <c r="P109" s="109">
        <f>'Group 2 Questions'!D118</f>
        <v>1</v>
      </c>
      <c r="Q109" s="109">
        <f>'Group 2 Questions'!E118</f>
        <v>0</v>
      </c>
      <c r="R109" s="109">
        <f>'Group 2 Questions'!F118</f>
        <v>0</v>
      </c>
      <c r="S109" s="109">
        <f>'Group 2 Questions'!G118</f>
        <v>0</v>
      </c>
      <c r="T109" s="109">
        <f>'Group 2 Questions'!H118</f>
        <v>0</v>
      </c>
      <c r="U109" s="109">
        <f>'Group 2 Questions'!K118</f>
        <v>0</v>
      </c>
      <c r="V109" s="109">
        <f>'Group 2 Questions'!L118</f>
        <v>0</v>
      </c>
      <c r="W109" s="110" t="str">
        <f>'Group 2 Questions'!M118</f>
        <v>WMM</v>
      </c>
    </row>
    <row r="110" spans="1:23" x14ac:dyDescent="0.3">
      <c r="A110" s="102"/>
      <c r="B110" s="102"/>
      <c r="C110" s="102"/>
      <c r="D110" s="102"/>
      <c r="E110" s="102"/>
      <c r="F110" s="102"/>
      <c r="G110" s="102"/>
      <c r="H110" s="102"/>
      <c r="I110" s="102"/>
      <c r="J110" s="102"/>
      <c r="K110" s="102"/>
      <c r="L110" s="102"/>
      <c r="M110" s="102"/>
      <c r="N110" s="102"/>
      <c r="O110" s="108">
        <f>'Group 2 Questions'!B119</f>
        <v>105</v>
      </c>
      <c r="P110" s="109">
        <f>'Group 2 Questions'!D119</f>
        <v>0</v>
      </c>
      <c r="Q110" s="109">
        <f>'Group 2 Questions'!E119</f>
        <v>1</v>
      </c>
      <c r="R110" s="109">
        <f>'Group 2 Questions'!F119</f>
        <v>0</v>
      </c>
      <c r="S110" s="109">
        <f>'Group 2 Questions'!G119</f>
        <v>0</v>
      </c>
      <c r="T110" s="109">
        <f>'Group 2 Questions'!H119</f>
        <v>0</v>
      </c>
      <c r="U110" s="109">
        <f>'Group 2 Questions'!K119</f>
        <v>4</v>
      </c>
      <c r="V110" s="109">
        <f>'Group 2 Questions'!L119</f>
        <v>4</v>
      </c>
      <c r="W110" s="110" t="str">
        <f>'Group 2 Questions'!M119</f>
        <v>WMM</v>
      </c>
    </row>
    <row r="111" spans="1:23" x14ac:dyDescent="0.3">
      <c r="A111" s="102"/>
      <c r="B111" s="102"/>
      <c r="C111" s="102"/>
      <c r="D111" s="102"/>
      <c r="E111" s="102"/>
      <c r="F111" s="102"/>
      <c r="G111" s="102"/>
      <c r="H111" s="102"/>
      <c r="I111" s="102"/>
      <c r="J111" s="102"/>
      <c r="K111" s="102"/>
      <c r="L111" s="102"/>
      <c r="M111" s="102"/>
      <c r="N111" s="102"/>
      <c r="O111" s="108">
        <f>'Group 2 Questions'!B120</f>
        <v>106</v>
      </c>
      <c r="P111" s="109">
        <f>'Group 2 Questions'!D120</f>
        <v>0</v>
      </c>
      <c r="Q111" s="109">
        <f>'Group 2 Questions'!E120</f>
        <v>1</v>
      </c>
      <c r="R111" s="109">
        <f>'Group 2 Questions'!F120</f>
        <v>0</v>
      </c>
      <c r="S111" s="109">
        <f>'Group 2 Questions'!G120</f>
        <v>0</v>
      </c>
      <c r="T111" s="109">
        <f>'Group 2 Questions'!H120</f>
        <v>0</v>
      </c>
      <c r="U111" s="109">
        <f>'Group 2 Questions'!K120</f>
        <v>4</v>
      </c>
      <c r="V111" s="109">
        <f>'Group 2 Questions'!L120</f>
        <v>4</v>
      </c>
      <c r="W111" s="110" t="str">
        <f>'Group 2 Questions'!M120</f>
        <v>WMM</v>
      </c>
    </row>
    <row r="112" spans="1:23" x14ac:dyDescent="0.3">
      <c r="A112" s="102"/>
      <c r="B112" s="102"/>
      <c r="C112" s="102"/>
      <c r="D112" s="102"/>
      <c r="E112" s="102"/>
      <c r="F112" s="102"/>
      <c r="G112" s="102"/>
      <c r="H112" s="102"/>
      <c r="I112" s="102"/>
      <c r="J112" s="102"/>
      <c r="K112" s="102"/>
      <c r="L112" s="102"/>
      <c r="M112" s="102"/>
      <c r="N112" s="102"/>
      <c r="O112" s="108">
        <f>'Group 2 Questions'!B121</f>
        <v>107</v>
      </c>
      <c r="P112" s="109">
        <f>'Group 2 Questions'!D121</f>
        <v>0</v>
      </c>
      <c r="Q112" s="109">
        <f>'Group 2 Questions'!E121</f>
        <v>0</v>
      </c>
      <c r="R112" s="109">
        <f>'Group 2 Questions'!F121</f>
        <v>0</v>
      </c>
      <c r="S112" s="109">
        <f>'Group 2 Questions'!G121</f>
        <v>0</v>
      </c>
      <c r="T112" s="109">
        <f>'Group 2 Questions'!H121</f>
        <v>1</v>
      </c>
      <c r="U112" s="109">
        <f>'Group 2 Questions'!K121</f>
        <v>1</v>
      </c>
      <c r="V112" s="109">
        <f>'Group 2 Questions'!L121</f>
        <v>4</v>
      </c>
      <c r="W112" s="110" t="str">
        <f>'Group 2 Questions'!M121</f>
        <v>WMM</v>
      </c>
    </row>
    <row r="113" spans="1:23" x14ac:dyDescent="0.3">
      <c r="A113" s="102"/>
      <c r="B113" s="102"/>
      <c r="C113" s="102"/>
      <c r="D113" s="102"/>
      <c r="E113" s="102"/>
      <c r="F113" s="102"/>
      <c r="G113" s="102"/>
      <c r="H113" s="102"/>
      <c r="I113" s="102"/>
      <c r="J113" s="102"/>
      <c r="K113" s="102"/>
      <c r="L113" s="102"/>
      <c r="M113" s="102"/>
      <c r="N113" s="102"/>
      <c r="O113" s="108">
        <f>'Group 2 Questions'!B123</f>
        <v>108</v>
      </c>
      <c r="P113" s="109">
        <f>'Group 2 Questions'!D123</f>
        <v>0</v>
      </c>
      <c r="Q113" s="109">
        <f>'Group 2 Questions'!E123</f>
        <v>0</v>
      </c>
      <c r="R113" s="109">
        <f>'Group 2 Questions'!F123</f>
        <v>1</v>
      </c>
      <c r="S113" s="109">
        <f>'Group 2 Questions'!G123</f>
        <v>0</v>
      </c>
      <c r="T113" s="109">
        <f>'Group 2 Questions'!H123</f>
        <v>0</v>
      </c>
      <c r="U113" s="109">
        <f>'Group 2 Questions'!K123</f>
        <v>3</v>
      </c>
      <c r="V113" s="109">
        <f>'Group 2 Questions'!L123</f>
        <v>4</v>
      </c>
      <c r="W113" s="110" t="str">
        <f>'Group 2 Questions'!M123</f>
        <v>TRI</v>
      </c>
    </row>
    <row r="114" spans="1:23" x14ac:dyDescent="0.3">
      <c r="A114" s="102"/>
      <c r="B114" s="102"/>
      <c r="C114" s="102"/>
      <c r="D114" s="102"/>
      <c r="E114" s="102"/>
      <c r="F114" s="102"/>
      <c r="G114" s="102"/>
      <c r="H114" s="102"/>
      <c r="I114" s="102"/>
      <c r="J114" s="102"/>
      <c r="K114" s="102"/>
      <c r="L114" s="102"/>
      <c r="M114" s="102"/>
      <c r="N114" s="102"/>
      <c r="O114" s="108">
        <f>'Group 2 Questions'!B124</f>
        <v>109</v>
      </c>
      <c r="P114" s="109">
        <f>'Group 2 Questions'!D124</f>
        <v>0</v>
      </c>
      <c r="Q114" s="109">
        <f>'Group 2 Questions'!E124</f>
        <v>1</v>
      </c>
      <c r="R114" s="109">
        <f>'Group 2 Questions'!F124</f>
        <v>0</v>
      </c>
      <c r="S114" s="109">
        <f>'Group 2 Questions'!G124</f>
        <v>0</v>
      </c>
      <c r="T114" s="109">
        <f>'Group 2 Questions'!H124</f>
        <v>0</v>
      </c>
      <c r="U114" s="109">
        <f>'Group 2 Questions'!K124</f>
        <v>4</v>
      </c>
      <c r="V114" s="109">
        <f>'Group 2 Questions'!L124</f>
        <v>4</v>
      </c>
      <c r="W114" s="110" t="str">
        <f>'Group 2 Questions'!M124</f>
        <v>TRI</v>
      </c>
    </row>
    <row r="115" spans="1:23" x14ac:dyDescent="0.3">
      <c r="A115" s="102"/>
      <c r="B115" s="102"/>
      <c r="C115" s="102"/>
      <c r="D115" s="102"/>
      <c r="E115" s="102"/>
      <c r="F115" s="102"/>
      <c r="G115" s="102"/>
      <c r="H115" s="102"/>
      <c r="I115" s="102"/>
      <c r="J115" s="102"/>
      <c r="K115" s="102"/>
      <c r="L115" s="102"/>
      <c r="M115" s="102"/>
      <c r="N115" s="102"/>
      <c r="O115" s="108">
        <f>'Group 2 Questions'!B125</f>
        <v>110</v>
      </c>
      <c r="P115" s="109">
        <f>'Group 2 Questions'!D125</f>
        <v>0</v>
      </c>
      <c r="Q115" s="109">
        <f>'Group 2 Questions'!E125</f>
        <v>0</v>
      </c>
      <c r="R115" s="109">
        <f>'Group 2 Questions'!F125</f>
        <v>0</v>
      </c>
      <c r="S115" s="109">
        <f>'Group 2 Questions'!G125</f>
        <v>1</v>
      </c>
      <c r="T115" s="109">
        <f>'Group 2 Questions'!H125</f>
        <v>0</v>
      </c>
      <c r="U115" s="109">
        <f>'Group 2 Questions'!K125</f>
        <v>2</v>
      </c>
      <c r="V115" s="109">
        <f>'Group 2 Questions'!L125</f>
        <v>4</v>
      </c>
      <c r="W115" s="110" t="str">
        <f>'Group 2 Questions'!M125</f>
        <v>TRI</v>
      </c>
    </row>
    <row r="116" spans="1:23" x14ac:dyDescent="0.3">
      <c r="A116" s="102"/>
      <c r="B116" s="102"/>
      <c r="C116" s="102"/>
      <c r="D116" s="102"/>
      <c r="E116" s="102"/>
      <c r="F116" s="102"/>
      <c r="G116" s="102"/>
      <c r="H116" s="102"/>
      <c r="I116" s="102"/>
      <c r="J116" s="102"/>
      <c r="K116" s="102"/>
      <c r="L116" s="102"/>
      <c r="M116" s="102"/>
      <c r="N116" s="102"/>
      <c r="O116" s="108">
        <f>'Group 2 Questions'!B126</f>
        <v>111</v>
      </c>
      <c r="P116" s="109">
        <f>'Group 2 Questions'!D126</f>
        <v>0</v>
      </c>
      <c r="Q116" s="109">
        <f>'Group 2 Questions'!E126</f>
        <v>0</v>
      </c>
      <c r="R116" s="109">
        <f>'Group 2 Questions'!F126</f>
        <v>0</v>
      </c>
      <c r="S116" s="109">
        <f>'Group 2 Questions'!G126</f>
        <v>1</v>
      </c>
      <c r="T116" s="109">
        <f>'Group 2 Questions'!H126</f>
        <v>0</v>
      </c>
      <c r="U116" s="109">
        <f>'Group 2 Questions'!K126</f>
        <v>2</v>
      </c>
      <c r="V116" s="109">
        <f>'Group 2 Questions'!L126</f>
        <v>4</v>
      </c>
      <c r="W116" s="110" t="str">
        <f>'Group 2 Questions'!M126</f>
        <v>TRI</v>
      </c>
    </row>
    <row r="117" spans="1:23" x14ac:dyDescent="0.3">
      <c r="A117" s="102"/>
      <c r="B117" s="102"/>
      <c r="C117" s="102"/>
      <c r="D117" s="102"/>
      <c r="E117" s="102"/>
      <c r="F117" s="102"/>
      <c r="G117" s="102"/>
      <c r="H117" s="102"/>
      <c r="I117" s="102"/>
      <c r="J117" s="102"/>
      <c r="K117" s="102"/>
      <c r="L117" s="102"/>
      <c r="M117" s="102"/>
      <c r="N117" s="102"/>
      <c r="O117" s="108">
        <f>'Group 2 Questions'!B127</f>
        <v>112</v>
      </c>
      <c r="P117" s="109">
        <f>'Group 2 Questions'!D127</f>
        <v>0</v>
      </c>
      <c r="Q117" s="109">
        <f>'Group 2 Questions'!E127</f>
        <v>0</v>
      </c>
      <c r="R117" s="109">
        <f>'Group 2 Questions'!F127</f>
        <v>0</v>
      </c>
      <c r="S117" s="109">
        <f>'Group 2 Questions'!G127</f>
        <v>0</v>
      </c>
      <c r="T117" s="109">
        <f>'Group 2 Questions'!H127</f>
        <v>1</v>
      </c>
      <c r="U117" s="109">
        <f>'Group 2 Questions'!K127</f>
        <v>2</v>
      </c>
      <c r="V117" s="109">
        <f>'Group 2 Questions'!L127</f>
        <v>8</v>
      </c>
      <c r="W117" s="110" t="str">
        <f>'Group 2 Questions'!M127</f>
        <v>TRI</v>
      </c>
    </row>
    <row r="118" spans="1:23" x14ac:dyDescent="0.3">
      <c r="A118" s="102"/>
      <c r="B118" s="102"/>
      <c r="C118" s="102"/>
      <c r="D118" s="102"/>
      <c r="E118" s="102"/>
      <c r="F118" s="102"/>
      <c r="G118" s="102"/>
      <c r="H118" s="102"/>
      <c r="I118" s="102"/>
      <c r="J118" s="102"/>
      <c r="K118" s="102"/>
      <c r="L118" s="102"/>
      <c r="M118" s="102"/>
      <c r="N118" s="102"/>
      <c r="O118" s="108">
        <f>'Group 2 Questions'!B128</f>
        <v>113</v>
      </c>
      <c r="P118" s="109">
        <f>'Group 2 Questions'!D128</f>
        <v>1</v>
      </c>
      <c r="Q118" s="109">
        <f>'Group 2 Questions'!E128</f>
        <v>0</v>
      </c>
      <c r="R118" s="109">
        <f>'Group 2 Questions'!F128</f>
        <v>0</v>
      </c>
      <c r="S118" s="109">
        <f>'Group 2 Questions'!G128</f>
        <v>0</v>
      </c>
      <c r="T118" s="109">
        <f>'Group 2 Questions'!H128</f>
        <v>0</v>
      </c>
      <c r="U118" s="109">
        <f>'Group 2 Questions'!K128</f>
        <v>0</v>
      </c>
      <c r="V118" s="109">
        <f>'Group 2 Questions'!L128</f>
        <v>0</v>
      </c>
      <c r="W118" s="110" t="str">
        <f>'Group 2 Questions'!M128</f>
        <v>TRI</v>
      </c>
    </row>
    <row r="119" spans="1:23" x14ac:dyDescent="0.3">
      <c r="A119" s="102"/>
      <c r="B119" s="102"/>
      <c r="C119" s="102"/>
      <c r="D119" s="102"/>
      <c r="E119" s="102"/>
      <c r="F119" s="102"/>
      <c r="G119" s="102"/>
      <c r="H119" s="102"/>
      <c r="I119" s="102"/>
      <c r="J119" s="102"/>
      <c r="K119" s="102"/>
      <c r="L119" s="102"/>
      <c r="M119" s="102"/>
      <c r="N119" s="102"/>
      <c r="O119" s="108">
        <f>'Group 2 Questions'!B130</f>
        <v>114</v>
      </c>
      <c r="P119" s="109">
        <f>'Group 2 Questions'!D130</f>
        <v>0</v>
      </c>
      <c r="Q119" s="109">
        <f>'Group 2 Questions'!E130</f>
        <v>1</v>
      </c>
      <c r="R119" s="109">
        <f>'Group 2 Questions'!F130</f>
        <v>0</v>
      </c>
      <c r="S119" s="109">
        <f>'Group 2 Questions'!G130</f>
        <v>0</v>
      </c>
      <c r="T119" s="109">
        <f>'Group 2 Questions'!H130</f>
        <v>0</v>
      </c>
      <c r="U119" s="109">
        <f>'Group 2 Questions'!K130</f>
        <v>4</v>
      </c>
      <c r="V119" s="109">
        <f>'Group 2 Questions'!L130</f>
        <v>4</v>
      </c>
      <c r="W119" s="110" t="str">
        <f>'Group 2 Questions'!M130</f>
        <v>TP</v>
      </c>
    </row>
    <row r="120" spans="1:23" x14ac:dyDescent="0.3">
      <c r="A120" s="102"/>
      <c r="B120" s="102"/>
      <c r="C120" s="102"/>
      <c r="D120" s="102"/>
      <c r="E120" s="102"/>
      <c r="F120" s="102"/>
      <c r="G120" s="102"/>
      <c r="H120" s="102"/>
      <c r="I120" s="102"/>
      <c r="J120" s="102"/>
      <c r="K120" s="102"/>
      <c r="L120" s="102"/>
      <c r="M120" s="102"/>
      <c r="N120" s="102"/>
      <c r="O120" s="108">
        <f>'Group 2 Questions'!B131</f>
        <v>115</v>
      </c>
      <c r="P120" s="109">
        <f>'Group 2 Questions'!D131</f>
        <v>0</v>
      </c>
      <c r="Q120" s="109">
        <f>'Group 2 Questions'!E131</f>
        <v>1</v>
      </c>
      <c r="R120" s="109">
        <f>'Group 2 Questions'!F131</f>
        <v>0</v>
      </c>
      <c r="S120" s="109">
        <f>'Group 2 Questions'!G131</f>
        <v>0</v>
      </c>
      <c r="T120" s="109">
        <f>'Group 2 Questions'!H131</f>
        <v>0</v>
      </c>
      <c r="U120" s="109">
        <f>'Group 2 Questions'!K131</f>
        <v>4</v>
      </c>
      <c r="V120" s="109">
        <f>'Group 2 Questions'!L131</f>
        <v>4</v>
      </c>
      <c r="W120" s="110" t="str">
        <f>'Group 2 Questions'!M131</f>
        <v>TP</v>
      </c>
    </row>
    <row r="121" spans="1:23" x14ac:dyDescent="0.3">
      <c r="A121" s="102"/>
      <c r="B121" s="102"/>
      <c r="C121" s="102"/>
      <c r="D121" s="102"/>
      <c r="E121" s="102"/>
      <c r="F121" s="102"/>
      <c r="G121" s="102"/>
      <c r="H121" s="102"/>
      <c r="I121" s="102"/>
      <c r="J121" s="102"/>
      <c r="K121" s="102"/>
      <c r="L121" s="102"/>
      <c r="M121" s="102"/>
      <c r="N121" s="102"/>
      <c r="O121" s="108">
        <f>'Group 2 Questions'!B132</f>
        <v>116</v>
      </c>
      <c r="P121" s="109">
        <f>'Group 2 Questions'!D132</f>
        <v>0</v>
      </c>
      <c r="Q121" s="109">
        <f>'Group 2 Questions'!E132</f>
        <v>1</v>
      </c>
      <c r="R121" s="109">
        <f>'Group 2 Questions'!F132</f>
        <v>0</v>
      </c>
      <c r="S121" s="109">
        <f>'Group 2 Questions'!G132</f>
        <v>0</v>
      </c>
      <c r="T121" s="109">
        <f>'Group 2 Questions'!H132</f>
        <v>0</v>
      </c>
      <c r="U121" s="109">
        <f>'Group 2 Questions'!K132</f>
        <v>4</v>
      </c>
      <c r="V121" s="109">
        <f>'Group 2 Questions'!L132</f>
        <v>4</v>
      </c>
      <c r="W121" s="110" t="str">
        <f>'Group 2 Questions'!M132</f>
        <v>TP</v>
      </c>
    </row>
    <row r="122" spans="1:23" x14ac:dyDescent="0.3">
      <c r="A122" s="102"/>
      <c r="B122" s="102"/>
      <c r="C122" s="102"/>
      <c r="D122" s="102"/>
      <c r="E122" s="102"/>
      <c r="F122" s="102"/>
      <c r="G122" s="102"/>
      <c r="H122" s="102"/>
      <c r="I122" s="102"/>
      <c r="J122" s="102"/>
      <c r="K122" s="102"/>
      <c r="L122" s="102"/>
      <c r="M122" s="102"/>
      <c r="N122" s="102"/>
      <c r="O122" s="108">
        <f>'Group 2 Questions'!B133</f>
        <v>117</v>
      </c>
      <c r="P122" s="109">
        <f>'Group 2 Questions'!D133</f>
        <v>0</v>
      </c>
      <c r="Q122" s="109">
        <f>'Group 2 Questions'!E133</f>
        <v>1</v>
      </c>
      <c r="R122" s="109">
        <f>'Group 2 Questions'!F133</f>
        <v>0</v>
      </c>
      <c r="S122" s="109">
        <f>'Group 2 Questions'!G133</f>
        <v>0</v>
      </c>
      <c r="T122" s="109">
        <f>'Group 2 Questions'!H133</f>
        <v>0</v>
      </c>
      <c r="U122" s="109">
        <f>'Group 2 Questions'!K133</f>
        <v>4</v>
      </c>
      <c r="V122" s="109">
        <f>'Group 2 Questions'!L133</f>
        <v>4</v>
      </c>
      <c r="W122" s="110" t="str">
        <f>'Group 2 Questions'!M133</f>
        <v>TP</v>
      </c>
    </row>
    <row r="123" spans="1:23" x14ac:dyDescent="0.3">
      <c r="A123" s="102"/>
      <c r="B123" s="102"/>
      <c r="C123" s="102"/>
      <c r="D123" s="102"/>
      <c r="E123" s="102"/>
      <c r="F123" s="102"/>
      <c r="G123" s="102"/>
      <c r="H123" s="102"/>
      <c r="I123" s="102"/>
      <c r="J123" s="102"/>
      <c r="K123" s="102"/>
      <c r="L123" s="102"/>
      <c r="M123" s="102"/>
      <c r="N123" s="102"/>
      <c r="O123" s="108">
        <f>'Group 2 Questions'!B134</f>
        <v>118</v>
      </c>
      <c r="P123" s="109">
        <f>'Group 2 Questions'!D134</f>
        <v>0</v>
      </c>
      <c r="Q123" s="109">
        <f>'Group 2 Questions'!E134</f>
        <v>1</v>
      </c>
      <c r="R123" s="109">
        <f>'Group 2 Questions'!F134</f>
        <v>0</v>
      </c>
      <c r="S123" s="109">
        <f>'Group 2 Questions'!G134</f>
        <v>0</v>
      </c>
      <c r="T123" s="109">
        <f>'Group 2 Questions'!H134</f>
        <v>0</v>
      </c>
      <c r="U123" s="109">
        <f>'Group 2 Questions'!K134</f>
        <v>8</v>
      </c>
      <c r="V123" s="109">
        <f>'Group 2 Questions'!L134</f>
        <v>8</v>
      </c>
      <c r="W123" s="110" t="str">
        <f>'Group 2 Questions'!M134</f>
        <v>TP</v>
      </c>
    </row>
    <row r="124" spans="1:23" x14ac:dyDescent="0.3">
      <c r="A124" s="102"/>
      <c r="B124" s="102"/>
      <c r="C124" s="102"/>
      <c r="D124" s="102"/>
      <c r="E124" s="102"/>
      <c r="F124" s="102"/>
      <c r="G124" s="102"/>
      <c r="H124" s="102"/>
      <c r="I124" s="102"/>
      <c r="J124" s="102"/>
      <c r="K124" s="102"/>
      <c r="L124" s="102"/>
      <c r="M124" s="102"/>
      <c r="N124" s="102"/>
      <c r="O124" s="108">
        <f>'Group 2 Questions'!B135</f>
        <v>119</v>
      </c>
      <c r="P124" s="109">
        <f>'Group 2 Questions'!D135</f>
        <v>0</v>
      </c>
      <c r="Q124" s="109">
        <f>'Group 2 Questions'!E135</f>
        <v>1</v>
      </c>
      <c r="R124" s="109">
        <f>'Group 2 Questions'!F135</f>
        <v>0</v>
      </c>
      <c r="S124" s="109">
        <f>'Group 2 Questions'!G135</f>
        <v>0</v>
      </c>
      <c r="T124" s="109">
        <f>'Group 2 Questions'!H135</f>
        <v>0</v>
      </c>
      <c r="U124" s="109">
        <f>'Group 2 Questions'!K135</f>
        <v>4</v>
      </c>
      <c r="V124" s="109">
        <f>'Group 2 Questions'!L135</f>
        <v>4</v>
      </c>
      <c r="W124" s="110" t="str">
        <f>'Group 2 Questions'!M135</f>
        <v>TP</v>
      </c>
    </row>
    <row r="125" spans="1:23" x14ac:dyDescent="0.3">
      <c r="A125" s="102"/>
      <c r="B125" s="102"/>
      <c r="C125" s="102"/>
      <c r="D125" s="102"/>
      <c r="E125" s="102"/>
      <c r="F125" s="102"/>
      <c r="G125" s="102"/>
      <c r="H125" s="102"/>
      <c r="I125" s="102"/>
      <c r="J125" s="102"/>
      <c r="K125" s="102"/>
      <c r="L125" s="102"/>
      <c r="M125" s="102"/>
      <c r="N125" s="102"/>
      <c r="O125" s="108">
        <f>'Group 2 Questions'!B136</f>
        <v>120</v>
      </c>
      <c r="P125" s="109">
        <f>'Group 2 Questions'!D136</f>
        <v>1</v>
      </c>
      <c r="Q125" s="109">
        <f>'Group 2 Questions'!E136</f>
        <v>0</v>
      </c>
      <c r="R125" s="109">
        <f>'Group 2 Questions'!F136</f>
        <v>0</v>
      </c>
      <c r="S125" s="109">
        <f>'Group 2 Questions'!G136</f>
        <v>0</v>
      </c>
      <c r="T125" s="109">
        <f>'Group 2 Questions'!H136</f>
        <v>0</v>
      </c>
      <c r="U125" s="109">
        <f>'Group 2 Questions'!K136</f>
        <v>0</v>
      </c>
      <c r="V125" s="109">
        <f>'Group 2 Questions'!L136</f>
        <v>0</v>
      </c>
      <c r="W125" s="110" t="str">
        <f>'Group 2 Questions'!M136</f>
        <v>TP</v>
      </c>
    </row>
    <row r="126" spans="1:23" x14ac:dyDescent="0.3">
      <c r="A126" s="102"/>
      <c r="B126" s="102"/>
      <c r="C126" s="102"/>
      <c r="D126" s="102"/>
      <c r="E126" s="102"/>
      <c r="F126" s="102"/>
      <c r="G126" s="102"/>
      <c r="H126" s="102"/>
      <c r="I126" s="102"/>
      <c r="J126" s="102"/>
      <c r="K126" s="102"/>
      <c r="L126" s="102"/>
      <c r="M126" s="102"/>
      <c r="N126" s="102"/>
      <c r="O126" s="108">
        <f>'Group 2 Questions'!B137</f>
        <v>121</v>
      </c>
      <c r="P126" s="109">
        <f>'Group 2 Questions'!D137</f>
        <v>1</v>
      </c>
      <c r="Q126" s="109">
        <f>'Group 2 Questions'!E137</f>
        <v>0</v>
      </c>
      <c r="R126" s="109">
        <f>'Group 2 Questions'!F137</f>
        <v>0</v>
      </c>
      <c r="S126" s="109">
        <f>'Group 2 Questions'!G137</f>
        <v>0</v>
      </c>
      <c r="T126" s="109">
        <f>'Group 2 Questions'!H137</f>
        <v>0</v>
      </c>
      <c r="U126" s="109">
        <f>'Group 2 Questions'!K137</f>
        <v>0</v>
      </c>
      <c r="V126" s="109">
        <f>'Group 2 Questions'!L137</f>
        <v>0</v>
      </c>
      <c r="W126" s="110" t="str">
        <f>'Group 2 Questions'!M137</f>
        <v>TP</v>
      </c>
    </row>
    <row r="127" spans="1:23" x14ac:dyDescent="0.3">
      <c r="A127" s="102"/>
      <c r="B127" s="102"/>
      <c r="C127" s="102"/>
      <c r="D127" s="102"/>
      <c r="E127" s="102"/>
      <c r="F127" s="102"/>
      <c r="G127" s="102"/>
      <c r="H127" s="102"/>
      <c r="I127" s="102"/>
      <c r="J127" s="102"/>
      <c r="K127" s="102"/>
      <c r="L127" s="102"/>
      <c r="M127" s="102"/>
      <c r="N127" s="102"/>
      <c r="O127" s="108">
        <f>'Group 2 Questions'!B138</f>
        <v>122</v>
      </c>
      <c r="P127" s="109">
        <f>'Group 2 Questions'!D138</f>
        <v>1</v>
      </c>
      <c r="Q127" s="109">
        <f>'Group 2 Questions'!E138</f>
        <v>0</v>
      </c>
      <c r="R127" s="109">
        <f>'Group 2 Questions'!F138</f>
        <v>0</v>
      </c>
      <c r="S127" s="109">
        <f>'Group 2 Questions'!G138</f>
        <v>0</v>
      </c>
      <c r="T127" s="109">
        <f>'Group 2 Questions'!H138</f>
        <v>0</v>
      </c>
      <c r="U127" s="109">
        <f>'Group 2 Questions'!K138</f>
        <v>0</v>
      </c>
      <c r="V127" s="109">
        <f>'Group 2 Questions'!L138</f>
        <v>0</v>
      </c>
      <c r="W127" s="110" t="str">
        <f>'Group 2 Questions'!M138</f>
        <v>TP</v>
      </c>
    </row>
    <row r="128" spans="1:23" x14ac:dyDescent="0.3">
      <c r="A128" s="102"/>
      <c r="B128" s="102"/>
      <c r="C128" s="102"/>
      <c r="D128" s="102"/>
      <c r="E128" s="102"/>
      <c r="F128" s="102"/>
      <c r="G128" s="102"/>
      <c r="H128" s="102"/>
      <c r="I128" s="102"/>
      <c r="J128" s="102"/>
      <c r="K128" s="102"/>
      <c r="L128" s="102"/>
      <c r="M128" s="102"/>
      <c r="N128" s="102"/>
      <c r="O128" s="108">
        <f>'Group 2 Questions'!B139</f>
        <v>123</v>
      </c>
      <c r="P128" s="109">
        <f>'Group 2 Questions'!D139</f>
        <v>1</v>
      </c>
      <c r="Q128" s="109">
        <f>'Group 2 Questions'!E139</f>
        <v>0</v>
      </c>
      <c r="R128" s="109">
        <f>'Group 2 Questions'!F139</f>
        <v>0</v>
      </c>
      <c r="S128" s="109">
        <f>'Group 2 Questions'!G139</f>
        <v>0</v>
      </c>
      <c r="T128" s="109">
        <f>'Group 2 Questions'!H139</f>
        <v>0</v>
      </c>
      <c r="U128" s="109">
        <f>'Group 2 Questions'!K139</f>
        <v>0</v>
      </c>
      <c r="V128" s="109">
        <f>'Group 2 Questions'!L139</f>
        <v>0</v>
      </c>
      <c r="W128" s="110" t="str">
        <f>'Group 2 Questions'!M139</f>
        <v>TP</v>
      </c>
    </row>
    <row r="129" spans="1:23" x14ac:dyDescent="0.3">
      <c r="A129" s="102"/>
      <c r="B129" s="102"/>
      <c r="C129" s="102"/>
      <c r="D129" s="102"/>
      <c r="E129" s="102"/>
      <c r="F129" s="102"/>
      <c r="G129" s="102"/>
      <c r="H129" s="102"/>
      <c r="I129" s="102"/>
      <c r="J129" s="102"/>
      <c r="K129" s="102"/>
      <c r="L129" s="102"/>
      <c r="M129" s="102"/>
      <c r="N129" s="102"/>
      <c r="O129" s="108">
        <f>'Group 2 Questions'!B140</f>
        <v>124</v>
      </c>
      <c r="P129" s="109">
        <f>'Group 2 Questions'!D140</f>
        <v>1</v>
      </c>
      <c r="Q129" s="109">
        <f>'Group 2 Questions'!E140</f>
        <v>0</v>
      </c>
      <c r="R129" s="109">
        <f>'Group 2 Questions'!F140</f>
        <v>0</v>
      </c>
      <c r="S129" s="109">
        <f>'Group 2 Questions'!G140</f>
        <v>0</v>
      </c>
      <c r="T129" s="109">
        <f>'Group 2 Questions'!H140</f>
        <v>0</v>
      </c>
      <c r="U129" s="109">
        <f>'Group 2 Questions'!K140</f>
        <v>0</v>
      </c>
      <c r="V129" s="109">
        <f>'Group 2 Questions'!L140</f>
        <v>0</v>
      </c>
      <c r="W129" s="110" t="str">
        <f>'Group 2 Questions'!M140</f>
        <v>TP</v>
      </c>
    </row>
    <row r="130" spans="1:23" x14ac:dyDescent="0.3">
      <c r="A130" s="102"/>
      <c r="B130" s="102"/>
      <c r="C130" s="102"/>
      <c r="D130" s="102"/>
      <c r="E130" s="102"/>
      <c r="F130" s="102"/>
      <c r="G130" s="102"/>
      <c r="H130" s="102"/>
      <c r="I130" s="102"/>
      <c r="J130" s="102"/>
      <c r="K130" s="102"/>
      <c r="L130" s="102"/>
      <c r="M130" s="102"/>
      <c r="N130" s="102"/>
      <c r="O130" s="108">
        <f>'Group 2 Questions'!B141</f>
        <v>125</v>
      </c>
      <c r="P130" s="109">
        <f>'Group 2 Questions'!D141</f>
        <v>1</v>
      </c>
      <c r="Q130" s="109">
        <f>'Group 2 Questions'!E141</f>
        <v>0</v>
      </c>
      <c r="R130" s="109">
        <f>'Group 2 Questions'!F141</f>
        <v>0</v>
      </c>
      <c r="S130" s="109">
        <f>'Group 2 Questions'!G141</f>
        <v>0</v>
      </c>
      <c r="T130" s="109">
        <f>'Group 2 Questions'!H141</f>
        <v>0</v>
      </c>
      <c r="U130" s="109">
        <f>'Group 2 Questions'!K141</f>
        <v>0</v>
      </c>
      <c r="V130" s="109">
        <f>'Group 2 Questions'!L141</f>
        <v>0</v>
      </c>
      <c r="W130" s="110" t="str">
        <f>'Group 2 Questions'!M141</f>
        <v>TP</v>
      </c>
    </row>
    <row r="131" spans="1:23" x14ac:dyDescent="0.3">
      <c r="A131" s="102"/>
      <c r="B131" s="102"/>
      <c r="C131" s="102"/>
      <c r="D131" s="102"/>
      <c r="E131" s="102"/>
      <c r="F131" s="102"/>
      <c r="G131" s="102"/>
      <c r="H131" s="102"/>
      <c r="I131" s="102"/>
      <c r="J131" s="102"/>
      <c r="K131" s="102"/>
      <c r="L131" s="102"/>
      <c r="M131" s="102"/>
      <c r="N131" s="102"/>
      <c r="O131" s="108">
        <f>'Group 2 Questions'!B142</f>
        <v>126</v>
      </c>
      <c r="P131" s="109">
        <f>'Group 2 Questions'!D142</f>
        <v>1</v>
      </c>
      <c r="Q131" s="109">
        <f>'Group 2 Questions'!E142</f>
        <v>0</v>
      </c>
      <c r="R131" s="109">
        <f>'Group 2 Questions'!F142</f>
        <v>0</v>
      </c>
      <c r="S131" s="109">
        <f>'Group 2 Questions'!G142</f>
        <v>0</v>
      </c>
      <c r="T131" s="109">
        <f>'Group 2 Questions'!H142</f>
        <v>0</v>
      </c>
      <c r="U131" s="109">
        <f>'Group 2 Questions'!K142</f>
        <v>0</v>
      </c>
      <c r="V131" s="109">
        <f>'Group 2 Questions'!L142</f>
        <v>0</v>
      </c>
      <c r="W131" s="110" t="str">
        <f>'Group 2 Questions'!M142</f>
        <v>TP</v>
      </c>
    </row>
    <row r="132" spans="1:23" x14ac:dyDescent="0.3">
      <c r="A132" s="102"/>
      <c r="B132" s="102"/>
      <c r="C132" s="102"/>
      <c r="D132" s="102"/>
      <c r="E132" s="102"/>
      <c r="F132" s="102"/>
      <c r="G132" s="102"/>
      <c r="H132" s="102"/>
      <c r="I132" s="102"/>
      <c r="J132" s="102"/>
      <c r="K132" s="102"/>
      <c r="L132" s="102"/>
      <c r="M132" s="102"/>
      <c r="N132" s="102"/>
      <c r="O132" s="108">
        <f>'Group 2 Questions'!B143</f>
        <v>127</v>
      </c>
      <c r="P132" s="109">
        <f>'Group 2 Questions'!D143</f>
        <v>1</v>
      </c>
      <c r="Q132" s="109">
        <f>'Group 2 Questions'!E143</f>
        <v>0</v>
      </c>
      <c r="R132" s="109">
        <f>'Group 2 Questions'!F143</f>
        <v>0</v>
      </c>
      <c r="S132" s="109">
        <f>'Group 2 Questions'!G143</f>
        <v>0</v>
      </c>
      <c r="T132" s="109">
        <f>'Group 2 Questions'!H143</f>
        <v>0</v>
      </c>
      <c r="U132" s="109">
        <f>'Group 2 Questions'!K143</f>
        <v>0</v>
      </c>
      <c r="V132" s="109">
        <f>'Group 2 Questions'!L143</f>
        <v>0</v>
      </c>
      <c r="W132" s="110" t="str">
        <f>'Group 2 Questions'!M143</f>
        <v>TP</v>
      </c>
    </row>
    <row r="133" spans="1:23" x14ac:dyDescent="0.3">
      <c r="A133" s="102"/>
      <c r="B133" s="102"/>
      <c r="C133" s="102"/>
      <c r="D133" s="102"/>
      <c r="E133" s="102"/>
      <c r="F133" s="102"/>
      <c r="G133" s="102"/>
      <c r="H133" s="102"/>
      <c r="I133" s="102"/>
      <c r="J133" s="102"/>
      <c r="K133" s="102"/>
      <c r="L133" s="102"/>
      <c r="M133" s="102"/>
      <c r="N133" s="102"/>
      <c r="O133" s="108">
        <f>'Group 2 Questions'!B144</f>
        <v>128</v>
      </c>
      <c r="P133" s="109">
        <f>'Group 2 Questions'!D144</f>
        <v>1</v>
      </c>
      <c r="Q133" s="109">
        <f>'Group 2 Questions'!E144</f>
        <v>0</v>
      </c>
      <c r="R133" s="109">
        <f>'Group 2 Questions'!F144</f>
        <v>0</v>
      </c>
      <c r="S133" s="109">
        <f>'Group 2 Questions'!G144</f>
        <v>0</v>
      </c>
      <c r="T133" s="109">
        <f>'Group 2 Questions'!H144</f>
        <v>0</v>
      </c>
      <c r="U133" s="109">
        <f>'Group 2 Questions'!K144</f>
        <v>0</v>
      </c>
      <c r="V133" s="109">
        <f>'Group 2 Questions'!L144</f>
        <v>0</v>
      </c>
      <c r="W133" s="110" t="str">
        <f>'Group 2 Questions'!M144</f>
        <v>TP</v>
      </c>
    </row>
    <row r="134" spans="1:23" x14ac:dyDescent="0.3">
      <c r="A134" s="102"/>
      <c r="B134" s="102"/>
      <c r="C134" s="102"/>
      <c r="D134" s="102"/>
      <c r="E134" s="102"/>
      <c r="F134" s="102"/>
      <c r="G134" s="102"/>
      <c r="H134" s="102"/>
      <c r="I134" s="102"/>
      <c r="J134" s="102"/>
      <c r="K134" s="102"/>
      <c r="L134" s="102"/>
      <c r="M134" s="102"/>
      <c r="N134" s="102"/>
      <c r="O134" s="108">
        <f>'Group 2 Questions'!B145</f>
        <v>129</v>
      </c>
      <c r="P134" s="109">
        <f>'Group 2 Questions'!D145</f>
        <v>0</v>
      </c>
      <c r="Q134" s="109">
        <f>'Group 2 Questions'!E145</f>
        <v>1</v>
      </c>
      <c r="R134" s="109">
        <f>'Group 2 Questions'!F145</f>
        <v>0</v>
      </c>
      <c r="S134" s="109">
        <f>'Group 2 Questions'!G145</f>
        <v>0</v>
      </c>
      <c r="T134" s="109">
        <f>'Group 2 Questions'!H145</f>
        <v>0</v>
      </c>
      <c r="U134" s="109">
        <f>'Group 2 Questions'!K145</f>
        <v>4</v>
      </c>
      <c r="V134" s="109">
        <f>'Group 2 Questions'!L145</f>
        <v>4</v>
      </c>
      <c r="W134" s="110" t="str">
        <f>'Group 2 Questions'!M145</f>
        <v>TP</v>
      </c>
    </row>
    <row r="135" spans="1:23" x14ac:dyDescent="0.3">
      <c r="A135" s="102"/>
      <c r="B135" s="102"/>
      <c r="C135" s="102"/>
      <c r="D135" s="102"/>
      <c r="E135" s="102"/>
      <c r="F135" s="102"/>
      <c r="G135" s="102"/>
      <c r="H135" s="102"/>
      <c r="I135" s="102"/>
      <c r="J135" s="102"/>
      <c r="K135" s="102"/>
      <c r="L135" s="102"/>
      <c r="M135" s="102"/>
      <c r="N135" s="102"/>
      <c r="O135" s="108">
        <f>'Group 2 Questions'!B146</f>
        <v>130</v>
      </c>
      <c r="P135" s="109">
        <f>'Group 2 Questions'!D146</f>
        <v>0</v>
      </c>
      <c r="Q135" s="109">
        <f>'Group 2 Questions'!E146</f>
        <v>1</v>
      </c>
      <c r="R135" s="109">
        <f>'Group 2 Questions'!F146</f>
        <v>0</v>
      </c>
      <c r="S135" s="109">
        <f>'Group 2 Questions'!G146</f>
        <v>0</v>
      </c>
      <c r="T135" s="109">
        <f>'Group 2 Questions'!H146</f>
        <v>0</v>
      </c>
      <c r="U135" s="109">
        <f>'Group 2 Questions'!K146</f>
        <v>4</v>
      </c>
      <c r="V135" s="109">
        <f>'Group 2 Questions'!L146</f>
        <v>4</v>
      </c>
      <c r="W135" s="110" t="str">
        <f>'Group 2 Questions'!M146</f>
        <v>TP</v>
      </c>
    </row>
    <row r="136" spans="1:23" x14ac:dyDescent="0.3">
      <c r="A136" s="102"/>
      <c r="B136" s="102"/>
      <c r="C136" s="102"/>
      <c r="D136" s="102"/>
      <c r="E136" s="102"/>
      <c r="F136" s="102"/>
      <c r="G136" s="102"/>
      <c r="H136" s="102"/>
      <c r="I136" s="102"/>
      <c r="J136" s="102"/>
      <c r="K136" s="102"/>
      <c r="L136" s="102"/>
      <c r="M136" s="102"/>
      <c r="N136" s="102"/>
      <c r="O136" s="108">
        <f>'Group 2 Questions'!B147</f>
        <v>131</v>
      </c>
      <c r="P136" s="109">
        <f>'Group 2 Questions'!D147</f>
        <v>0</v>
      </c>
      <c r="Q136" s="109">
        <f>'Group 2 Questions'!E147</f>
        <v>1</v>
      </c>
      <c r="R136" s="109">
        <f>'Group 2 Questions'!F147</f>
        <v>0</v>
      </c>
      <c r="S136" s="109">
        <f>'Group 2 Questions'!G147</f>
        <v>0</v>
      </c>
      <c r="T136" s="109">
        <f>'Group 2 Questions'!H147</f>
        <v>0</v>
      </c>
      <c r="U136" s="109">
        <f>'Group 2 Questions'!K147</f>
        <v>4</v>
      </c>
      <c r="V136" s="109">
        <f>'Group 2 Questions'!L147</f>
        <v>4</v>
      </c>
      <c r="W136" s="110" t="str">
        <f>'Group 2 Questions'!M147</f>
        <v>TP</v>
      </c>
    </row>
    <row r="137" spans="1:23" x14ac:dyDescent="0.3">
      <c r="A137" s="102"/>
      <c r="B137" s="102"/>
      <c r="C137" s="102"/>
      <c r="D137" s="102"/>
      <c r="E137" s="102"/>
      <c r="F137" s="102"/>
      <c r="G137" s="102"/>
      <c r="H137" s="102"/>
      <c r="I137" s="102"/>
      <c r="J137" s="102"/>
      <c r="K137" s="102"/>
      <c r="L137" s="102"/>
      <c r="M137" s="102"/>
      <c r="N137" s="102"/>
      <c r="O137" s="108">
        <f>'Group 2 Questions'!B149</f>
        <v>132</v>
      </c>
      <c r="P137" s="109">
        <f>'Group 2 Questions'!D149</f>
        <v>0</v>
      </c>
      <c r="Q137" s="109">
        <f>'Group 2 Questions'!E149</f>
        <v>0</v>
      </c>
      <c r="R137" s="109">
        <f>'Group 2 Questions'!F149</f>
        <v>0</v>
      </c>
      <c r="S137" s="109">
        <f>'Group 2 Questions'!G149</f>
        <v>0</v>
      </c>
      <c r="T137" s="109">
        <f>'Group 2 Questions'!H149</f>
        <v>1</v>
      </c>
      <c r="U137" s="109">
        <f>'Group 2 Questions'!K149</f>
        <v>1</v>
      </c>
      <c r="V137" s="109">
        <f>'Group 2 Questions'!L149</f>
        <v>4</v>
      </c>
      <c r="W137" s="110" t="str">
        <f>'Group 2 Questions'!M149</f>
        <v>OCM</v>
      </c>
    </row>
    <row r="138" spans="1:23" x14ac:dyDescent="0.3">
      <c r="A138" s="102"/>
      <c r="B138" s="102"/>
      <c r="C138" s="102"/>
      <c r="D138" s="102"/>
      <c r="E138" s="102"/>
      <c r="F138" s="102"/>
      <c r="G138" s="102"/>
      <c r="H138" s="102"/>
      <c r="I138" s="102"/>
      <c r="J138" s="102"/>
      <c r="K138" s="102"/>
      <c r="L138" s="102"/>
      <c r="M138" s="102"/>
      <c r="N138" s="102"/>
      <c r="O138" s="108">
        <f>'Group 2 Questions'!B150</f>
        <v>133</v>
      </c>
      <c r="P138" s="109">
        <f>'Group 2 Questions'!D150</f>
        <v>0</v>
      </c>
      <c r="Q138" s="109">
        <f>'Group 2 Questions'!E150</f>
        <v>0</v>
      </c>
      <c r="R138" s="109">
        <f>'Group 2 Questions'!F150</f>
        <v>0</v>
      </c>
      <c r="S138" s="109">
        <f>'Group 2 Questions'!G150</f>
        <v>0</v>
      </c>
      <c r="T138" s="109">
        <f>'Group 2 Questions'!H150</f>
        <v>1</v>
      </c>
      <c r="U138" s="109">
        <f>'Group 2 Questions'!K150</f>
        <v>1</v>
      </c>
      <c r="V138" s="109">
        <f>'Group 2 Questions'!L150</f>
        <v>4</v>
      </c>
      <c r="W138" s="110" t="str">
        <f>'Group 2 Questions'!M150</f>
        <v>OCM</v>
      </c>
    </row>
    <row r="139" spans="1:23" x14ac:dyDescent="0.3">
      <c r="A139" s="102"/>
      <c r="B139" s="102"/>
      <c r="C139" s="102"/>
      <c r="D139" s="102"/>
      <c r="E139" s="102"/>
      <c r="F139" s="102"/>
      <c r="G139" s="102"/>
      <c r="H139" s="102"/>
      <c r="I139" s="102"/>
      <c r="J139" s="102"/>
      <c r="K139" s="102"/>
      <c r="L139" s="102"/>
      <c r="M139" s="102"/>
      <c r="N139" s="102"/>
      <c r="O139" s="108">
        <f>'Group 2 Questions'!B151</f>
        <v>134</v>
      </c>
      <c r="P139" s="109">
        <f>'Group 2 Questions'!D151</f>
        <v>0</v>
      </c>
      <c r="Q139" s="109">
        <f>'Group 2 Questions'!E151</f>
        <v>1</v>
      </c>
      <c r="R139" s="109">
        <f>'Group 2 Questions'!F151</f>
        <v>0</v>
      </c>
      <c r="S139" s="109">
        <f>'Group 2 Questions'!G151</f>
        <v>0</v>
      </c>
      <c r="T139" s="109">
        <f>'Group 2 Questions'!H151</f>
        <v>0</v>
      </c>
      <c r="U139" s="109">
        <f>'Group 2 Questions'!K151</f>
        <v>8</v>
      </c>
      <c r="V139" s="109">
        <f>'Group 2 Questions'!L151</f>
        <v>8</v>
      </c>
      <c r="W139" s="110" t="str">
        <f>'Group 2 Questions'!M151</f>
        <v>OCM</v>
      </c>
    </row>
    <row r="140" spans="1:23" x14ac:dyDescent="0.3">
      <c r="A140" s="102"/>
      <c r="B140" s="102"/>
      <c r="C140" s="102"/>
      <c r="D140" s="102"/>
      <c r="E140" s="102"/>
      <c r="F140" s="102"/>
      <c r="G140" s="102"/>
      <c r="H140" s="102"/>
      <c r="I140" s="102"/>
      <c r="J140" s="102"/>
      <c r="K140" s="102"/>
      <c r="L140" s="102"/>
      <c r="M140" s="102"/>
      <c r="N140" s="102"/>
      <c r="O140" s="108">
        <f>'Group 2 Questions'!B152</f>
        <v>135</v>
      </c>
      <c r="P140" s="109">
        <f>'Group 2 Questions'!D152</f>
        <v>0</v>
      </c>
      <c r="Q140" s="109">
        <f>'Group 2 Questions'!E152</f>
        <v>0</v>
      </c>
      <c r="R140" s="109">
        <f>'Group 2 Questions'!F152</f>
        <v>0</v>
      </c>
      <c r="S140" s="109">
        <f>'Group 2 Questions'!G152</f>
        <v>0</v>
      </c>
      <c r="T140" s="109">
        <f>'Group 2 Questions'!H152</f>
        <v>1</v>
      </c>
      <c r="U140" s="109">
        <f>'Group 2 Questions'!K152</f>
        <v>1</v>
      </c>
      <c r="V140" s="109">
        <f>'Group 2 Questions'!L152</f>
        <v>4</v>
      </c>
      <c r="W140" s="110" t="str">
        <f>'Group 2 Questions'!M152</f>
        <v>OCM</v>
      </c>
    </row>
    <row r="141" spans="1:23" x14ac:dyDescent="0.3">
      <c r="A141" s="102"/>
      <c r="B141" s="102"/>
      <c r="C141" s="102"/>
      <c r="D141" s="102"/>
      <c r="E141" s="102"/>
      <c r="F141" s="102"/>
      <c r="G141" s="102"/>
      <c r="H141" s="102"/>
      <c r="I141" s="102"/>
      <c r="J141" s="102"/>
      <c r="K141" s="102"/>
      <c r="L141" s="102"/>
      <c r="M141" s="102"/>
      <c r="N141" s="102"/>
      <c r="O141" s="108">
        <f>'Group 2 Questions'!B153</f>
        <v>136</v>
      </c>
      <c r="P141" s="109">
        <f>'Group 2 Questions'!D153</f>
        <v>0</v>
      </c>
      <c r="Q141" s="109">
        <f>'Group 2 Questions'!E153</f>
        <v>1</v>
      </c>
      <c r="R141" s="109">
        <f>'Group 2 Questions'!F153</f>
        <v>0</v>
      </c>
      <c r="S141" s="109">
        <f>'Group 2 Questions'!G153</f>
        <v>0</v>
      </c>
      <c r="T141" s="109">
        <f>'Group 2 Questions'!H153</f>
        <v>0</v>
      </c>
      <c r="U141" s="109">
        <f>'Group 2 Questions'!K153</f>
        <v>4</v>
      </c>
      <c r="V141" s="109">
        <f>'Group 2 Questions'!L153</f>
        <v>4</v>
      </c>
      <c r="W141" s="110" t="str">
        <f>'Group 2 Questions'!M153</f>
        <v>OCM</v>
      </c>
    </row>
    <row r="142" spans="1:23" x14ac:dyDescent="0.3">
      <c r="A142" s="102"/>
      <c r="B142" s="102"/>
      <c r="C142" s="102"/>
      <c r="D142" s="102"/>
      <c r="E142" s="102"/>
      <c r="F142" s="102"/>
      <c r="G142" s="102"/>
      <c r="H142" s="102"/>
      <c r="I142" s="102"/>
      <c r="J142" s="102"/>
      <c r="K142" s="102"/>
      <c r="L142" s="102"/>
      <c r="M142" s="102"/>
      <c r="N142" s="102"/>
      <c r="O142" s="108">
        <f>'Group 2 Questions'!B154</f>
        <v>137</v>
      </c>
      <c r="P142" s="109">
        <f>'Group 2 Questions'!D154</f>
        <v>0</v>
      </c>
      <c r="Q142" s="109">
        <f>'Group 2 Questions'!E154</f>
        <v>1</v>
      </c>
      <c r="R142" s="109">
        <f>'Group 2 Questions'!F154</f>
        <v>0</v>
      </c>
      <c r="S142" s="109">
        <f>'Group 2 Questions'!G154</f>
        <v>0</v>
      </c>
      <c r="T142" s="109">
        <f>'Group 2 Questions'!H154</f>
        <v>0</v>
      </c>
      <c r="U142" s="109">
        <f>'Group 2 Questions'!K154</f>
        <v>4</v>
      </c>
      <c r="V142" s="109">
        <f>'Group 2 Questions'!L154</f>
        <v>4</v>
      </c>
      <c r="W142" s="110" t="str">
        <f>'Group 2 Questions'!M154</f>
        <v>OCM</v>
      </c>
    </row>
    <row r="143" spans="1:23" x14ac:dyDescent="0.3">
      <c r="A143" s="102"/>
      <c r="B143" s="102"/>
      <c r="C143" s="102"/>
      <c r="D143" s="102"/>
      <c r="E143" s="102"/>
      <c r="F143" s="102"/>
      <c r="G143" s="102"/>
      <c r="H143" s="102"/>
      <c r="I143" s="102"/>
      <c r="J143" s="102"/>
      <c r="K143" s="102"/>
      <c r="L143" s="102"/>
      <c r="M143" s="102"/>
      <c r="N143" s="102"/>
      <c r="O143" s="108">
        <f>'Group 2 Questions'!B155</f>
        <v>138</v>
      </c>
      <c r="P143" s="109">
        <f>'Group 2 Questions'!D155</f>
        <v>0</v>
      </c>
      <c r="Q143" s="109">
        <f>'Group 2 Questions'!E155</f>
        <v>0</v>
      </c>
      <c r="R143" s="109">
        <f>'Group 2 Questions'!F155</f>
        <v>0</v>
      </c>
      <c r="S143" s="109">
        <f>'Group 2 Questions'!G155</f>
        <v>0</v>
      </c>
      <c r="T143" s="109">
        <f>'Group 2 Questions'!H155</f>
        <v>1</v>
      </c>
      <c r="U143" s="109">
        <f>'Group 2 Questions'!K155</f>
        <v>1</v>
      </c>
      <c r="V143" s="109">
        <f>'Group 2 Questions'!L155</f>
        <v>4</v>
      </c>
      <c r="W143" s="110" t="str">
        <f>'Group 2 Questions'!M155</f>
        <v>OCM</v>
      </c>
    </row>
    <row r="144" spans="1:23" x14ac:dyDescent="0.3">
      <c r="A144" s="102"/>
      <c r="B144" s="102"/>
      <c r="C144" s="102"/>
      <c r="D144" s="102"/>
      <c r="E144" s="102"/>
      <c r="F144" s="102"/>
      <c r="G144" s="102"/>
      <c r="H144" s="102"/>
      <c r="I144" s="102"/>
      <c r="J144" s="102"/>
      <c r="K144" s="102"/>
      <c r="L144" s="102"/>
      <c r="M144" s="102"/>
      <c r="N144" s="102"/>
      <c r="O144" s="108">
        <f>'Group 2 Questions'!B156</f>
        <v>139</v>
      </c>
      <c r="P144" s="109">
        <f>'Group 2 Questions'!D156</f>
        <v>0</v>
      </c>
      <c r="Q144" s="109">
        <f>'Group 2 Questions'!E156</f>
        <v>1</v>
      </c>
      <c r="R144" s="109">
        <f>'Group 2 Questions'!F156</f>
        <v>0</v>
      </c>
      <c r="S144" s="109">
        <f>'Group 2 Questions'!G156</f>
        <v>0</v>
      </c>
      <c r="T144" s="109">
        <f>'Group 2 Questions'!H156</f>
        <v>0</v>
      </c>
      <c r="U144" s="109">
        <f>'Group 2 Questions'!K156</f>
        <v>4</v>
      </c>
      <c r="V144" s="109">
        <f>'Group 2 Questions'!L156</f>
        <v>4</v>
      </c>
      <c r="W144" s="110" t="str">
        <f>'Group 2 Questions'!M156</f>
        <v>OCM</v>
      </c>
    </row>
    <row r="145" spans="1:23" x14ac:dyDescent="0.3">
      <c r="A145" s="102"/>
      <c r="B145" s="102"/>
      <c r="C145" s="102"/>
      <c r="D145" s="102"/>
      <c r="E145" s="102"/>
      <c r="F145" s="102"/>
      <c r="G145" s="102"/>
      <c r="H145" s="102"/>
      <c r="I145" s="102"/>
      <c r="J145" s="102"/>
      <c r="K145" s="102"/>
      <c r="L145" s="102"/>
      <c r="M145" s="102"/>
      <c r="N145" s="102"/>
      <c r="O145" s="108">
        <f>'Group 2 Questions'!B157</f>
        <v>140</v>
      </c>
      <c r="P145" s="109">
        <f>'Group 2 Questions'!D157</f>
        <v>1</v>
      </c>
      <c r="Q145" s="109">
        <f>'Group 2 Questions'!E157</f>
        <v>0</v>
      </c>
      <c r="R145" s="109">
        <f>'Group 2 Questions'!F157</f>
        <v>0</v>
      </c>
      <c r="S145" s="109">
        <f>'Group 2 Questions'!G157</f>
        <v>0</v>
      </c>
      <c r="T145" s="109">
        <f>'Group 2 Questions'!H157</f>
        <v>0</v>
      </c>
      <c r="U145" s="109">
        <f>'Group 2 Questions'!K157</f>
        <v>0</v>
      </c>
      <c r="V145" s="109">
        <f>'Group 2 Questions'!L157</f>
        <v>0</v>
      </c>
      <c r="W145" s="110" t="str">
        <f>'Group 2 Questions'!M157</f>
        <v>OCM</v>
      </c>
    </row>
    <row r="146" spans="1:23" x14ac:dyDescent="0.3">
      <c r="A146" s="102"/>
      <c r="B146" s="102"/>
      <c r="C146" s="102"/>
      <c r="D146" s="102"/>
      <c r="E146" s="102"/>
      <c r="F146" s="102"/>
      <c r="G146" s="102"/>
      <c r="H146" s="102"/>
      <c r="I146" s="102"/>
      <c r="J146" s="102"/>
      <c r="K146" s="102"/>
      <c r="L146" s="102"/>
      <c r="M146" s="102"/>
      <c r="N146" s="102"/>
      <c r="O146" s="108">
        <f>'Group 2 Questions'!B158</f>
        <v>141</v>
      </c>
      <c r="P146" s="109">
        <f>'Group 2 Questions'!D158</f>
        <v>0</v>
      </c>
      <c r="Q146" s="109">
        <f>'Group 2 Questions'!E158</f>
        <v>1</v>
      </c>
      <c r="R146" s="109">
        <f>'Group 2 Questions'!F158</f>
        <v>0</v>
      </c>
      <c r="S146" s="109">
        <f>'Group 2 Questions'!G158</f>
        <v>0</v>
      </c>
      <c r="T146" s="109">
        <f>'Group 2 Questions'!H158</f>
        <v>0</v>
      </c>
      <c r="U146" s="109">
        <f>'Group 2 Questions'!K158</f>
        <v>4</v>
      </c>
      <c r="V146" s="109">
        <f>'Group 2 Questions'!L158</f>
        <v>4</v>
      </c>
      <c r="W146" s="110" t="str">
        <f>'Group 2 Questions'!M158</f>
        <v>OCM</v>
      </c>
    </row>
    <row r="147" spans="1:23" x14ac:dyDescent="0.3">
      <c r="A147" s="102"/>
      <c r="B147" s="102"/>
      <c r="C147" s="102"/>
      <c r="D147" s="102"/>
      <c r="E147" s="102"/>
      <c r="F147" s="102"/>
      <c r="G147" s="102"/>
      <c r="H147" s="102"/>
      <c r="I147" s="102"/>
      <c r="J147" s="102"/>
      <c r="K147" s="102"/>
      <c r="L147" s="102"/>
      <c r="M147" s="102"/>
      <c r="N147" s="102"/>
      <c r="O147" s="108">
        <f>'Group 2 Questions'!B159</f>
        <v>142</v>
      </c>
      <c r="P147" s="109">
        <f>'Group 2 Questions'!D159</f>
        <v>0</v>
      </c>
      <c r="Q147" s="109">
        <f>'Group 2 Questions'!E159</f>
        <v>1</v>
      </c>
      <c r="R147" s="109">
        <f>'Group 2 Questions'!F159</f>
        <v>0</v>
      </c>
      <c r="S147" s="109">
        <f>'Group 2 Questions'!G159</f>
        <v>0</v>
      </c>
      <c r="T147" s="109">
        <f>'Group 2 Questions'!H159</f>
        <v>0</v>
      </c>
      <c r="U147" s="109">
        <f>'Group 2 Questions'!K159</f>
        <v>4</v>
      </c>
      <c r="V147" s="109">
        <f>'Group 2 Questions'!L159</f>
        <v>4</v>
      </c>
      <c r="W147" s="110" t="str">
        <f>'Group 2 Questions'!M159</f>
        <v>OCM</v>
      </c>
    </row>
    <row r="148" spans="1:23" x14ac:dyDescent="0.3">
      <c r="A148" s="102"/>
      <c r="B148" s="102"/>
      <c r="C148" s="102"/>
      <c r="D148" s="102"/>
      <c r="E148" s="102"/>
      <c r="F148" s="102"/>
      <c r="G148" s="102"/>
      <c r="H148" s="102"/>
      <c r="I148" s="102"/>
      <c r="J148" s="102"/>
      <c r="K148" s="102"/>
      <c r="L148" s="102"/>
      <c r="M148" s="102"/>
      <c r="N148" s="102"/>
      <c r="O148" s="108">
        <f>'Group 2 Questions'!B160</f>
        <v>143</v>
      </c>
      <c r="P148" s="109">
        <f>'Group 2 Questions'!D160</f>
        <v>0</v>
      </c>
      <c r="Q148" s="109">
        <f>'Group 2 Questions'!E160</f>
        <v>1</v>
      </c>
      <c r="R148" s="109">
        <f>'Group 2 Questions'!F160</f>
        <v>0</v>
      </c>
      <c r="S148" s="109">
        <f>'Group 2 Questions'!G160</f>
        <v>0</v>
      </c>
      <c r="T148" s="109">
        <f>'Group 2 Questions'!H160</f>
        <v>0</v>
      </c>
      <c r="U148" s="109">
        <f>'Group 2 Questions'!K160</f>
        <v>4</v>
      </c>
      <c r="V148" s="109">
        <f>'Group 2 Questions'!L160</f>
        <v>4</v>
      </c>
      <c r="W148" s="110" t="str">
        <f>'Group 2 Questions'!M160</f>
        <v>OCM</v>
      </c>
    </row>
    <row r="149" spans="1:23" x14ac:dyDescent="0.3">
      <c r="A149" s="102"/>
      <c r="B149" s="102"/>
      <c r="C149" s="102"/>
      <c r="D149" s="102"/>
      <c r="E149" s="102"/>
      <c r="F149" s="102"/>
      <c r="G149" s="102"/>
      <c r="H149" s="102"/>
      <c r="I149" s="102"/>
      <c r="J149" s="102"/>
      <c r="K149" s="102"/>
      <c r="L149" s="102"/>
      <c r="M149" s="102"/>
      <c r="N149" s="102"/>
      <c r="O149" s="108">
        <f>'Group 2 Questions'!B161</f>
        <v>144</v>
      </c>
      <c r="P149" s="109">
        <f>'Group 2 Questions'!D161</f>
        <v>0</v>
      </c>
      <c r="Q149" s="109">
        <f>'Group 2 Questions'!E161</f>
        <v>1</v>
      </c>
      <c r="R149" s="109">
        <f>'Group 2 Questions'!F161</f>
        <v>0</v>
      </c>
      <c r="S149" s="109">
        <f>'Group 2 Questions'!G161</f>
        <v>0</v>
      </c>
      <c r="T149" s="109">
        <f>'Group 2 Questions'!H161</f>
        <v>0</v>
      </c>
      <c r="U149" s="109">
        <f>'Group 2 Questions'!K161</f>
        <v>8</v>
      </c>
      <c r="V149" s="109">
        <f>'Group 2 Questions'!L161</f>
        <v>8</v>
      </c>
      <c r="W149" s="110" t="str">
        <f>'Group 2 Questions'!M161</f>
        <v>OCM</v>
      </c>
    </row>
    <row r="150" spans="1:23" x14ac:dyDescent="0.3">
      <c r="A150" s="102"/>
      <c r="B150" s="102"/>
      <c r="C150" s="102"/>
      <c r="D150" s="102"/>
      <c r="E150" s="102"/>
      <c r="F150" s="102"/>
      <c r="G150" s="102"/>
      <c r="H150" s="102"/>
      <c r="I150" s="102"/>
      <c r="J150" s="102"/>
      <c r="K150" s="102"/>
      <c r="L150" s="102"/>
      <c r="M150" s="102"/>
      <c r="N150" s="102"/>
      <c r="O150" s="108">
        <f>'Group 2 Questions'!B162</f>
        <v>145</v>
      </c>
      <c r="P150" s="109">
        <f>'Group 2 Questions'!D162</f>
        <v>0</v>
      </c>
      <c r="Q150" s="109">
        <f>'Group 2 Questions'!E162</f>
        <v>1</v>
      </c>
      <c r="R150" s="109">
        <f>'Group 2 Questions'!F162</f>
        <v>0</v>
      </c>
      <c r="S150" s="109">
        <f>'Group 2 Questions'!G162</f>
        <v>0</v>
      </c>
      <c r="T150" s="109">
        <f>'Group 2 Questions'!H162</f>
        <v>0</v>
      </c>
      <c r="U150" s="109">
        <f>'Group 2 Questions'!K162</f>
        <v>4</v>
      </c>
      <c r="V150" s="109">
        <f>'Group 2 Questions'!L162</f>
        <v>4</v>
      </c>
      <c r="W150" s="110" t="str">
        <f>'Group 2 Questions'!M162</f>
        <v>OCM</v>
      </c>
    </row>
    <row r="151" spans="1:23" x14ac:dyDescent="0.3">
      <c r="A151" s="102"/>
      <c r="B151" s="102"/>
      <c r="C151" s="102"/>
      <c r="D151" s="102"/>
      <c r="E151" s="102"/>
      <c r="F151" s="102"/>
      <c r="G151" s="102"/>
      <c r="H151" s="102"/>
      <c r="I151" s="102"/>
      <c r="J151" s="102"/>
      <c r="K151" s="102"/>
      <c r="L151" s="102"/>
      <c r="M151" s="102"/>
      <c r="N151" s="102"/>
      <c r="O151" s="108">
        <f>'Group 2 Questions'!B163</f>
        <v>146</v>
      </c>
      <c r="P151" s="109">
        <f>'Group 2 Questions'!D163</f>
        <v>0</v>
      </c>
      <c r="Q151" s="109">
        <f>'Group 2 Questions'!E163</f>
        <v>1</v>
      </c>
      <c r="R151" s="109">
        <f>'Group 2 Questions'!F163</f>
        <v>0</v>
      </c>
      <c r="S151" s="109">
        <f>'Group 2 Questions'!G163</f>
        <v>0</v>
      </c>
      <c r="T151" s="109">
        <f>'Group 2 Questions'!H163</f>
        <v>0</v>
      </c>
      <c r="U151" s="109">
        <f>'Group 2 Questions'!K163</f>
        <v>8</v>
      </c>
      <c r="V151" s="109">
        <f>'Group 2 Questions'!L163</f>
        <v>8</v>
      </c>
      <c r="W151" s="110" t="str">
        <f>'Group 2 Questions'!M163</f>
        <v>OCM</v>
      </c>
    </row>
    <row r="152" spans="1:23" x14ac:dyDescent="0.3">
      <c r="A152" s="102"/>
      <c r="B152" s="102"/>
      <c r="C152" s="102"/>
      <c r="D152" s="102"/>
      <c r="E152" s="102"/>
      <c r="F152" s="102"/>
      <c r="G152" s="102"/>
      <c r="H152" s="102"/>
      <c r="I152" s="102"/>
      <c r="J152" s="102"/>
      <c r="K152" s="102"/>
      <c r="L152" s="102"/>
      <c r="M152" s="102"/>
      <c r="N152" s="102"/>
      <c r="O152" s="108">
        <f>'Group 2 Questions'!B164</f>
        <v>147</v>
      </c>
      <c r="P152" s="109">
        <f>'Group 2 Questions'!D164</f>
        <v>0</v>
      </c>
      <c r="Q152" s="109">
        <f>'Group 2 Questions'!E164</f>
        <v>1</v>
      </c>
      <c r="R152" s="109">
        <f>'Group 2 Questions'!F164</f>
        <v>0</v>
      </c>
      <c r="S152" s="109">
        <f>'Group 2 Questions'!G164</f>
        <v>0</v>
      </c>
      <c r="T152" s="109">
        <f>'Group 2 Questions'!H164</f>
        <v>0</v>
      </c>
      <c r="U152" s="109">
        <f>'Group 2 Questions'!K164</f>
        <v>4</v>
      </c>
      <c r="V152" s="109">
        <f>'Group 2 Questions'!L164</f>
        <v>4</v>
      </c>
      <c r="W152" s="110" t="str">
        <f>'Group 2 Questions'!M164</f>
        <v>OCM</v>
      </c>
    </row>
    <row r="153" spans="1:23" x14ac:dyDescent="0.3">
      <c r="A153" s="102"/>
      <c r="B153" s="102"/>
      <c r="C153" s="102"/>
      <c r="D153" s="102"/>
      <c r="E153" s="102"/>
      <c r="F153" s="102"/>
      <c r="G153" s="102"/>
      <c r="H153" s="102"/>
      <c r="I153" s="102"/>
      <c r="J153" s="102"/>
      <c r="K153" s="102"/>
      <c r="L153" s="102"/>
      <c r="M153" s="102"/>
      <c r="N153" s="102"/>
      <c r="O153" s="108">
        <f>'Group 2 Questions'!B165</f>
        <v>148</v>
      </c>
      <c r="P153" s="109">
        <f>'Group 2 Questions'!D165</f>
        <v>0</v>
      </c>
      <c r="Q153" s="109">
        <f>'Group 2 Questions'!E165</f>
        <v>1</v>
      </c>
      <c r="R153" s="109">
        <f>'Group 2 Questions'!F165</f>
        <v>0</v>
      </c>
      <c r="S153" s="109">
        <f>'Group 2 Questions'!G165</f>
        <v>0</v>
      </c>
      <c r="T153" s="109">
        <f>'Group 2 Questions'!H165</f>
        <v>0</v>
      </c>
      <c r="U153" s="109">
        <f>'Group 2 Questions'!K165</f>
        <v>4</v>
      </c>
      <c r="V153" s="109">
        <f>'Group 2 Questions'!L165</f>
        <v>4</v>
      </c>
      <c r="W153" s="110" t="str">
        <f>'Group 2 Questions'!M165</f>
        <v>OCM</v>
      </c>
    </row>
    <row r="154" spans="1:23" x14ac:dyDescent="0.3">
      <c r="A154" s="102"/>
      <c r="B154" s="102"/>
      <c r="C154" s="102"/>
      <c r="D154" s="102"/>
      <c r="E154" s="102"/>
      <c r="F154" s="102"/>
      <c r="G154" s="102"/>
      <c r="H154" s="102"/>
      <c r="I154" s="102"/>
      <c r="J154" s="102"/>
      <c r="K154" s="102"/>
      <c r="L154" s="102"/>
      <c r="M154" s="102"/>
      <c r="N154" s="102"/>
      <c r="O154" s="108">
        <f>'Group 2 Questions'!B167</f>
        <v>149</v>
      </c>
      <c r="P154" s="109">
        <f>'Group 2 Questions'!D167</f>
        <v>0</v>
      </c>
      <c r="Q154" s="109">
        <f>'Group 2 Questions'!E167</f>
        <v>1</v>
      </c>
      <c r="R154" s="109">
        <f>'Group 2 Questions'!F167</f>
        <v>0</v>
      </c>
      <c r="S154" s="109">
        <f>'Group 2 Questions'!G167</f>
        <v>0</v>
      </c>
      <c r="T154" s="109">
        <f>'Group 2 Questions'!H167</f>
        <v>0</v>
      </c>
      <c r="U154" s="109">
        <f>'Group 2 Questions'!K167</f>
        <v>4</v>
      </c>
      <c r="V154" s="109">
        <f>'Group 2 Questions'!L167</f>
        <v>4</v>
      </c>
      <c r="W154" s="110" t="str">
        <f>'Group 2 Questions'!M167</f>
        <v>EMP</v>
      </c>
    </row>
    <row r="155" spans="1:23" x14ac:dyDescent="0.3">
      <c r="A155" s="102"/>
      <c r="B155" s="102"/>
      <c r="C155" s="102"/>
      <c r="D155" s="102"/>
      <c r="E155" s="102"/>
      <c r="F155" s="102"/>
      <c r="G155" s="102"/>
      <c r="H155" s="102"/>
      <c r="I155" s="102"/>
      <c r="J155" s="102"/>
      <c r="K155" s="102"/>
      <c r="L155" s="102"/>
      <c r="M155" s="102"/>
      <c r="N155" s="102"/>
      <c r="O155" s="108">
        <f>'Group 2 Questions'!B168</f>
        <v>150</v>
      </c>
      <c r="P155" s="109">
        <f>'Group 2 Questions'!D168</f>
        <v>0</v>
      </c>
      <c r="Q155" s="109">
        <f>'Group 2 Questions'!E168</f>
        <v>1</v>
      </c>
      <c r="R155" s="109">
        <f>'Group 2 Questions'!F168</f>
        <v>0</v>
      </c>
      <c r="S155" s="109">
        <f>'Group 2 Questions'!G168</f>
        <v>0</v>
      </c>
      <c r="T155" s="109">
        <f>'Group 2 Questions'!H168</f>
        <v>0</v>
      </c>
      <c r="U155" s="109">
        <f>'Group 2 Questions'!K168</f>
        <v>4</v>
      </c>
      <c r="V155" s="109">
        <f>'Group 2 Questions'!L168</f>
        <v>4</v>
      </c>
      <c r="W155" s="110" t="str">
        <f>'Group 2 Questions'!M168</f>
        <v>EMP</v>
      </c>
    </row>
    <row r="156" spans="1:23" x14ac:dyDescent="0.3">
      <c r="A156" s="102"/>
      <c r="B156" s="102"/>
      <c r="C156" s="102"/>
      <c r="D156" s="102"/>
      <c r="E156" s="102"/>
      <c r="F156" s="102"/>
      <c r="G156" s="102"/>
      <c r="H156" s="102"/>
      <c r="I156" s="102"/>
      <c r="J156" s="102"/>
      <c r="K156" s="102"/>
      <c r="L156" s="102"/>
      <c r="M156" s="102"/>
      <c r="N156" s="102"/>
      <c r="O156" s="108">
        <f>'Group 2 Questions'!B169</f>
        <v>151</v>
      </c>
      <c r="P156" s="109">
        <f>'Group 2 Questions'!D169</f>
        <v>0</v>
      </c>
      <c r="Q156" s="109">
        <f>'Group 2 Questions'!E169</f>
        <v>1</v>
      </c>
      <c r="R156" s="109">
        <f>'Group 2 Questions'!F169</f>
        <v>0</v>
      </c>
      <c r="S156" s="109">
        <f>'Group 2 Questions'!G169</f>
        <v>0</v>
      </c>
      <c r="T156" s="109">
        <f>'Group 2 Questions'!H169</f>
        <v>0</v>
      </c>
      <c r="U156" s="109">
        <f>'Group 2 Questions'!K169</f>
        <v>8</v>
      </c>
      <c r="V156" s="109">
        <f>'Group 2 Questions'!L169</f>
        <v>8</v>
      </c>
      <c r="W156" s="110" t="str">
        <f>'Group 2 Questions'!M169</f>
        <v>EMP</v>
      </c>
    </row>
    <row r="157" spans="1:23" x14ac:dyDescent="0.3">
      <c r="A157" s="102"/>
      <c r="B157" s="102"/>
      <c r="C157" s="102"/>
      <c r="D157" s="102"/>
      <c r="E157" s="102"/>
      <c r="F157" s="102"/>
      <c r="G157" s="102"/>
      <c r="H157" s="102"/>
      <c r="I157" s="102"/>
      <c r="J157" s="102"/>
      <c r="K157" s="102"/>
      <c r="L157" s="102"/>
      <c r="M157" s="102"/>
      <c r="N157" s="102"/>
      <c r="O157" s="108">
        <f>'Group 2 Questions'!B170</f>
        <v>152</v>
      </c>
      <c r="P157" s="109">
        <f>'Group 2 Questions'!D170</f>
        <v>0</v>
      </c>
      <c r="Q157" s="109">
        <f>'Group 2 Questions'!E170</f>
        <v>1</v>
      </c>
      <c r="R157" s="109">
        <f>'Group 2 Questions'!F170</f>
        <v>0</v>
      </c>
      <c r="S157" s="109">
        <f>'Group 2 Questions'!G170</f>
        <v>0</v>
      </c>
      <c r="T157" s="109">
        <f>'Group 2 Questions'!H170</f>
        <v>0</v>
      </c>
      <c r="U157" s="109">
        <f>'Group 2 Questions'!K170</f>
        <v>4</v>
      </c>
      <c r="V157" s="109">
        <f>'Group 2 Questions'!L170</f>
        <v>4</v>
      </c>
      <c r="W157" s="110" t="str">
        <f>'Group 2 Questions'!M170</f>
        <v>EMP</v>
      </c>
    </row>
    <row r="158" spans="1:23" x14ac:dyDescent="0.3">
      <c r="A158" s="102"/>
      <c r="B158" s="102"/>
      <c r="C158" s="102"/>
      <c r="D158" s="102"/>
      <c r="E158" s="102"/>
      <c r="F158" s="102"/>
      <c r="G158" s="102"/>
      <c r="H158" s="102"/>
      <c r="I158" s="102"/>
      <c r="J158" s="102"/>
      <c r="K158" s="102"/>
      <c r="L158" s="102"/>
      <c r="M158" s="102"/>
      <c r="N158" s="102"/>
      <c r="O158" s="108">
        <f>'Group 2 Questions'!B171</f>
        <v>153</v>
      </c>
      <c r="P158" s="109">
        <f>'Group 2 Questions'!D171</f>
        <v>0</v>
      </c>
      <c r="Q158" s="109">
        <f>'Group 2 Questions'!E171</f>
        <v>1</v>
      </c>
      <c r="R158" s="109">
        <f>'Group 2 Questions'!F171</f>
        <v>0</v>
      </c>
      <c r="S158" s="109">
        <f>'Group 2 Questions'!G171</f>
        <v>0</v>
      </c>
      <c r="T158" s="109">
        <f>'Group 2 Questions'!H171</f>
        <v>0</v>
      </c>
      <c r="U158" s="109">
        <f>'Group 2 Questions'!K171</f>
        <v>4</v>
      </c>
      <c r="V158" s="109">
        <f>'Group 2 Questions'!L171</f>
        <v>4</v>
      </c>
      <c r="W158" s="110" t="str">
        <f>'Group 2 Questions'!M171</f>
        <v>EMP</v>
      </c>
    </row>
    <row r="159" spans="1:23" x14ac:dyDescent="0.3">
      <c r="A159" s="102"/>
      <c r="B159" s="102"/>
      <c r="C159" s="102"/>
      <c r="D159" s="102"/>
      <c r="E159" s="102"/>
      <c r="F159" s="102"/>
      <c r="G159" s="102"/>
      <c r="H159" s="102"/>
      <c r="I159" s="102"/>
      <c r="J159" s="102"/>
      <c r="K159" s="102"/>
      <c r="L159" s="102"/>
      <c r="M159" s="102"/>
      <c r="N159" s="102"/>
      <c r="O159" s="108">
        <f>'Group 2 Questions'!B172</f>
        <v>154</v>
      </c>
      <c r="P159" s="109">
        <f>'Group 2 Questions'!D172</f>
        <v>0</v>
      </c>
      <c r="Q159" s="109">
        <f>'Group 2 Questions'!E172</f>
        <v>1</v>
      </c>
      <c r="R159" s="109">
        <f>'Group 2 Questions'!F172</f>
        <v>0</v>
      </c>
      <c r="S159" s="109">
        <f>'Group 2 Questions'!G172</f>
        <v>0</v>
      </c>
      <c r="T159" s="109">
        <f>'Group 2 Questions'!H172</f>
        <v>0</v>
      </c>
      <c r="U159" s="109">
        <f>'Group 2 Questions'!K172</f>
        <v>4</v>
      </c>
      <c r="V159" s="109">
        <f>'Group 2 Questions'!L172</f>
        <v>4</v>
      </c>
      <c r="W159" s="110" t="str">
        <f>'Group 2 Questions'!M172</f>
        <v>EMP</v>
      </c>
    </row>
    <row r="160" spans="1:23" x14ac:dyDescent="0.3">
      <c r="A160" s="102"/>
      <c r="B160" s="102"/>
      <c r="C160" s="102"/>
      <c r="D160" s="102"/>
      <c r="E160" s="102"/>
      <c r="F160" s="102"/>
      <c r="G160" s="102"/>
      <c r="H160" s="102"/>
      <c r="I160" s="102"/>
      <c r="J160" s="102"/>
      <c r="K160" s="102"/>
      <c r="L160" s="102"/>
      <c r="M160" s="102"/>
      <c r="N160" s="102"/>
      <c r="O160" s="108">
        <f>'Group 2 Questions'!B173</f>
        <v>155</v>
      </c>
      <c r="P160" s="109">
        <f>'Group 2 Questions'!D173</f>
        <v>0</v>
      </c>
      <c r="Q160" s="109">
        <f>'Group 2 Questions'!E173</f>
        <v>1</v>
      </c>
      <c r="R160" s="109">
        <f>'Group 2 Questions'!F173</f>
        <v>0</v>
      </c>
      <c r="S160" s="109">
        <f>'Group 2 Questions'!G173</f>
        <v>0</v>
      </c>
      <c r="T160" s="109">
        <f>'Group 2 Questions'!H173</f>
        <v>0</v>
      </c>
      <c r="U160" s="109">
        <f>'Group 2 Questions'!K173</f>
        <v>4</v>
      </c>
      <c r="V160" s="109">
        <f>'Group 2 Questions'!L173</f>
        <v>4</v>
      </c>
      <c r="W160" s="110" t="str">
        <f>'Group 2 Questions'!M173</f>
        <v>EMP</v>
      </c>
    </row>
    <row r="161" spans="1:23" x14ac:dyDescent="0.3">
      <c r="A161" s="102"/>
      <c r="B161" s="102"/>
      <c r="C161" s="102"/>
      <c r="D161" s="102"/>
      <c r="E161" s="102"/>
      <c r="F161" s="102"/>
      <c r="G161" s="102"/>
      <c r="H161" s="102"/>
      <c r="I161" s="102"/>
      <c r="J161" s="102"/>
      <c r="K161" s="102"/>
      <c r="L161" s="102"/>
      <c r="M161" s="102"/>
      <c r="N161" s="102"/>
      <c r="O161" s="108">
        <f>'Group 2 Questions'!B174</f>
        <v>156</v>
      </c>
      <c r="P161" s="109">
        <f>'Group 2 Questions'!D174</f>
        <v>0</v>
      </c>
      <c r="Q161" s="109">
        <f>'Group 2 Questions'!E174</f>
        <v>1</v>
      </c>
      <c r="R161" s="109">
        <f>'Group 2 Questions'!F174</f>
        <v>0</v>
      </c>
      <c r="S161" s="109">
        <f>'Group 2 Questions'!G174</f>
        <v>0</v>
      </c>
      <c r="T161" s="109">
        <f>'Group 2 Questions'!H174</f>
        <v>0</v>
      </c>
      <c r="U161" s="109">
        <f>'Group 2 Questions'!K174</f>
        <v>4</v>
      </c>
      <c r="V161" s="109">
        <f>'Group 2 Questions'!L174</f>
        <v>4</v>
      </c>
      <c r="W161" s="110" t="str">
        <f>'Group 2 Questions'!M174</f>
        <v>EMP</v>
      </c>
    </row>
    <row r="162" spans="1:23" x14ac:dyDescent="0.3">
      <c r="A162" s="102"/>
      <c r="B162" s="102"/>
      <c r="C162" s="102"/>
      <c r="D162" s="102"/>
      <c r="E162" s="102"/>
      <c r="F162" s="102"/>
      <c r="G162" s="102"/>
      <c r="H162" s="102"/>
      <c r="I162" s="102"/>
      <c r="J162" s="102"/>
      <c r="K162" s="102"/>
      <c r="L162" s="102"/>
      <c r="M162" s="102"/>
      <c r="N162" s="102"/>
      <c r="O162" s="108">
        <f>'Group 2 Questions'!B175</f>
        <v>157</v>
      </c>
      <c r="P162" s="109">
        <f>'Group 2 Questions'!D175</f>
        <v>1</v>
      </c>
      <c r="Q162" s="109">
        <f>'Group 2 Questions'!E175</f>
        <v>0</v>
      </c>
      <c r="R162" s="109">
        <f>'Group 2 Questions'!F175</f>
        <v>0</v>
      </c>
      <c r="S162" s="109">
        <f>'Group 2 Questions'!G175</f>
        <v>0</v>
      </c>
      <c r="T162" s="109">
        <f>'Group 2 Questions'!H175</f>
        <v>0</v>
      </c>
      <c r="U162" s="109">
        <f>'Group 2 Questions'!K175</f>
        <v>0</v>
      </c>
      <c r="V162" s="109">
        <f>'Group 2 Questions'!L175</f>
        <v>0</v>
      </c>
      <c r="W162" s="110" t="str">
        <f>'Group 2 Questions'!M175</f>
        <v>EMP</v>
      </c>
    </row>
    <row r="163" spans="1:23" x14ac:dyDescent="0.3">
      <c r="A163" s="102"/>
      <c r="B163" s="102"/>
      <c r="C163" s="102"/>
      <c r="D163" s="102"/>
      <c r="E163" s="102"/>
      <c r="F163" s="102"/>
      <c r="G163" s="102"/>
      <c r="H163" s="102"/>
      <c r="I163" s="102"/>
      <c r="J163" s="102"/>
      <c r="K163" s="102"/>
      <c r="L163" s="102"/>
      <c r="M163" s="102"/>
      <c r="N163" s="102"/>
      <c r="O163" s="108">
        <f>'Group 2 Questions'!B176</f>
        <v>158</v>
      </c>
      <c r="P163" s="109">
        <f>'Group 2 Questions'!D176</f>
        <v>0</v>
      </c>
      <c r="Q163" s="109">
        <f>'Group 2 Questions'!E176</f>
        <v>1</v>
      </c>
      <c r="R163" s="109">
        <f>'Group 2 Questions'!F176</f>
        <v>0</v>
      </c>
      <c r="S163" s="109">
        <f>'Group 2 Questions'!G176</f>
        <v>0</v>
      </c>
      <c r="T163" s="109">
        <f>'Group 2 Questions'!H176</f>
        <v>0</v>
      </c>
      <c r="U163" s="109">
        <f>'Group 2 Questions'!K176</f>
        <v>4</v>
      </c>
      <c r="V163" s="109">
        <f>'Group 2 Questions'!L176</f>
        <v>4</v>
      </c>
      <c r="W163" s="110" t="str">
        <f>'Group 2 Questions'!M176</f>
        <v>EMP</v>
      </c>
    </row>
    <row r="164" spans="1:23" x14ac:dyDescent="0.3">
      <c r="A164" s="102"/>
      <c r="B164" s="102"/>
      <c r="C164" s="102"/>
      <c r="D164" s="102"/>
      <c r="E164" s="102"/>
      <c r="F164" s="102"/>
      <c r="G164" s="102"/>
      <c r="H164" s="102"/>
      <c r="I164" s="102"/>
      <c r="J164" s="102"/>
      <c r="K164" s="102"/>
      <c r="L164" s="102"/>
      <c r="M164" s="102"/>
      <c r="N164" s="102"/>
      <c r="O164" s="108">
        <f>'Group 2 Questions'!B177</f>
        <v>159</v>
      </c>
      <c r="P164" s="109">
        <f>'Group 2 Questions'!D177</f>
        <v>0</v>
      </c>
      <c r="Q164" s="109">
        <f>'Group 2 Questions'!E177</f>
        <v>1</v>
      </c>
      <c r="R164" s="109">
        <f>'Group 2 Questions'!F177</f>
        <v>0</v>
      </c>
      <c r="S164" s="109">
        <f>'Group 2 Questions'!G177</f>
        <v>0</v>
      </c>
      <c r="T164" s="109">
        <f>'Group 2 Questions'!H177</f>
        <v>0</v>
      </c>
      <c r="U164" s="109">
        <f>'Group 2 Questions'!K177</f>
        <v>4</v>
      </c>
      <c r="V164" s="109">
        <f>'Group 2 Questions'!L177</f>
        <v>4</v>
      </c>
      <c r="W164" s="110" t="str">
        <f>'Group 2 Questions'!M177</f>
        <v>EMP</v>
      </c>
    </row>
    <row r="165" spans="1:23" x14ac:dyDescent="0.3">
      <c r="A165" s="102"/>
      <c r="B165" s="102"/>
      <c r="C165" s="102"/>
      <c r="D165" s="102"/>
      <c r="E165" s="102"/>
      <c r="F165" s="102"/>
      <c r="G165" s="102"/>
      <c r="H165" s="102"/>
      <c r="I165" s="102"/>
      <c r="J165" s="102"/>
      <c r="K165" s="102"/>
      <c r="L165" s="102"/>
      <c r="M165" s="102"/>
      <c r="N165" s="102"/>
      <c r="O165" s="108">
        <f>'Group 2 Questions'!B178</f>
        <v>160</v>
      </c>
      <c r="P165" s="109">
        <f>'Group 2 Questions'!D178</f>
        <v>0</v>
      </c>
      <c r="Q165" s="109">
        <f>'Group 2 Questions'!E178</f>
        <v>1</v>
      </c>
      <c r="R165" s="109">
        <f>'Group 2 Questions'!F178</f>
        <v>0</v>
      </c>
      <c r="S165" s="109">
        <f>'Group 2 Questions'!G178</f>
        <v>0</v>
      </c>
      <c r="T165" s="109">
        <f>'Group 2 Questions'!H178</f>
        <v>0</v>
      </c>
      <c r="U165" s="109">
        <f>'Group 2 Questions'!K178</f>
        <v>4</v>
      </c>
      <c r="V165" s="109">
        <f>'Group 2 Questions'!L178</f>
        <v>4</v>
      </c>
      <c r="W165" s="110" t="str">
        <f>'Group 2 Questions'!M178</f>
        <v>EMP</v>
      </c>
    </row>
    <row r="166" spans="1:23" x14ac:dyDescent="0.3">
      <c r="A166" s="102"/>
      <c r="B166" s="102"/>
      <c r="C166" s="102"/>
      <c r="D166" s="102"/>
      <c r="E166" s="102"/>
      <c r="F166" s="102"/>
      <c r="G166" s="102"/>
      <c r="H166" s="102"/>
      <c r="I166" s="102"/>
      <c r="J166" s="102"/>
      <c r="K166" s="102"/>
      <c r="L166" s="102"/>
      <c r="M166" s="102"/>
      <c r="N166" s="102"/>
      <c r="O166" s="108">
        <f>'Group 2 Questions'!B179</f>
        <v>161</v>
      </c>
      <c r="P166" s="109">
        <f>'Group 2 Questions'!D179</f>
        <v>1</v>
      </c>
      <c r="Q166" s="109">
        <f>'Group 2 Questions'!E179</f>
        <v>0</v>
      </c>
      <c r="R166" s="109">
        <f>'Group 2 Questions'!F179</f>
        <v>0</v>
      </c>
      <c r="S166" s="109">
        <f>'Group 2 Questions'!G179</f>
        <v>0</v>
      </c>
      <c r="T166" s="109">
        <f>'Group 2 Questions'!H179</f>
        <v>0</v>
      </c>
      <c r="U166" s="109">
        <f>'Group 2 Questions'!K179</f>
        <v>0</v>
      </c>
      <c r="V166" s="109">
        <f>'Group 2 Questions'!L179</f>
        <v>0</v>
      </c>
      <c r="W166" s="110" t="str">
        <f>'Group 2 Questions'!M179</f>
        <v>EMP</v>
      </c>
    </row>
    <row r="167" spans="1:23" x14ac:dyDescent="0.3">
      <c r="A167" s="102"/>
      <c r="B167" s="102"/>
      <c r="C167" s="102"/>
      <c r="D167" s="102"/>
      <c r="E167" s="102"/>
      <c r="F167" s="102"/>
      <c r="G167" s="102"/>
      <c r="H167" s="102"/>
      <c r="I167" s="102"/>
      <c r="J167" s="102"/>
      <c r="K167" s="102"/>
      <c r="L167" s="102"/>
      <c r="M167" s="102"/>
      <c r="N167" s="102"/>
      <c r="O167" s="108">
        <f>'Group 2 Questions'!B180</f>
        <v>162</v>
      </c>
      <c r="P167" s="109">
        <f>'Group 2 Questions'!D180</f>
        <v>0</v>
      </c>
      <c r="Q167" s="109">
        <f>'Group 2 Questions'!E180</f>
        <v>1</v>
      </c>
      <c r="R167" s="109">
        <f>'Group 2 Questions'!F180</f>
        <v>0</v>
      </c>
      <c r="S167" s="109">
        <f>'Group 2 Questions'!G180</f>
        <v>0</v>
      </c>
      <c r="T167" s="109">
        <f>'Group 2 Questions'!H180</f>
        <v>0</v>
      </c>
      <c r="U167" s="109">
        <f>'Group 2 Questions'!K180</f>
        <v>4</v>
      </c>
      <c r="V167" s="109">
        <f>'Group 2 Questions'!L180</f>
        <v>4</v>
      </c>
      <c r="W167" s="110" t="str">
        <f>'Group 2 Questions'!M180</f>
        <v>EMP</v>
      </c>
    </row>
    <row r="168" spans="1:23" x14ac:dyDescent="0.3">
      <c r="A168" s="102"/>
      <c r="B168" s="102"/>
      <c r="C168" s="102"/>
      <c r="D168" s="102"/>
      <c r="E168" s="102"/>
      <c r="F168" s="102"/>
      <c r="G168" s="102"/>
      <c r="H168" s="102"/>
      <c r="I168" s="102"/>
      <c r="J168" s="102"/>
      <c r="K168" s="102"/>
      <c r="L168" s="102"/>
      <c r="M168" s="102"/>
      <c r="N168" s="102"/>
      <c r="O168" s="108">
        <f>'Group 2 Questions'!B181</f>
        <v>163</v>
      </c>
      <c r="P168" s="109">
        <f>'Group 2 Questions'!D181</f>
        <v>0</v>
      </c>
      <c r="Q168" s="109">
        <f>'Group 2 Questions'!E181</f>
        <v>1</v>
      </c>
      <c r="R168" s="109">
        <f>'Group 2 Questions'!F181</f>
        <v>0</v>
      </c>
      <c r="S168" s="109">
        <f>'Group 2 Questions'!G181</f>
        <v>0</v>
      </c>
      <c r="T168" s="109">
        <f>'Group 2 Questions'!H181</f>
        <v>0</v>
      </c>
      <c r="U168" s="109">
        <f>'Group 2 Questions'!K181</f>
        <v>4</v>
      </c>
      <c r="V168" s="109">
        <f>'Group 2 Questions'!L181</f>
        <v>4</v>
      </c>
      <c r="W168" s="110" t="str">
        <f>'Group 2 Questions'!M181</f>
        <v>EMP</v>
      </c>
    </row>
    <row r="169" spans="1:23" x14ac:dyDescent="0.3">
      <c r="A169" s="102"/>
      <c r="B169" s="102"/>
      <c r="C169" s="102"/>
      <c r="D169" s="102"/>
      <c r="E169" s="102"/>
      <c r="F169" s="102"/>
      <c r="G169" s="102"/>
      <c r="H169" s="102"/>
      <c r="I169" s="102"/>
      <c r="J169" s="102"/>
      <c r="K169" s="102"/>
      <c r="L169" s="102"/>
      <c r="M169" s="102"/>
      <c r="N169" s="102"/>
      <c r="O169" s="108">
        <f>'Group 2 Questions'!B182</f>
        <v>164</v>
      </c>
      <c r="P169" s="109">
        <f>'Group 2 Questions'!D182</f>
        <v>0</v>
      </c>
      <c r="Q169" s="109">
        <f>'Group 2 Questions'!E182</f>
        <v>1</v>
      </c>
      <c r="R169" s="109">
        <f>'Group 2 Questions'!F182</f>
        <v>0</v>
      </c>
      <c r="S169" s="109">
        <f>'Group 2 Questions'!G182</f>
        <v>0</v>
      </c>
      <c r="T169" s="109">
        <f>'Group 2 Questions'!H182</f>
        <v>0</v>
      </c>
      <c r="U169" s="109">
        <f>'Group 2 Questions'!K182</f>
        <v>4</v>
      </c>
      <c r="V169" s="109">
        <f>'Group 2 Questions'!L182</f>
        <v>4</v>
      </c>
      <c r="W169" s="110" t="str">
        <f>'Group 2 Questions'!M182</f>
        <v>EMP</v>
      </c>
    </row>
    <row r="170" spans="1:23" x14ac:dyDescent="0.3">
      <c r="A170" s="102"/>
      <c r="B170" s="102"/>
      <c r="C170" s="102"/>
      <c r="D170" s="102"/>
      <c r="E170" s="102"/>
      <c r="F170" s="102"/>
      <c r="G170" s="102"/>
      <c r="H170" s="102"/>
      <c r="I170" s="102"/>
      <c r="J170" s="102"/>
      <c r="K170" s="102"/>
      <c r="L170" s="102"/>
      <c r="M170" s="102"/>
      <c r="N170" s="102"/>
      <c r="O170" s="108">
        <f>'Group 2 Questions'!B183</f>
        <v>165</v>
      </c>
      <c r="P170" s="109">
        <f>'Group 2 Questions'!D183</f>
        <v>0</v>
      </c>
      <c r="Q170" s="109">
        <f>'Group 2 Questions'!E183</f>
        <v>1</v>
      </c>
      <c r="R170" s="109">
        <f>'Group 2 Questions'!F183</f>
        <v>0</v>
      </c>
      <c r="S170" s="109">
        <f>'Group 2 Questions'!G183</f>
        <v>0</v>
      </c>
      <c r="T170" s="109">
        <f>'Group 2 Questions'!H183</f>
        <v>0</v>
      </c>
      <c r="U170" s="109">
        <f>'Group 2 Questions'!K183</f>
        <v>4</v>
      </c>
      <c r="V170" s="109">
        <f>'Group 2 Questions'!L183</f>
        <v>4</v>
      </c>
      <c r="W170" s="110" t="str">
        <f>'Group 2 Questions'!M183</f>
        <v>EMP</v>
      </c>
    </row>
    <row r="171" spans="1:23" x14ac:dyDescent="0.3">
      <c r="A171" s="102"/>
      <c r="B171" s="102"/>
      <c r="C171" s="102"/>
      <c r="D171" s="102"/>
      <c r="E171" s="102"/>
      <c r="F171" s="102"/>
      <c r="G171" s="102"/>
      <c r="H171" s="102"/>
      <c r="I171" s="102"/>
      <c r="J171" s="102"/>
      <c r="K171" s="102"/>
      <c r="L171" s="102"/>
      <c r="M171" s="102"/>
      <c r="N171" s="102"/>
      <c r="O171" s="108">
        <f>'Group 2 Questions'!B184</f>
        <v>166</v>
      </c>
      <c r="P171" s="109">
        <f>'Group 2 Questions'!D184</f>
        <v>0</v>
      </c>
      <c r="Q171" s="109">
        <f>'Group 2 Questions'!E184</f>
        <v>1</v>
      </c>
      <c r="R171" s="109">
        <f>'Group 2 Questions'!F184</f>
        <v>0</v>
      </c>
      <c r="S171" s="109">
        <f>'Group 2 Questions'!G184</f>
        <v>0</v>
      </c>
      <c r="T171" s="109">
        <f>'Group 2 Questions'!H184</f>
        <v>0</v>
      </c>
      <c r="U171" s="109">
        <f>'Group 2 Questions'!K184</f>
        <v>4</v>
      </c>
      <c r="V171" s="109">
        <f>'Group 2 Questions'!L184</f>
        <v>4</v>
      </c>
      <c r="W171" s="110" t="str">
        <f>'Group 2 Questions'!M184</f>
        <v>EMP</v>
      </c>
    </row>
    <row r="172" spans="1:23" x14ac:dyDescent="0.3">
      <c r="A172" s="102"/>
      <c r="B172" s="102"/>
      <c r="C172" s="102"/>
      <c r="D172" s="102"/>
      <c r="E172" s="102"/>
      <c r="F172" s="102"/>
      <c r="G172" s="102"/>
      <c r="H172" s="102"/>
      <c r="I172" s="102"/>
      <c r="J172" s="102"/>
      <c r="K172" s="102"/>
      <c r="L172" s="102"/>
      <c r="M172" s="102"/>
      <c r="N172" s="102"/>
      <c r="O172" s="108">
        <f>'Group 2 Questions'!B185</f>
        <v>167</v>
      </c>
      <c r="P172" s="109">
        <f>'Group 2 Questions'!D185</f>
        <v>0</v>
      </c>
      <c r="Q172" s="109">
        <f>'Group 2 Questions'!E185</f>
        <v>1</v>
      </c>
      <c r="R172" s="109">
        <f>'Group 2 Questions'!F185</f>
        <v>0</v>
      </c>
      <c r="S172" s="109">
        <f>'Group 2 Questions'!G185</f>
        <v>0</v>
      </c>
      <c r="T172" s="109">
        <f>'Group 2 Questions'!H185</f>
        <v>0</v>
      </c>
      <c r="U172" s="109">
        <f>'Group 2 Questions'!K185</f>
        <v>4</v>
      </c>
      <c r="V172" s="109">
        <f>'Group 2 Questions'!L185</f>
        <v>4</v>
      </c>
      <c r="W172" s="110" t="str">
        <f>'Group 2 Questions'!M185</f>
        <v>EMP</v>
      </c>
    </row>
    <row r="173" spans="1:23" x14ac:dyDescent="0.3">
      <c r="A173" s="102"/>
      <c r="B173" s="102"/>
      <c r="C173" s="102"/>
      <c r="D173" s="102"/>
      <c r="E173" s="102"/>
      <c r="F173" s="102"/>
      <c r="G173" s="102"/>
      <c r="H173" s="102"/>
      <c r="I173" s="102"/>
      <c r="J173" s="102"/>
      <c r="K173" s="102"/>
      <c r="L173" s="102"/>
      <c r="M173" s="102"/>
      <c r="N173" s="102"/>
      <c r="O173" s="108">
        <f>'Group 2 Questions'!B186</f>
        <v>168</v>
      </c>
      <c r="P173" s="109">
        <f>'Group 2 Questions'!D186</f>
        <v>0</v>
      </c>
      <c r="Q173" s="109">
        <f>'Group 2 Questions'!E186</f>
        <v>1</v>
      </c>
      <c r="R173" s="109">
        <f>'Group 2 Questions'!F186</f>
        <v>0</v>
      </c>
      <c r="S173" s="109">
        <f>'Group 2 Questions'!G186</f>
        <v>0</v>
      </c>
      <c r="T173" s="109">
        <f>'Group 2 Questions'!H186</f>
        <v>0</v>
      </c>
      <c r="U173" s="109">
        <f>'Group 2 Questions'!K186</f>
        <v>4</v>
      </c>
      <c r="V173" s="109">
        <f>'Group 2 Questions'!L186</f>
        <v>4</v>
      </c>
      <c r="W173" s="110" t="str">
        <f>'Group 2 Questions'!M186</f>
        <v>EMP</v>
      </c>
    </row>
    <row r="174" spans="1:23" x14ac:dyDescent="0.3">
      <c r="A174" s="102"/>
      <c r="B174" s="102"/>
      <c r="C174" s="102"/>
      <c r="D174" s="102"/>
      <c r="E174" s="102"/>
      <c r="F174" s="102"/>
      <c r="G174" s="102"/>
      <c r="H174" s="102"/>
      <c r="I174" s="102"/>
      <c r="J174" s="102"/>
      <c r="K174" s="102"/>
      <c r="L174" s="102"/>
      <c r="M174" s="102"/>
      <c r="N174" s="102"/>
      <c r="O174" s="108">
        <f>'Group 2 Questions'!B187</f>
        <v>169</v>
      </c>
      <c r="P174" s="109">
        <f>'Group 2 Questions'!D187</f>
        <v>1</v>
      </c>
      <c r="Q174" s="109">
        <f>'Group 2 Questions'!E187</f>
        <v>0</v>
      </c>
      <c r="R174" s="109">
        <f>'Group 2 Questions'!F187</f>
        <v>0</v>
      </c>
      <c r="S174" s="109">
        <f>'Group 2 Questions'!G187</f>
        <v>0</v>
      </c>
      <c r="T174" s="109">
        <f>'Group 2 Questions'!H187</f>
        <v>0</v>
      </c>
      <c r="U174" s="109">
        <f>'Group 2 Questions'!K187</f>
        <v>0</v>
      </c>
      <c r="V174" s="109">
        <f>'Group 2 Questions'!L187</f>
        <v>0</v>
      </c>
      <c r="W174" s="110" t="str">
        <f>'Group 2 Questions'!M187</f>
        <v>EMP</v>
      </c>
    </row>
    <row r="175" spans="1:23" x14ac:dyDescent="0.3">
      <c r="A175" s="102"/>
      <c r="B175" s="102"/>
      <c r="C175" s="102"/>
      <c r="D175" s="102"/>
      <c r="E175" s="102"/>
      <c r="F175" s="102"/>
      <c r="G175" s="102"/>
      <c r="H175" s="102"/>
      <c r="I175" s="102"/>
      <c r="J175" s="102"/>
      <c r="K175" s="102"/>
      <c r="L175" s="102"/>
      <c r="M175" s="102"/>
      <c r="N175" s="102"/>
      <c r="O175" s="108">
        <f>'Group 2 Questions'!B188</f>
        <v>170</v>
      </c>
      <c r="P175" s="109">
        <f>'Group 2 Questions'!D188</f>
        <v>0</v>
      </c>
      <c r="Q175" s="109">
        <f>'Group 2 Questions'!E188</f>
        <v>1</v>
      </c>
      <c r="R175" s="109">
        <f>'Group 2 Questions'!F188</f>
        <v>0</v>
      </c>
      <c r="S175" s="109">
        <f>'Group 2 Questions'!G188</f>
        <v>0</v>
      </c>
      <c r="T175" s="109">
        <f>'Group 2 Questions'!H188</f>
        <v>0</v>
      </c>
      <c r="U175" s="109">
        <f>'Group 2 Questions'!K188</f>
        <v>4</v>
      </c>
      <c r="V175" s="109">
        <f>'Group 2 Questions'!L188</f>
        <v>4</v>
      </c>
      <c r="W175" s="110" t="str">
        <f>'Group 2 Questions'!M188</f>
        <v>EMP</v>
      </c>
    </row>
    <row r="176" spans="1:23" x14ac:dyDescent="0.3">
      <c r="A176" s="102"/>
      <c r="B176" s="102"/>
      <c r="C176" s="102"/>
      <c r="D176" s="102"/>
      <c r="E176" s="102"/>
      <c r="F176" s="102"/>
      <c r="G176" s="102"/>
      <c r="H176" s="102"/>
      <c r="I176" s="102"/>
      <c r="J176" s="102"/>
      <c r="K176" s="102"/>
      <c r="L176" s="102"/>
      <c r="M176" s="102"/>
      <c r="N176" s="102"/>
      <c r="O176" s="108">
        <f>'Group 2 Questions'!B189</f>
        <v>171</v>
      </c>
      <c r="P176" s="109">
        <f>'Group 2 Questions'!D189</f>
        <v>0</v>
      </c>
      <c r="Q176" s="109">
        <f>'Group 2 Questions'!E189</f>
        <v>1</v>
      </c>
      <c r="R176" s="109">
        <f>'Group 2 Questions'!F189</f>
        <v>0</v>
      </c>
      <c r="S176" s="109">
        <f>'Group 2 Questions'!G189</f>
        <v>0</v>
      </c>
      <c r="T176" s="109">
        <f>'Group 2 Questions'!H189</f>
        <v>0</v>
      </c>
      <c r="U176" s="109">
        <f>'Group 2 Questions'!K189</f>
        <v>8</v>
      </c>
      <c r="V176" s="109">
        <f>'Group 2 Questions'!L189</f>
        <v>8</v>
      </c>
      <c r="W176" s="110" t="str">
        <f>'Group 2 Questions'!M189</f>
        <v>EMP</v>
      </c>
    </row>
    <row r="177" spans="1:23" x14ac:dyDescent="0.3">
      <c r="A177" s="102"/>
      <c r="B177" s="102"/>
      <c r="C177" s="102"/>
      <c r="D177" s="102"/>
      <c r="E177" s="102"/>
      <c r="F177" s="102"/>
      <c r="G177" s="102"/>
      <c r="H177" s="102"/>
      <c r="I177" s="102"/>
      <c r="J177" s="102"/>
      <c r="K177" s="102"/>
      <c r="L177" s="102"/>
      <c r="M177" s="102"/>
      <c r="N177" s="102"/>
      <c r="O177" s="108">
        <f>'Group 2 Questions'!B190</f>
        <v>172</v>
      </c>
      <c r="P177" s="109">
        <f>'Group 2 Questions'!D190</f>
        <v>0</v>
      </c>
      <c r="Q177" s="109">
        <f>'Group 2 Questions'!E190</f>
        <v>1</v>
      </c>
      <c r="R177" s="109">
        <f>'Group 2 Questions'!F190</f>
        <v>0</v>
      </c>
      <c r="S177" s="109">
        <f>'Group 2 Questions'!G190</f>
        <v>0</v>
      </c>
      <c r="T177" s="109">
        <f>'Group 2 Questions'!H190</f>
        <v>0</v>
      </c>
      <c r="U177" s="109">
        <f>'Group 2 Questions'!K190</f>
        <v>4</v>
      </c>
      <c r="V177" s="109">
        <f>'Group 2 Questions'!L190</f>
        <v>4</v>
      </c>
      <c r="W177" s="110" t="str">
        <f>'Group 2 Questions'!M190</f>
        <v>EMP</v>
      </c>
    </row>
    <row r="178" spans="1:23" x14ac:dyDescent="0.3">
      <c r="A178" s="102"/>
      <c r="B178" s="102"/>
      <c r="C178" s="102"/>
      <c r="D178" s="102"/>
      <c r="E178" s="102"/>
      <c r="F178" s="102"/>
      <c r="G178" s="102"/>
      <c r="H178" s="102"/>
      <c r="I178" s="102"/>
      <c r="J178" s="102"/>
      <c r="K178" s="102"/>
      <c r="L178" s="102"/>
      <c r="M178" s="102"/>
      <c r="N178" s="102"/>
      <c r="O178" s="108">
        <f>'Group 2 Questions'!B191</f>
        <v>173</v>
      </c>
      <c r="P178" s="109">
        <f>'Group 2 Questions'!D191</f>
        <v>0</v>
      </c>
      <c r="Q178" s="109">
        <f>'Group 2 Questions'!E191</f>
        <v>1</v>
      </c>
      <c r="R178" s="109">
        <f>'Group 2 Questions'!F191</f>
        <v>0</v>
      </c>
      <c r="S178" s="109">
        <f>'Group 2 Questions'!G191</f>
        <v>0</v>
      </c>
      <c r="T178" s="109">
        <f>'Group 2 Questions'!H191</f>
        <v>0</v>
      </c>
      <c r="U178" s="109">
        <f>'Group 2 Questions'!K191</f>
        <v>4</v>
      </c>
      <c r="V178" s="109">
        <f>'Group 2 Questions'!L191</f>
        <v>4</v>
      </c>
      <c r="W178" s="110" t="str">
        <f>'Group 2 Questions'!M191</f>
        <v>EMP</v>
      </c>
    </row>
    <row r="179" spans="1:23" x14ac:dyDescent="0.3">
      <c r="A179" s="102"/>
      <c r="B179" s="102"/>
      <c r="C179" s="102"/>
      <c r="D179" s="102"/>
      <c r="E179" s="102"/>
      <c r="F179" s="102"/>
      <c r="G179" s="102"/>
      <c r="H179" s="102"/>
      <c r="I179" s="102"/>
      <c r="J179" s="102"/>
      <c r="K179" s="102"/>
      <c r="L179" s="102"/>
      <c r="M179" s="102"/>
      <c r="N179" s="102"/>
      <c r="O179" s="108">
        <f>'Group 2 Questions'!B192</f>
        <v>174</v>
      </c>
      <c r="P179" s="109">
        <f>'Group 2 Questions'!D192</f>
        <v>0</v>
      </c>
      <c r="Q179" s="109">
        <f>'Group 2 Questions'!E192</f>
        <v>1</v>
      </c>
      <c r="R179" s="109">
        <f>'Group 2 Questions'!F192</f>
        <v>0</v>
      </c>
      <c r="S179" s="109">
        <f>'Group 2 Questions'!G192</f>
        <v>0</v>
      </c>
      <c r="T179" s="109">
        <f>'Group 2 Questions'!H192</f>
        <v>0</v>
      </c>
      <c r="U179" s="109">
        <f>'Group 2 Questions'!K192</f>
        <v>8</v>
      </c>
      <c r="V179" s="109">
        <f>'Group 2 Questions'!L192</f>
        <v>8</v>
      </c>
      <c r="W179" s="110" t="str">
        <f>'Group 2 Questions'!M192</f>
        <v>EMP</v>
      </c>
    </row>
    <row r="180" spans="1:23" x14ac:dyDescent="0.3">
      <c r="A180" s="102"/>
      <c r="B180" s="102"/>
      <c r="C180" s="102"/>
      <c r="D180" s="102"/>
      <c r="E180" s="102"/>
      <c r="F180" s="102"/>
      <c r="G180" s="102"/>
      <c r="H180" s="102"/>
      <c r="I180" s="102"/>
      <c r="J180" s="102"/>
      <c r="K180" s="102"/>
      <c r="L180" s="102"/>
      <c r="M180" s="102"/>
      <c r="N180" s="102"/>
      <c r="O180" s="108">
        <f>'Group 2 Questions'!B195</f>
        <v>175</v>
      </c>
      <c r="P180" s="109">
        <f>'Group 2 Questions'!D195</f>
        <v>0</v>
      </c>
      <c r="Q180" s="109">
        <f>'Group 2 Questions'!E195</f>
        <v>1</v>
      </c>
      <c r="R180" s="109">
        <f>'Group 2 Questions'!F195</f>
        <v>0</v>
      </c>
      <c r="S180" s="109">
        <f>'Group 2 Questions'!G195</f>
        <v>0</v>
      </c>
      <c r="T180" s="109">
        <f>'Group 2 Questions'!H195</f>
        <v>0</v>
      </c>
      <c r="U180" s="109">
        <f>'Group 2 Questions'!K195</f>
        <v>4</v>
      </c>
      <c r="V180" s="109">
        <f>'Group 2 Questions'!L195</f>
        <v>4</v>
      </c>
      <c r="W180" s="110" t="str">
        <f>'Group 2 Questions'!M195</f>
        <v>MIP</v>
      </c>
    </row>
    <row r="181" spans="1:23" x14ac:dyDescent="0.3">
      <c r="A181" s="102"/>
      <c r="B181" s="102"/>
      <c r="C181" s="102"/>
      <c r="D181" s="102"/>
      <c r="E181" s="102"/>
      <c r="F181" s="102"/>
      <c r="G181" s="102"/>
      <c r="H181" s="102"/>
      <c r="I181" s="102"/>
      <c r="J181" s="102"/>
      <c r="K181" s="102"/>
      <c r="L181" s="102"/>
      <c r="M181" s="102"/>
      <c r="N181" s="102"/>
      <c r="O181" s="108">
        <f>'Group 2 Questions'!B196</f>
        <v>176</v>
      </c>
      <c r="P181" s="109">
        <f>'Group 2 Questions'!D196</f>
        <v>0</v>
      </c>
      <c r="Q181" s="109">
        <f>'Group 2 Questions'!E196</f>
        <v>1</v>
      </c>
      <c r="R181" s="109">
        <f>'Group 2 Questions'!F196</f>
        <v>0</v>
      </c>
      <c r="S181" s="109">
        <f>'Group 2 Questions'!G196</f>
        <v>0</v>
      </c>
      <c r="T181" s="109">
        <f>'Group 2 Questions'!H196</f>
        <v>0</v>
      </c>
      <c r="U181" s="109">
        <f>'Group 2 Questions'!K196</f>
        <v>4</v>
      </c>
      <c r="V181" s="109">
        <f>'Group 2 Questions'!L196</f>
        <v>4</v>
      </c>
      <c r="W181" s="110" t="str">
        <f>'Group 2 Questions'!M196</f>
        <v>MIP</v>
      </c>
    </row>
    <row r="182" spans="1:23" x14ac:dyDescent="0.3">
      <c r="A182" s="102"/>
      <c r="B182" s="102"/>
      <c r="C182" s="102"/>
      <c r="D182" s="102"/>
      <c r="E182" s="102"/>
      <c r="F182" s="102"/>
      <c r="G182" s="102"/>
      <c r="H182" s="102"/>
      <c r="I182" s="102"/>
      <c r="J182" s="102"/>
      <c r="K182" s="102"/>
      <c r="L182" s="102"/>
      <c r="M182" s="102"/>
      <c r="N182" s="102"/>
      <c r="O182" s="108">
        <f>'Group 2 Questions'!B197</f>
        <v>177</v>
      </c>
      <c r="P182" s="109">
        <f>'Group 2 Questions'!D197</f>
        <v>0</v>
      </c>
      <c r="Q182" s="109">
        <f>'Group 2 Questions'!E197</f>
        <v>0</v>
      </c>
      <c r="R182" s="109">
        <f>'Group 2 Questions'!F197</f>
        <v>0</v>
      </c>
      <c r="S182" s="109">
        <f>'Group 2 Questions'!G197</f>
        <v>0</v>
      </c>
      <c r="T182" s="109">
        <f>'Group 2 Questions'!H197</f>
        <v>1</v>
      </c>
      <c r="U182" s="109">
        <f>'Group 2 Questions'!K197</f>
        <v>1</v>
      </c>
      <c r="V182" s="109">
        <f>'Group 2 Questions'!L197</f>
        <v>4</v>
      </c>
      <c r="W182" s="110" t="str">
        <f>'Group 2 Questions'!M197</f>
        <v>MIP</v>
      </c>
    </row>
    <row r="183" spans="1:23" x14ac:dyDescent="0.3">
      <c r="A183" s="102"/>
      <c r="B183" s="102"/>
      <c r="C183" s="102"/>
      <c r="D183" s="102"/>
      <c r="E183" s="102"/>
      <c r="F183" s="102"/>
      <c r="G183" s="102"/>
      <c r="H183" s="102"/>
      <c r="I183" s="102"/>
      <c r="J183" s="102"/>
      <c r="K183" s="102"/>
      <c r="L183" s="102"/>
      <c r="M183" s="102"/>
      <c r="N183" s="102"/>
      <c r="O183" s="108">
        <f>'Group 2 Questions'!B198</f>
        <v>178</v>
      </c>
      <c r="P183" s="109">
        <f>'Group 2 Questions'!D198</f>
        <v>0</v>
      </c>
      <c r="Q183" s="109">
        <f>'Group 2 Questions'!E198</f>
        <v>0</v>
      </c>
      <c r="R183" s="109">
        <f>'Group 2 Questions'!F198</f>
        <v>0</v>
      </c>
      <c r="S183" s="109">
        <f>'Group 2 Questions'!G198</f>
        <v>0</v>
      </c>
      <c r="T183" s="109">
        <f>'Group 2 Questions'!H198</f>
        <v>1</v>
      </c>
      <c r="U183" s="109">
        <f>'Group 2 Questions'!K198</f>
        <v>1</v>
      </c>
      <c r="V183" s="109">
        <f>'Group 2 Questions'!L198</f>
        <v>4</v>
      </c>
      <c r="W183" s="110" t="str">
        <f>'Group 2 Questions'!M198</f>
        <v>MIP</v>
      </c>
    </row>
    <row r="184" spans="1:23" x14ac:dyDescent="0.3">
      <c r="A184" s="102"/>
      <c r="B184" s="102"/>
      <c r="C184" s="102"/>
      <c r="D184" s="102"/>
      <c r="E184" s="102"/>
      <c r="F184" s="102"/>
      <c r="G184" s="102"/>
      <c r="H184" s="102"/>
      <c r="I184" s="102"/>
      <c r="J184" s="102"/>
      <c r="K184" s="102"/>
      <c r="L184" s="102"/>
      <c r="M184" s="102"/>
      <c r="N184" s="102"/>
      <c r="O184" s="108">
        <f>'Group 2 Questions'!B199</f>
        <v>179</v>
      </c>
      <c r="P184" s="109">
        <f>'Group 2 Questions'!D199</f>
        <v>0</v>
      </c>
      <c r="Q184" s="109">
        <f>'Group 2 Questions'!E199</f>
        <v>0</v>
      </c>
      <c r="R184" s="109">
        <f>'Group 2 Questions'!F199</f>
        <v>0</v>
      </c>
      <c r="S184" s="109">
        <f>'Group 2 Questions'!G199</f>
        <v>1</v>
      </c>
      <c r="T184" s="109">
        <f>'Group 2 Questions'!H199</f>
        <v>0</v>
      </c>
      <c r="U184" s="109">
        <f>'Group 2 Questions'!K199</f>
        <v>2</v>
      </c>
      <c r="V184" s="109">
        <f>'Group 2 Questions'!L199</f>
        <v>4</v>
      </c>
      <c r="W184" s="110" t="str">
        <f>'Group 2 Questions'!M199</f>
        <v>MIP</v>
      </c>
    </row>
    <row r="185" spans="1:23" x14ac:dyDescent="0.3">
      <c r="A185" s="102"/>
      <c r="B185" s="102"/>
      <c r="C185" s="102"/>
      <c r="D185" s="102"/>
      <c r="E185" s="102"/>
      <c r="F185" s="102"/>
      <c r="G185" s="102"/>
      <c r="H185" s="102"/>
      <c r="I185" s="102"/>
      <c r="J185" s="102"/>
      <c r="K185" s="102"/>
      <c r="L185" s="102"/>
      <c r="M185" s="102"/>
      <c r="N185" s="102"/>
      <c r="O185" s="108">
        <f>'Group 2 Questions'!B200</f>
        <v>180</v>
      </c>
      <c r="P185" s="109">
        <f>'Group 2 Questions'!D200</f>
        <v>0</v>
      </c>
      <c r="Q185" s="109">
        <f>'Group 2 Questions'!E200</f>
        <v>1</v>
      </c>
      <c r="R185" s="109">
        <f>'Group 2 Questions'!F200</f>
        <v>0</v>
      </c>
      <c r="S185" s="109">
        <f>'Group 2 Questions'!G200</f>
        <v>0</v>
      </c>
      <c r="T185" s="109">
        <f>'Group 2 Questions'!H200</f>
        <v>0</v>
      </c>
      <c r="U185" s="109">
        <f>'Group 2 Questions'!K200</f>
        <v>4</v>
      </c>
      <c r="V185" s="109">
        <f>'Group 2 Questions'!L200</f>
        <v>4</v>
      </c>
      <c r="W185" s="110" t="str">
        <f>'Group 2 Questions'!M200</f>
        <v>MIP</v>
      </c>
    </row>
    <row r="186" spans="1:23" x14ac:dyDescent="0.3">
      <c r="A186" s="102"/>
      <c r="B186" s="102"/>
      <c r="C186" s="102"/>
      <c r="D186" s="102"/>
      <c r="E186" s="102"/>
      <c r="F186" s="102"/>
      <c r="G186" s="102"/>
      <c r="H186" s="102"/>
      <c r="I186" s="102"/>
      <c r="J186" s="102"/>
      <c r="K186" s="102"/>
      <c r="L186" s="102"/>
      <c r="M186" s="102"/>
      <c r="N186" s="102"/>
      <c r="O186" s="108">
        <f>'Group 2 Questions'!B201</f>
        <v>181</v>
      </c>
      <c r="P186" s="109">
        <f>'Group 2 Questions'!D201</f>
        <v>0</v>
      </c>
      <c r="Q186" s="109">
        <f>'Group 2 Questions'!E201</f>
        <v>1</v>
      </c>
      <c r="R186" s="109">
        <f>'Group 2 Questions'!F201</f>
        <v>0</v>
      </c>
      <c r="S186" s="109">
        <f>'Group 2 Questions'!G201</f>
        <v>0</v>
      </c>
      <c r="T186" s="109">
        <f>'Group 2 Questions'!H201</f>
        <v>0</v>
      </c>
      <c r="U186" s="109">
        <f>'Group 2 Questions'!K201</f>
        <v>4</v>
      </c>
      <c r="V186" s="109">
        <f>'Group 2 Questions'!L201</f>
        <v>4</v>
      </c>
      <c r="W186" s="110" t="str">
        <f>'Group 2 Questions'!M201</f>
        <v>MIP</v>
      </c>
    </row>
    <row r="187" spans="1:23" x14ac:dyDescent="0.3">
      <c r="A187" s="102"/>
      <c r="B187" s="102"/>
      <c r="C187" s="102"/>
      <c r="D187" s="102"/>
      <c r="E187" s="102"/>
      <c r="F187" s="102"/>
      <c r="G187" s="102"/>
      <c r="H187" s="102"/>
      <c r="I187" s="102"/>
      <c r="J187" s="102"/>
      <c r="K187" s="102"/>
      <c r="L187" s="102"/>
      <c r="M187" s="102"/>
      <c r="N187" s="102"/>
      <c r="O187" s="108">
        <f>'Group 2 Questions'!B202</f>
        <v>182</v>
      </c>
      <c r="P187" s="109">
        <f>'Group 2 Questions'!D202</f>
        <v>0</v>
      </c>
      <c r="Q187" s="109">
        <f>'Group 2 Questions'!E202</f>
        <v>1</v>
      </c>
      <c r="R187" s="109">
        <f>'Group 2 Questions'!F202</f>
        <v>0</v>
      </c>
      <c r="S187" s="109">
        <f>'Group 2 Questions'!G202</f>
        <v>0</v>
      </c>
      <c r="T187" s="109">
        <f>'Group 2 Questions'!H202</f>
        <v>0</v>
      </c>
      <c r="U187" s="109">
        <f>'Group 2 Questions'!K202</f>
        <v>4</v>
      </c>
      <c r="V187" s="109">
        <f>'Group 2 Questions'!L202</f>
        <v>4</v>
      </c>
      <c r="W187" s="110" t="str">
        <f>'Group 2 Questions'!M202</f>
        <v>MIP</v>
      </c>
    </row>
    <row r="188" spans="1:23" x14ac:dyDescent="0.3">
      <c r="A188" s="102"/>
      <c r="B188" s="102"/>
      <c r="C188" s="102"/>
      <c r="D188" s="102"/>
      <c r="E188" s="102"/>
      <c r="F188" s="102"/>
      <c r="G188" s="102"/>
      <c r="H188" s="102"/>
      <c r="I188" s="102"/>
      <c r="J188" s="102"/>
      <c r="K188" s="102"/>
      <c r="L188" s="102"/>
      <c r="M188" s="102"/>
      <c r="N188" s="102"/>
      <c r="O188" s="108">
        <f>'Group 2 Questions'!B203</f>
        <v>183</v>
      </c>
      <c r="P188" s="109">
        <f>'Group 2 Questions'!D203</f>
        <v>0</v>
      </c>
      <c r="Q188" s="109">
        <f>'Group 2 Questions'!E203</f>
        <v>1</v>
      </c>
      <c r="R188" s="109">
        <f>'Group 2 Questions'!F203</f>
        <v>0</v>
      </c>
      <c r="S188" s="109">
        <f>'Group 2 Questions'!G203</f>
        <v>0</v>
      </c>
      <c r="T188" s="109">
        <f>'Group 2 Questions'!H203</f>
        <v>0</v>
      </c>
      <c r="U188" s="109">
        <f>'Group 2 Questions'!K203</f>
        <v>8</v>
      </c>
      <c r="V188" s="109">
        <f>'Group 2 Questions'!L203</f>
        <v>8</v>
      </c>
      <c r="W188" s="110" t="str">
        <f>'Group 2 Questions'!M203</f>
        <v>MIP</v>
      </c>
    </row>
    <row r="189" spans="1:23" x14ac:dyDescent="0.3">
      <c r="A189" s="102"/>
      <c r="B189" s="102"/>
      <c r="C189" s="102"/>
      <c r="D189" s="102"/>
      <c r="E189" s="102"/>
      <c r="F189" s="102"/>
      <c r="G189" s="102"/>
      <c r="H189" s="102"/>
      <c r="I189" s="102"/>
      <c r="J189" s="102"/>
      <c r="K189" s="102"/>
      <c r="L189" s="102"/>
      <c r="M189" s="102"/>
      <c r="N189" s="102"/>
      <c r="O189" s="108">
        <f>'Group 2 Questions'!B204</f>
        <v>184</v>
      </c>
      <c r="P189" s="109">
        <f>'Group 2 Questions'!D204</f>
        <v>0</v>
      </c>
      <c r="Q189" s="109">
        <f>'Group 2 Questions'!E204</f>
        <v>1</v>
      </c>
      <c r="R189" s="109">
        <f>'Group 2 Questions'!F204</f>
        <v>0</v>
      </c>
      <c r="S189" s="109">
        <f>'Group 2 Questions'!G204</f>
        <v>0</v>
      </c>
      <c r="T189" s="109">
        <f>'Group 2 Questions'!H204</f>
        <v>0</v>
      </c>
      <c r="U189" s="109">
        <f>'Group 2 Questions'!K204</f>
        <v>4</v>
      </c>
      <c r="V189" s="109">
        <f>'Group 2 Questions'!L204</f>
        <v>4</v>
      </c>
      <c r="W189" s="110" t="str">
        <f>'Group 2 Questions'!M204</f>
        <v>MIP</v>
      </c>
    </row>
    <row r="190" spans="1:23" x14ac:dyDescent="0.3">
      <c r="A190" s="102"/>
      <c r="B190" s="102"/>
      <c r="C190" s="102"/>
      <c r="D190" s="102"/>
      <c r="E190" s="102"/>
      <c r="F190" s="102"/>
      <c r="G190" s="102"/>
      <c r="H190" s="102"/>
      <c r="I190" s="102"/>
      <c r="J190" s="102"/>
      <c r="K190" s="102"/>
      <c r="L190" s="102"/>
      <c r="M190" s="102"/>
      <c r="N190" s="102"/>
      <c r="O190" s="108">
        <f>'Group 2 Questions'!B205</f>
        <v>185</v>
      </c>
      <c r="P190" s="109">
        <f>'Group 2 Questions'!D205</f>
        <v>0</v>
      </c>
      <c r="Q190" s="109">
        <f>'Group 2 Questions'!E205</f>
        <v>1</v>
      </c>
      <c r="R190" s="109">
        <f>'Group 2 Questions'!F205</f>
        <v>0</v>
      </c>
      <c r="S190" s="109">
        <f>'Group 2 Questions'!G205</f>
        <v>0</v>
      </c>
      <c r="T190" s="109">
        <f>'Group 2 Questions'!H205</f>
        <v>0</v>
      </c>
      <c r="U190" s="109">
        <f>'Group 2 Questions'!K205</f>
        <v>4</v>
      </c>
      <c r="V190" s="109">
        <f>'Group 2 Questions'!L205</f>
        <v>4</v>
      </c>
      <c r="W190" s="110" t="str">
        <f>'Group 2 Questions'!M205</f>
        <v>MIP</v>
      </c>
    </row>
    <row r="191" spans="1:23" x14ac:dyDescent="0.3">
      <c r="A191" s="102"/>
      <c r="B191" s="102"/>
      <c r="C191" s="102"/>
      <c r="D191" s="102"/>
      <c r="E191" s="102"/>
      <c r="F191" s="102"/>
      <c r="G191" s="102"/>
      <c r="H191" s="102"/>
      <c r="I191" s="102"/>
      <c r="J191" s="102"/>
      <c r="K191" s="102"/>
      <c r="L191" s="102"/>
      <c r="M191" s="102"/>
      <c r="N191" s="102"/>
      <c r="O191" s="108">
        <f>'Group 2 Questions'!B206</f>
        <v>186</v>
      </c>
      <c r="P191" s="109">
        <f>'Group 2 Questions'!D206</f>
        <v>1</v>
      </c>
      <c r="Q191" s="109">
        <f>'Group 2 Questions'!E206</f>
        <v>0</v>
      </c>
      <c r="R191" s="109">
        <f>'Group 2 Questions'!F206</f>
        <v>0</v>
      </c>
      <c r="S191" s="109">
        <f>'Group 2 Questions'!G206</f>
        <v>0</v>
      </c>
      <c r="T191" s="109">
        <f>'Group 2 Questions'!H206</f>
        <v>0</v>
      </c>
      <c r="U191" s="109">
        <f>'Group 2 Questions'!K206</f>
        <v>0</v>
      </c>
      <c r="V191" s="109">
        <f>'Group 2 Questions'!L206</f>
        <v>0</v>
      </c>
      <c r="W191" s="110" t="str">
        <f>'Group 2 Questions'!M206</f>
        <v>MIP</v>
      </c>
    </row>
    <row r="192" spans="1:23" x14ac:dyDescent="0.3">
      <c r="A192" s="102"/>
      <c r="B192" s="102"/>
      <c r="C192" s="102"/>
      <c r="D192" s="102"/>
      <c r="E192" s="102"/>
      <c r="F192" s="102"/>
      <c r="G192" s="102"/>
      <c r="H192" s="102"/>
      <c r="I192" s="102"/>
      <c r="J192" s="102"/>
      <c r="K192" s="102"/>
      <c r="L192" s="102"/>
      <c r="M192" s="102"/>
      <c r="N192" s="102"/>
      <c r="O192" s="108">
        <f>'Group 2 Questions'!B208</f>
        <v>187</v>
      </c>
      <c r="P192" s="109">
        <f>'Group 2 Questions'!D208</f>
        <v>0</v>
      </c>
      <c r="Q192" s="109">
        <f>'Group 2 Questions'!E208</f>
        <v>1</v>
      </c>
      <c r="R192" s="109">
        <f>'Group 2 Questions'!F208</f>
        <v>0</v>
      </c>
      <c r="S192" s="109">
        <f>'Group 2 Questions'!G208</f>
        <v>0</v>
      </c>
      <c r="T192" s="109">
        <f>'Group 2 Questions'!H208</f>
        <v>0</v>
      </c>
      <c r="U192" s="109">
        <f>'Group 2 Questions'!K208</f>
        <v>4</v>
      </c>
      <c r="V192" s="109">
        <f>'Group 2 Questions'!L208</f>
        <v>4</v>
      </c>
      <c r="W192" s="110" t="str">
        <f>'Group 2 Questions'!M208</f>
        <v>MEE</v>
      </c>
    </row>
    <row r="193" spans="1:23" x14ac:dyDescent="0.3">
      <c r="A193" s="102"/>
      <c r="B193" s="102"/>
      <c r="C193" s="102"/>
      <c r="D193" s="102"/>
      <c r="E193" s="102"/>
      <c r="F193" s="102"/>
      <c r="G193" s="102"/>
      <c r="H193" s="102"/>
      <c r="I193" s="102"/>
      <c r="J193" s="102"/>
      <c r="K193" s="102"/>
      <c r="L193" s="102"/>
      <c r="M193" s="102"/>
      <c r="N193" s="102"/>
      <c r="O193" s="108">
        <f>'Group 2 Questions'!B209</f>
        <v>188</v>
      </c>
      <c r="P193" s="109">
        <f>'Group 2 Questions'!D209</f>
        <v>0</v>
      </c>
      <c r="Q193" s="109">
        <f>'Group 2 Questions'!E209</f>
        <v>1</v>
      </c>
      <c r="R193" s="109">
        <f>'Group 2 Questions'!F209</f>
        <v>0</v>
      </c>
      <c r="S193" s="109">
        <f>'Group 2 Questions'!G209</f>
        <v>0</v>
      </c>
      <c r="T193" s="109">
        <f>'Group 2 Questions'!H209</f>
        <v>0</v>
      </c>
      <c r="U193" s="109">
        <f>'Group 2 Questions'!K209</f>
        <v>4</v>
      </c>
      <c r="V193" s="109">
        <f>'Group 2 Questions'!L209</f>
        <v>4</v>
      </c>
      <c r="W193" s="110" t="str">
        <f>'Group 2 Questions'!M209</f>
        <v>MEE</v>
      </c>
    </row>
    <row r="194" spans="1:23" x14ac:dyDescent="0.3">
      <c r="A194" s="102"/>
      <c r="B194" s="102"/>
      <c r="C194" s="102"/>
      <c r="D194" s="102"/>
      <c r="E194" s="102"/>
      <c r="F194" s="102"/>
      <c r="G194" s="102"/>
      <c r="H194" s="102"/>
      <c r="I194" s="102"/>
      <c r="J194" s="102"/>
      <c r="K194" s="102"/>
      <c r="L194" s="102"/>
      <c r="M194" s="102"/>
      <c r="N194" s="102"/>
      <c r="O194" s="108">
        <f>'Group 2 Questions'!B210</f>
        <v>189</v>
      </c>
      <c r="P194" s="109">
        <f>'Group 2 Questions'!D210</f>
        <v>1</v>
      </c>
      <c r="Q194" s="109">
        <f>'Group 2 Questions'!E210</f>
        <v>0</v>
      </c>
      <c r="R194" s="109">
        <f>'Group 2 Questions'!F210</f>
        <v>0</v>
      </c>
      <c r="S194" s="109">
        <f>'Group 2 Questions'!G210</f>
        <v>0</v>
      </c>
      <c r="T194" s="109">
        <f>'Group 2 Questions'!H210</f>
        <v>0</v>
      </c>
      <c r="U194" s="109">
        <f>'Group 2 Questions'!K210</f>
        <v>0</v>
      </c>
      <c r="V194" s="109">
        <f>'Group 2 Questions'!L210</f>
        <v>0</v>
      </c>
      <c r="W194" s="110" t="str">
        <f>'Group 2 Questions'!M210</f>
        <v>MEE</v>
      </c>
    </row>
    <row r="195" spans="1:23" x14ac:dyDescent="0.3">
      <c r="A195" s="102"/>
      <c r="B195" s="102"/>
      <c r="C195" s="102"/>
      <c r="D195" s="102"/>
      <c r="E195" s="102"/>
      <c r="F195" s="102"/>
      <c r="G195" s="102"/>
      <c r="H195" s="102"/>
      <c r="I195" s="102"/>
      <c r="J195" s="102"/>
      <c r="K195" s="102"/>
      <c r="L195" s="102"/>
      <c r="M195" s="102"/>
      <c r="N195" s="102"/>
      <c r="O195" s="108">
        <f>'Group 2 Questions'!B211</f>
        <v>190</v>
      </c>
      <c r="P195" s="109">
        <f>'Group 2 Questions'!D211</f>
        <v>0</v>
      </c>
      <c r="Q195" s="109">
        <f>'Group 2 Questions'!E211</f>
        <v>1</v>
      </c>
      <c r="R195" s="109">
        <f>'Group 2 Questions'!F211</f>
        <v>0</v>
      </c>
      <c r="S195" s="109">
        <f>'Group 2 Questions'!G211</f>
        <v>0</v>
      </c>
      <c r="T195" s="109">
        <f>'Group 2 Questions'!H211</f>
        <v>0</v>
      </c>
      <c r="U195" s="109">
        <f>'Group 2 Questions'!K211</f>
        <v>4</v>
      </c>
      <c r="V195" s="109">
        <f>'Group 2 Questions'!L211</f>
        <v>4</v>
      </c>
      <c r="W195" s="110" t="str">
        <f>'Group 2 Questions'!M211</f>
        <v>MEE</v>
      </c>
    </row>
    <row r="196" spans="1:23" x14ac:dyDescent="0.3">
      <c r="A196" s="102"/>
      <c r="B196" s="102"/>
      <c r="C196" s="102"/>
      <c r="D196" s="102"/>
      <c r="E196" s="102"/>
      <c r="F196" s="102"/>
      <c r="G196" s="102"/>
      <c r="H196" s="102"/>
      <c r="I196" s="102"/>
      <c r="J196" s="102"/>
      <c r="K196" s="102"/>
      <c r="L196" s="102"/>
      <c r="M196" s="102"/>
      <c r="N196" s="102"/>
      <c r="O196" s="108">
        <f>'Group 2 Questions'!B212</f>
        <v>191</v>
      </c>
      <c r="P196" s="109">
        <f>'Group 2 Questions'!D212</f>
        <v>0</v>
      </c>
      <c r="Q196" s="109">
        <f>'Group 2 Questions'!E212</f>
        <v>1</v>
      </c>
      <c r="R196" s="109">
        <f>'Group 2 Questions'!F212</f>
        <v>0</v>
      </c>
      <c r="S196" s="109">
        <f>'Group 2 Questions'!G212</f>
        <v>0</v>
      </c>
      <c r="T196" s="109">
        <f>'Group 2 Questions'!H212</f>
        <v>0</v>
      </c>
      <c r="U196" s="109">
        <f>'Group 2 Questions'!K212</f>
        <v>4</v>
      </c>
      <c r="V196" s="109">
        <f>'Group 2 Questions'!L212</f>
        <v>4</v>
      </c>
      <c r="W196" s="110" t="str">
        <f>'Group 2 Questions'!M212</f>
        <v>MEE</v>
      </c>
    </row>
    <row r="197" spans="1:23" x14ac:dyDescent="0.3">
      <c r="A197" s="102"/>
      <c r="B197" s="102"/>
      <c r="C197" s="102"/>
      <c r="D197" s="102"/>
      <c r="E197" s="102"/>
      <c r="F197" s="102"/>
      <c r="G197" s="102"/>
      <c r="H197" s="102"/>
      <c r="I197" s="102"/>
      <c r="J197" s="102"/>
      <c r="K197" s="102"/>
      <c r="L197" s="102"/>
      <c r="M197" s="102"/>
      <c r="N197" s="102"/>
      <c r="O197" s="108">
        <f>'Group 2 Questions'!B213</f>
        <v>192</v>
      </c>
      <c r="P197" s="109">
        <f>'Group 2 Questions'!D213</f>
        <v>0</v>
      </c>
      <c r="Q197" s="109">
        <f>'Group 2 Questions'!E213</f>
        <v>1</v>
      </c>
      <c r="R197" s="109">
        <f>'Group 2 Questions'!F213</f>
        <v>0</v>
      </c>
      <c r="S197" s="109">
        <f>'Group 2 Questions'!G213</f>
        <v>0</v>
      </c>
      <c r="T197" s="109">
        <f>'Group 2 Questions'!H213</f>
        <v>0</v>
      </c>
      <c r="U197" s="109">
        <f>'Group 2 Questions'!K213</f>
        <v>8</v>
      </c>
      <c r="V197" s="109">
        <f>'Group 2 Questions'!L213</f>
        <v>8</v>
      </c>
      <c r="W197" s="110" t="str">
        <f>'Group 2 Questions'!M213</f>
        <v>MEE</v>
      </c>
    </row>
    <row r="198" spans="1:23" x14ac:dyDescent="0.3">
      <c r="A198" s="102"/>
      <c r="B198" s="102"/>
      <c r="C198" s="102"/>
      <c r="D198" s="102"/>
      <c r="E198" s="102"/>
      <c r="F198" s="102"/>
      <c r="G198" s="102"/>
      <c r="H198" s="102"/>
      <c r="I198" s="102"/>
      <c r="J198" s="102"/>
      <c r="K198" s="102"/>
      <c r="L198" s="102"/>
      <c r="M198" s="102"/>
      <c r="N198" s="102"/>
      <c r="O198" s="108">
        <f>'Group 2 Questions'!B214</f>
        <v>193</v>
      </c>
      <c r="P198" s="109">
        <f>'Group 2 Questions'!D214</f>
        <v>0</v>
      </c>
      <c r="Q198" s="109">
        <f>'Group 2 Questions'!E214</f>
        <v>1</v>
      </c>
      <c r="R198" s="109">
        <f>'Group 2 Questions'!F214</f>
        <v>0</v>
      </c>
      <c r="S198" s="109">
        <f>'Group 2 Questions'!G214</f>
        <v>0</v>
      </c>
      <c r="T198" s="109">
        <f>'Group 2 Questions'!H214</f>
        <v>0</v>
      </c>
      <c r="U198" s="109">
        <f>'Group 2 Questions'!K214</f>
        <v>4</v>
      </c>
      <c r="V198" s="109">
        <f>'Group 2 Questions'!L214</f>
        <v>4</v>
      </c>
      <c r="W198" s="110" t="str">
        <f>'Group 2 Questions'!M214</f>
        <v>MEE</v>
      </c>
    </row>
    <row r="199" spans="1:23" x14ac:dyDescent="0.3">
      <c r="A199" s="102"/>
      <c r="B199" s="102"/>
      <c r="C199" s="102"/>
      <c r="D199" s="102"/>
      <c r="E199" s="102"/>
      <c r="F199" s="102"/>
      <c r="G199" s="102"/>
      <c r="H199" s="102"/>
      <c r="I199" s="102"/>
      <c r="J199" s="102"/>
      <c r="K199" s="102"/>
      <c r="L199" s="102"/>
      <c r="M199" s="102"/>
      <c r="N199" s="102"/>
      <c r="O199" s="108">
        <f>'Group 2 Questions'!B215</f>
        <v>194</v>
      </c>
      <c r="P199" s="109">
        <f>'Group 2 Questions'!D215</f>
        <v>0</v>
      </c>
      <c r="Q199" s="109">
        <f>'Group 2 Questions'!E215</f>
        <v>0</v>
      </c>
      <c r="R199" s="109">
        <f>'Group 2 Questions'!F215</f>
        <v>0</v>
      </c>
      <c r="S199" s="109">
        <f>'Group 2 Questions'!G215</f>
        <v>0</v>
      </c>
      <c r="T199" s="109">
        <f>'Group 2 Questions'!H215</f>
        <v>1</v>
      </c>
      <c r="U199" s="109">
        <f>'Group 2 Questions'!K215</f>
        <v>1</v>
      </c>
      <c r="V199" s="109">
        <f>'Group 2 Questions'!L215</f>
        <v>4</v>
      </c>
      <c r="W199" s="110" t="str">
        <f>'Group 2 Questions'!M215</f>
        <v>MEE</v>
      </c>
    </row>
    <row r="200" spans="1:23" x14ac:dyDescent="0.3">
      <c r="A200" s="102"/>
      <c r="B200" s="102"/>
      <c r="C200" s="102"/>
      <c r="D200" s="102"/>
      <c r="E200" s="102"/>
      <c r="F200" s="102"/>
      <c r="G200" s="102"/>
      <c r="H200" s="102"/>
      <c r="I200" s="102"/>
      <c r="J200" s="102"/>
      <c r="K200" s="102"/>
      <c r="L200" s="102"/>
      <c r="M200" s="102"/>
      <c r="N200" s="102"/>
      <c r="O200" s="108">
        <f>'Group 2 Questions'!B216</f>
        <v>195</v>
      </c>
      <c r="P200" s="109">
        <f>'Group 2 Questions'!D216</f>
        <v>0</v>
      </c>
      <c r="Q200" s="109">
        <f>'Group 2 Questions'!E216</f>
        <v>0</v>
      </c>
      <c r="R200" s="109">
        <f>'Group 2 Questions'!F216</f>
        <v>0</v>
      </c>
      <c r="S200" s="109">
        <f>'Group 2 Questions'!G216</f>
        <v>0</v>
      </c>
      <c r="T200" s="109">
        <f>'Group 2 Questions'!H216</f>
        <v>1</v>
      </c>
      <c r="U200" s="109">
        <f>'Group 2 Questions'!K216</f>
        <v>1</v>
      </c>
      <c r="V200" s="109">
        <f>'Group 2 Questions'!L216</f>
        <v>4</v>
      </c>
      <c r="W200" s="110" t="str">
        <f>'Group 2 Questions'!M216</f>
        <v>MEE</v>
      </c>
    </row>
    <row r="201" spans="1:23" x14ac:dyDescent="0.3">
      <c r="A201" s="102"/>
      <c r="B201" s="102"/>
      <c r="C201" s="102"/>
      <c r="D201" s="102"/>
      <c r="E201" s="102"/>
      <c r="F201" s="102"/>
      <c r="G201" s="102"/>
      <c r="H201" s="102"/>
      <c r="I201" s="102"/>
      <c r="J201" s="102"/>
      <c r="K201" s="102"/>
      <c r="L201" s="102"/>
      <c r="M201" s="102"/>
      <c r="N201" s="102"/>
      <c r="O201" s="108">
        <f>'Group 2 Questions'!B217</f>
        <v>196</v>
      </c>
      <c r="P201" s="109">
        <f>'Group 2 Questions'!D217</f>
        <v>0</v>
      </c>
      <c r="Q201" s="109">
        <f>'Group 2 Questions'!E217</f>
        <v>1</v>
      </c>
      <c r="R201" s="109">
        <f>'Group 2 Questions'!F217</f>
        <v>0</v>
      </c>
      <c r="S201" s="109">
        <f>'Group 2 Questions'!G217</f>
        <v>0</v>
      </c>
      <c r="T201" s="109">
        <f>'Group 2 Questions'!H217</f>
        <v>0</v>
      </c>
      <c r="U201" s="109">
        <f>'Group 2 Questions'!K217</f>
        <v>4</v>
      </c>
      <c r="V201" s="109">
        <f>'Group 2 Questions'!L217</f>
        <v>4</v>
      </c>
      <c r="W201" s="110" t="str">
        <f>'Group 2 Questions'!M217</f>
        <v>MEE</v>
      </c>
    </row>
    <row r="202" spans="1:23" x14ac:dyDescent="0.3">
      <c r="A202" s="102"/>
      <c r="B202" s="102"/>
      <c r="C202" s="102"/>
      <c r="D202" s="102"/>
      <c r="E202" s="102"/>
      <c r="F202" s="102"/>
      <c r="G202" s="102"/>
      <c r="H202" s="102"/>
      <c r="I202" s="102"/>
      <c r="J202" s="102"/>
      <c r="K202" s="102"/>
      <c r="L202" s="102"/>
      <c r="M202" s="102"/>
      <c r="N202" s="102"/>
      <c r="O202" s="108">
        <f>'Group 2 Questions'!B218</f>
        <v>197</v>
      </c>
      <c r="P202" s="109">
        <f>'Group 2 Questions'!D218</f>
        <v>1</v>
      </c>
      <c r="Q202" s="109">
        <f>'Group 2 Questions'!E218</f>
        <v>0</v>
      </c>
      <c r="R202" s="109">
        <f>'Group 2 Questions'!F218</f>
        <v>0</v>
      </c>
      <c r="S202" s="109">
        <f>'Group 2 Questions'!G218</f>
        <v>0</v>
      </c>
      <c r="T202" s="109">
        <f>'Group 2 Questions'!H218</f>
        <v>0</v>
      </c>
      <c r="U202" s="109">
        <f>'Group 2 Questions'!K218</f>
        <v>0</v>
      </c>
      <c r="V202" s="109">
        <f>'Group 2 Questions'!L218</f>
        <v>0</v>
      </c>
      <c r="W202" s="110" t="str">
        <f>'Group 2 Questions'!M218</f>
        <v>MEE</v>
      </c>
    </row>
    <row r="203" spans="1:23" x14ac:dyDescent="0.3">
      <c r="A203" s="102"/>
      <c r="B203" s="102"/>
      <c r="C203" s="102"/>
      <c r="D203" s="102"/>
      <c r="E203" s="102"/>
      <c r="F203" s="102"/>
      <c r="G203" s="102"/>
      <c r="H203" s="102"/>
      <c r="I203" s="102"/>
      <c r="J203" s="102"/>
      <c r="K203" s="102"/>
      <c r="L203" s="102"/>
      <c r="M203" s="102"/>
      <c r="N203" s="102"/>
      <c r="O203" s="108">
        <f>'Group 2 Questions'!B219</f>
        <v>198</v>
      </c>
      <c r="P203" s="109">
        <f>'Group 2 Questions'!D219</f>
        <v>0</v>
      </c>
      <c r="Q203" s="109">
        <f>'Group 2 Questions'!E219</f>
        <v>1</v>
      </c>
      <c r="R203" s="109">
        <f>'Group 2 Questions'!F219</f>
        <v>0</v>
      </c>
      <c r="S203" s="109">
        <f>'Group 2 Questions'!G219</f>
        <v>0</v>
      </c>
      <c r="T203" s="109">
        <f>'Group 2 Questions'!H219</f>
        <v>0</v>
      </c>
      <c r="U203" s="109">
        <f>'Group 2 Questions'!K219</f>
        <v>4</v>
      </c>
      <c r="V203" s="109">
        <f>'Group 2 Questions'!L219</f>
        <v>4</v>
      </c>
      <c r="W203" s="110" t="str">
        <f>'Group 2 Questions'!M219</f>
        <v>MEE</v>
      </c>
    </row>
    <row r="204" spans="1:23" x14ac:dyDescent="0.3">
      <c r="A204" s="102"/>
      <c r="B204" s="102"/>
      <c r="C204" s="102"/>
      <c r="D204" s="102"/>
      <c r="E204" s="102"/>
      <c r="F204" s="102"/>
      <c r="G204" s="102"/>
      <c r="H204" s="102"/>
      <c r="I204" s="102"/>
      <c r="J204" s="102"/>
      <c r="K204" s="102"/>
      <c r="L204" s="102"/>
      <c r="M204" s="102"/>
      <c r="N204" s="102"/>
      <c r="O204" s="108">
        <f>'Group 2 Questions'!B220</f>
        <v>199</v>
      </c>
      <c r="P204" s="109">
        <f>'Group 2 Questions'!D220</f>
        <v>1</v>
      </c>
      <c r="Q204" s="109">
        <f>'Group 2 Questions'!E220</f>
        <v>0</v>
      </c>
      <c r="R204" s="109">
        <f>'Group 2 Questions'!F220</f>
        <v>0</v>
      </c>
      <c r="S204" s="109">
        <f>'Group 2 Questions'!G220</f>
        <v>0</v>
      </c>
      <c r="T204" s="109">
        <f>'Group 2 Questions'!H220</f>
        <v>0</v>
      </c>
      <c r="U204" s="109">
        <f>'Group 2 Questions'!K220</f>
        <v>0</v>
      </c>
      <c r="V204" s="109">
        <f>'Group 2 Questions'!L220</f>
        <v>0</v>
      </c>
      <c r="W204" s="110" t="str">
        <f>'Group 2 Questions'!M220</f>
        <v>MEE</v>
      </c>
    </row>
    <row r="205" spans="1:23" x14ac:dyDescent="0.3">
      <c r="A205" s="102"/>
      <c r="B205" s="102"/>
      <c r="C205" s="102"/>
      <c r="D205" s="102"/>
      <c r="E205" s="102"/>
      <c r="F205" s="102"/>
      <c r="G205" s="102"/>
      <c r="H205" s="102"/>
      <c r="I205" s="102"/>
      <c r="J205" s="102"/>
      <c r="K205" s="102"/>
      <c r="L205" s="102"/>
      <c r="M205" s="102"/>
      <c r="N205" s="102"/>
      <c r="O205" s="108">
        <f>'Group 2 Questions'!B223</f>
        <v>200</v>
      </c>
      <c r="P205" s="109">
        <f>'Group 2 Questions'!D223</f>
        <v>0</v>
      </c>
      <c r="Q205" s="109">
        <f>'Group 2 Questions'!E223</f>
        <v>1</v>
      </c>
      <c r="R205" s="109">
        <f>'Group 2 Questions'!F223</f>
        <v>0</v>
      </c>
      <c r="S205" s="109">
        <f>'Group 2 Questions'!G223</f>
        <v>0</v>
      </c>
      <c r="T205" s="109">
        <f>'Group 2 Questions'!H223</f>
        <v>0</v>
      </c>
      <c r="U205" s="109">
        <f>'Group 2 Questions'!K223</f>
        <v>4</v>
      </c>
      <c r="V205" s="109">
        <f>'Group 2 Questions'!L223</f>
        <v>4</v>
      </c>
      <c r="W205" s="110" t="str">
        <f>'Group 2 Questions'!M223</f>
        <v>CRP</v>
      </c>
    </row>
    <row r="206" spans="1:23" x14ac:dyDescent="0.3">
      <c r="A206" s="102"/>
      <c r="B206" s="102"/>
      <c r="C206" s="102"/>
      <c r="D206" s="102"/>
      <c r="E206" s="102"/>
      <c r="F206" s="102"/>
      <c r="G206" s="102"/>
      <c r="H206" s="102"/>
      <c r="I206" s="102"/>
      <c r="J206" s="102"/>
      <c r="K206" s="102"/>
      <c r="L206" s="102"/>
      <c r="M206" s="102"/>
      <c r="N206" s="102"/>
      <c r="O206" s="108">
        <f>'Group 2 Questions'!B224</f>
        <v>201</v>
      </c>
      <c r="P206" s="109">
        <f>'Group 2 Questions'!D224</f>
        <v>0</v>
      </c>
      <c r="Q206" s="109">
        <f>'Group 2 Questions'!E224</f>
        <v>1</v>
      </c>
      <c r="R206" s="109">
        <f>'Group 2 Questions'!F224</f>
        <v>0</v>
      </c>
      <c r="S206" s="109">
        <f>'Group 2 Questions'!G224</f>
        <v>0</v>
      </c>
      <c r="T206" s="109">
        <f>'Group 2 Questions'!H224</f>
        <v>0</v>
      </c>
      <c r="U206" s="109">
        <f>'Group 2 Questions'!K224</f>
        <v>4</v>
      </c>
      <c r="V206" s="109">
        <f>'Group 2 Questions'!L224</f>
        <v>4</v>
      </c>
      <c r="W206" s="110" t="str">
        <f>'Group 2 Questions'!M224</f>
        <v>CRP</v>
      </c>
    </row>
    <row r="207" spans="1:23" x14ac:dyDescent="0.3">
      <c r="A207" s="102"/>
      <c r="B207" s="102"/>
      <c r="C207" s="102"/>
      <c r="D207" s="102"/>
      <c r="E207" s="102"/>
      <c r="F207" s="102"/>
      <c r="G207" s="102"/>
      <c r="H207" s="102"/>
      <c r="I207" s="102"/>
      <c r="J207" s="102"/>
      <c r="K207" s="102"/>
      <c r="L207" s="102"/>
      <c r="M207" s="102"/>
      <c r="N207" s="102"/>
      <c r="O207" s="108">
        <f>'Group 2 Questions'!B225</f>
        <v>202</v>
      </c>
      <c r="P207" s="109">
        <f>'Group 2 Questions'!D225</f>
        <v>0</v>
      </c>
      <c r="Q207" s="109">
        <f>'Group 2 Questions'!E225</f>
        <v>1</v>
      </c>
      <c r="R207" s="109">
        <f>'Group 2 Questions'!F225</f>
        <v>0</v>
      </c>
      <c r="S207" s="109">
        <f>'Group 2 Questions'!G225</f>
        <v>0</v>
      </c>
      <c r="T207" s="109">
        <f>'Group 2 Questions'!H225</f>
        <v>0</v>
      </c>
      <c r="U207" s="109">
        <f>'Group 2 Questions'!K225</f>
        <v>4</v>
      </c>
      <c r="V207" s="109">
        <f>'Group 2 Questions'!L225</f>
        <v>4</v>
      </c>
      <c r="W207" s="110" t="str">
        <f>'Group 2 Questions'!M225</f>
        <v>CRP</v>
      </c>
    </row>
    <row r="208" spans="1:23" x14ac:dyDescent="0.3">
      <c r="A208" s="102"/>
      <c r="B208" s="102"/>
      <c r="C208" s="102"/>
      <c r="D208" s="102"/>
      <c r="E208" s="102"/>
      <c r="F208" s="102"/>
      <c r="G208" s="102"/>
      <c r="H208" s="102"/>
      <c r="I208" s="102"/>
      <c r="J208" s="102"/>
      <c r="K208" s="102"/>
      <c r="L208" s="102"/>
      <c r="M208" s="102"/>
      <c r="N208" s="102"/>
      <c r="O208" s="108">
        <f>'Group 2 Questions'!B226</f>
        <v>203</v>
      </c>
      <c r="P208" s="109">
        <f>'Group 2 Questions'!D226</f>
        <v>0</v>
      </c>
      <c r="Q208" s="109">
        <f>'Group 2 Questions'!E226</f>
        <v>1</v>
      </c>
      <c r="R208" s="109">
        <f>'Group 2 Questions'!F226</f>
        <v>0</v>
      </c>
      <c r="S208" s="109">
        <f>'Group 2 Questions'!G226</f>
        <v>0</v>
      </c>
      <c r="T208" s="109">
        <f>'Group 2 Questions'!H226</f>
        <v>0</v>
      </c>
      <c r="U208" s="109">
        <f>'Group 2 Questions'!K226</f>
        <v>4</v>
      </c>
      <c r="V208" s="109">
        <f>'Group 2 Questions'!L226</f>
        <v>4</v>
      </c>
      <c r="W208" s="110" t="str">
        <f>'Group 2 Questions'!M226</f>
        <v>CRP</v>
      </c>
    </row>
    <row r="209" spans="1:23" x14ac:dyDescent="0.3">
      <c r="A209" s="102"/>
      <c r="B209" s="102"/>
      <c r="C209" s="102"/>
      <c r="D209" s="102"/>
      <c r="E209" s="102"/>
      <c r="F209" s="102"/>
      <c r="G209" s="102"/>
      <c r="H209" s="102"/>
      <c r="I209" s="102"/>
      <c r="J209" s="102"/>
      <c r="K209" s="102"/>
      <c r="L209" s="102"/>
      <c r="M209" s="102"/>
      <c r="N209" s="102"/>
      <c r="O209" s="108">
        <f>'Group 2 Questions'!B227</f>
        <v>204</v>
      </c>
      <c r="P209" s="109">
        <f>'Group 2 Questions'!D227</f>
        <v>0</v>
      </c>
      <c r="Q209" s="109">
        <f>'Group 2 Questions'!E227</f>
        <v>1</v>
      </c>
      <c r="R209" s="109">
        <f>'Group 2 Questions'!F227</f>
        <v>0</v>
      </c>
      <c r="S209" s="109">
        <f>'Group 2 Questions'!G227</f>
        <v>0</v>
      </c>
      <c r="T209" s="109">
        <f>'Group 2 Questions'!H227</f>
        <v>0</v>
      </c>
      <c r="U209" s="109">
        <f>'Group 2 Questions'!K227</f>
        <v>4</v>
      </c>
      <c r="V209" s="109">
        <f>'Group 2 Questions'!L227</f>
        <v>4</v>
      </c>
      <c r="W209" s="110" t="str">
        <f>'Group 2 Questions'!M227</f>
        <v>CRP</v>
      </c>
    </row>
    <row r="210" spans="1:23" x14ac:dyDescent="0.3">
      <c r="A210" s="102"/>
      <c r="B210" s="102"/>
      <c r="C210" s="102"/>
      <c r="D210" s="102"/>
      <c r="E210" s="102"/>
      <c r="F210" s="102"/>
      <c r="G210" s="102"/>
      <c r="H210" s="102"/>
      <c r="I210" s="102"/>
      <c r="J210" s="102"/>
      <c r="K210" s="102"/>
      <c r="L210" s="102"/>
      <c r="M210" s="102"/>
      <c r="N210" s="102"/>
      <c r="O210" s="108">
        <f>'Group 2 Questions'!B228</f>
        <v>205</v>
      </c>
      <c r="P210" s="109">
        <f>'Group 2 Questions'!D228</f>
        <v>0</v>
      </c>
      <c r="Q210" s="109">
        <f>'Group 2 Questions'!E228</f>
        <v>1</v>
      </c>
      <c r="R210" s="109">
        <f>'Group 2 Questions'!F228</f>
        <v>0</v>
      </c>
      <c r="S210" s="109">
        <f>'Group 2 Questions'!G228</f>
        <v>0</v>
      </c>
      <c r="T210" s="109">
        <f>'Group 2 Questions'!H228</f>
        <v>0</v>
      </c>
      <c r="U210" s="109">
        <f>'Group 2 Questions'!K228</f>
        <v>4</v>
      </c>
      <c r="V210" s="109">
        <f>'Group 2 Questions'!L228</f>
        <v>4</v>
      </c>
      <c r="W210" s="110" t="str">
        <f>'Group 2 Questions'!M228</f>
        <v>CRP</v>
      </c>
    </row>
    <row r="211" spans="1:23" x14ac:dyDescent="0.3">
      <c r="A211" s="102"/>
      <c r="B211" s="102"/>
      <c r="C211" s="102"/>
      <c r="D211" s="102"/>
      <c r="E211" s="102"/>
      <c r="F211" s="102"/>
      <c r="G211" s="102"/>
      <c r="H211" s="102"/>
      <c r="I211" s="102"/>
      <c r="J211" s="102"/>
      <c r="K211" s="102"/>
      <c r="L211" s="102"/>
      <c r="M211" s="102"/>
      <c r="N211" s="102"/>
      <c r="O211" s="108">
        <f>'Group 2 Questions'!B229</f>
        <v>206</v>
      </c>
      <c r="P211" s="109">
        <f>'Group 2 Questions'!D229</f>
        <v>0</v>
      </c>
      <c r="Q211" s="109">
        <f>'Group 2 Questions'!E229</f>
        <v>1</v>
      </c>
      <c r="R211" s="109">
        <f>'Group 2 Questions'!F229</f>
        <v>0</v>
      </c>
      <c r="S211" s="109">
        <f>'Group 2 Questions'!G229</f>
        <v>0</v>
      </c>
      <c r="T211" s="109">
        <f>'Group 2 Questions'!H229</f>
        <v>0</v>
      </c>
      <c r="U211" s="109">
        <f>'Group 2 Questions'!K229</f>
        <v>4</v>
      </c>
      <c r="V211" s="109">
        <f>'Group 2 Questions'!L229</f>
        <v>4</v>
      </c>
      <c r="W211" s="110" t="str">
        <f>'Group 2 Questions'!M229</f>
        <v>CRP</v>
      </c>
    </row>
    <row r="212" spans="1:23" x14ac:dyDescent="0.3">
      <c r="A212" s="102"/>
      <c r="B212" s="102"/>
      <c r="C212" s="102"/>
      <c r="D212" s="102"/>
      <c r="E212" s="102"/>
      <c r="F212" s="102"/>
      <c r="G212" s="102"/>
      <c r="H212" s="102"/>
      <c r="I212" s="102"/>
      <c r="J212" s="102"/>
      <c r="K212" s="102"/>
      <c r="L212" s="102"/>
      <c r="M212" s="102"/>
      <c r="N212" s="102"/>
      <c r="O212" s="108">
        <f>'Group 2 Questions'!B230</f>
        <v>207</v>
      </c>
      <c r="P212" s="109">
        <f>'Group 2 Questions'!D230</f>
        <v>1</v>
      </c>
      <c r="Q212" s="109">
        <f>'Group 2 Questions'!E230</f>
        <v>0</v>
      </c>
      <c r="R212" s="109">
        <f>'Group 2 Questions'!F230</f>
        <v>0</v>
      </c>
      <c r="S212" s="109">
        <f>'Group 2 Questions'!G230</f>
        <v>0</v>
      </c>
      <c r="T212" s="109">
        <f>'Group 2 Questions'!H230</f>
        <v>0</v>
      </c>
      <c r="U212" s="109">
        <f>'Group 2 Questions'!K230</f>
        <v>0</v>
      </c>
      <c r="V212" s="109">
        <f>'Group 2 Questions'!L230</f>
        <v>0</v>
      </c>
      <c r="W212" s="110" t="str">
        <f>'Group 2 Questions'!M230</f>
        <v>CRP</v>
      </c>
    </row>
    <row r="213" spans="1:23" x14ac:dyDescent="0.3">
      <c r="A213" s="102"/>
      <c r="B213" s="102"/>
      <c r="C213" s="102"/>
      <c r="D213" s="102"/>
      <c r="E213" s="102"/>
      <c r="F213" s="102"/>
      <c r="G213" s="102"/>
      <c r="H213" s="102"/>
      <c r="I213" s="102"/>
      <c r="J213" s="102"/>
      <c r="K213" s="102"/>
      <c r="L213" s="102"/>
      <c r="M213" s="102"/>
      <c r="N213" s="102"/>
      <c r="O213" s="108">
        <f>'Group 2 Questions'!B231</f>
        <v>208</v>
      </c>
      <c r="P213" s="109">
        <f>'Group 2 Questions'!D231</f>
        <v>0</v>
      </c>
      <c r="Q213" s="109">
        <f>'Group 2 Questions'!E231</f>
        <v>1</v>
      </c>
      <c r="R213" s="109">
        <f>'Group 2 Questions'!F231</f>
        <v>0</v>
      </c>
      <c r="S213" s="109">
        <f>'Group 2 Questions'!G231</f>
        <v>0</v>
      </c>
      <c r="T213" s="109">
        <f>'Group 2 Questions'!H231</f>
        <v>0</v>
      </c>
      <c r="U213" s="109">
        <f>'Group 2 Questions'!K231</f>
        <v>4</v>
      </c>
      <c r="V213" s="109">
        <f>'Group 2 Questions'!L231</f>
        <v>4</v>
      </c>
      <c r="W213" s="110" t="str">
        <f>'Group 2 Questions'!M231</f>
        <v>CRP</v>
      </c>
    </row>
    <row r="214" spans="1:23" x14ac:dyDescent="0.3">
      <c r="A214" s="102"/>
      <c r="B214" s="102"/>
      <c r="C214" s="102"/>
      <c r="D214" s="102"/>
      <c r="E214" s="102"/>
      <c r="F214" s="102"/>
      <c r="G214" s="102"/>
      <c r="H214" s="102"/>
      <c r="I214" s="102"/>
      <c r="J214" s="102"/>
      <c r="K214" s="102"/>
      <c r="L214" s="102"/>
      <c r="M214" s="102"/>
      <c r="N214" s="102"/>
      <c r="O214" s="108">
        <f>'Group 2 Questions'!B232</f>
        <v>209</v>
      </c>
      <c r="P214" s="109">
        <f>'Group 2 Questions'!D232</f>
        <v>1</v>
      </c>
      <c r="Q214" s="109">
        <f>'Group 2 Questions'!E232</f>
        <v>0</v>
      </c>
      <c r="R214" s="109">
        <f>'Group 2 Questions'!F232</f>
        <v>0</v>
      </c>
      <c r="S214" s="109">
        <f>'Group 2 Questions'!G232</f>
        <v>0</v>
      </c>
      <c r="T214" s="109">
        <f>'Group 2 Questions'!H232</f>
        <v>0</v>
      </c>
      <c r="U214" s="109">
        <f>'Group 2 Questions'!K232</f>
        <v>0</v>
      </c>
      <c r="V214" s="109">
        <f>'Group 2 Questions'!L232</f>
        <v>0</v>
      </c>
      <c r="W214" s="110" t="str">
        <f>'Group 2 Questions'!M232</f>
        <v>CRP</v>
      </c>
    </row>
    <row r="215" spans="1:23" x14ac:dyDescent="0.3">
      <c r="A215" s="102"/>
      <c r="B215" s="102"/>
      <c r="C215" s="102"/>
      <c r="D215" s="102"/>
      <c r="E215" s="102"/>
      <c r="F215" s="102"/>
      <c r="G215" s="102"/>
      <c r="H215" s="102"/>
      <c r="I215" s="102"/>
      <c r="J215" s="102"/>
      <c r="K215" s="102"/>
      <c r="L215" s="102"/>
      <c r="M215" s="102"/>
      <c r="N215" s="102"/>
      <c r="O215" s="108">
        <f>'Group 2 Questions'!B233</f>
        <v>210</v>
      </c>
      <c r="P215" s="109">
        <f>'Group 2 Questions'!D233</f>
        <v>0</v>
      </c>
      <c r="Q215" s="109">
        <f>'Group 2 Questions'!E233</f>
        <v>1</v>
      </c>
      <c r="R215" s="109">
        <f>'Group 2 Questions'!F233</f>
        <v>0</v>
      </c>
      <c r="S215" s="109">
        <f>'Group 2 Questions'!G233</f>
        <v>0</v>
      </c>
      <c r="T215" s="109">
        <f>'Group 2 Questions'!H233</f>
        <v>0</v>
      </c>
      <c r="U215" s="109">
        <f>'Group 2 Questions'!K233</f>
        <v>4</v>
      </c>
      <c r="V215" s="109">
        <f>'Group 2 Questions'!L233</f>
        <v>4</v>
      </c>
      <c r="W215" s="110" t="str">
        <f>'Group 2 Questions'!M233</f>
        <v>CRP</v>
      </c>
    </row>
    <row r="216" spans="1:23" x14ac:dyDescent="0.3">
      <c r="A216" s="102"/>
      <c r="B216" s="102"/>
      <c r="C216" s="102"/>
      <c r="D216" s="102"/>
      <c r="E216" s="102"/>
      <c r="F216" s="102"/>
      <c r="G216" s="102"/>
      <c r="H216" s="102"/>
      <c r="I216" s="102"/>
      <c r="J216" s="102"/>
      <c r="K216" s="102"/>
      <c r="L216" s="102"/>
      <c r="M216" s="102"/>
      <c r="N216" s="102"/>
      <c r="O216" s="108">
        <f>'Group 2 Questions'!B234</f>
        <v>211</v>
      </c>
      <c r="P216" s="109">
        <f>'Group 2 Questions'!D234</f>
        <v>1</v>
      </c>
      <c r="Q216" s="109">
        <f>'Group 2 Questions'!E234</f>
        <v>0</v>
      </c>
      <c r="R216" s="109">
        <f>'Group 2 Questions'!F234</f>
        <v>0</v>
      </c>
      <c r="S216" s="109">
        <f>'Group 2 Questions'!G234</f>
        <v>0</v>
      </c>
      <c r="T216" s="109">
        <f>'Group 2 Questions'!H234</f>
        <v>0</v>
      </c>
      <c r="U216" s="109">
        <f>'Group 2 Questions'!K234</f>
        <v>0</v>
      </c>
      <c r="V216" s="109">
        <f>'Group 2 Questions'!L234</f>
        <v>0</v>
      </c>
      <c r="W216" s="110" t="str">
        <f>'Group 2 Questions'!M234</f>
        <v>CRP</v>
      </c>
    </row>
    <row r="217" spans="1:23" x14ac:dyDescent="0.3">
      <c r="A217" s="102"/>
      <c r="B217" s="102"/>
      <c r="C217" s="102"/>
      <c r="D217" s="102"/>
      <c r="E217" s="102"/>
      <c r="F217" s="102"/>
      <c r="G217" s="102"/>
      <c r="H217" s="102"/>
      <c r="I217" s="102"/>
      <c r="J217" s="102"/>
      <c r="K217" s="102"/>
      <c r="L217" s="102"/>
      <c r="M217" s="102"/>
      <c r="N217" s="102"/>
      <c r="O217" s="108">
        <f>'Group 2 Questions'!B237</f>
        <v>212</v>
      </c>
      <c r="P217" s="109">
        <f>'Group 2 Questions'!D237</f>
        <v>0</v>
      </c>
      <c r="Q217" s="109">
        <f>'Group 2 Questions'!E237</f>
        <v>1</v>
      </c>
      <c r="R217" s="109">
        <f>'Group 2 Questions'!F237</f>
        <v>0</v>
      </c>
      <c r="S217" s="109">
        <f>'Group 2 Questions'!G237</f>
        <v>0</v>
      </c>
      <c r="T217" s="109">
        <f>'Group 2 Questions'!H237</f>
        <v>0</v>
      </c>
      <c r="U217" s="109">
        <f>'Group 2 Questions'!K237</f>
        <v>4</v>
      </c>
      <c r="V217" s="109">
        <f>'Group 2 Questions'!L237</f>
        <v>4</v>
      </c>
      <c r="W217" s="110" t="str">
        <f>'Group 2 Questions'!M237</f>
        <v>OCM</v>
      </c>
    </row>
    <row r="218" spans="1:23" x14ac:dyDescent="0.3">
      <c r="A218" s="102"/>
      <c r="B218" s="102"/>
      <c r="C218" s="102"/>
      <c r="D218" s="102"/>
      <c r="E218" s="102"/>
      <c r="F218" s="102"/>
      <c r="G218" s="102"/>
      <c r="H218" s="102"/>
      <c r="I218" s="102"/>
      <c r="J218" s="102"/>
      <c r="K218" s="102"/>
      <c r="L218" s="102"/>
      <c r="M218" s="102"/>
      <c r="N218" s="102"/>
      <c r="O218" s="108">
        <f>'Group 2 Questions'!B238</f>
        <v>213</v>
      </c>
      <c r="P218" s="109">
        <f>'Group 2 Questions'!D238</f>
        <v>1</v>
      </c>
      <c r="Q218" s="109">
        <f>'Group 2 Questions'!E238</f>
        <v>0</v>
      </c>
      <c r="R218" s="109">
        <f>'Group 2 Questions'!F238</f>
        <v>0</v>
      </c>
      <c r="S218" s="109">
        <f>'Group 2 Questions'!G238</f>
        <v>0</v>
      </c>
      <c r="T218" s="109">
        <f>'Group 2 Questions'!H238</f>
        <v>0</v>
      </c>
      <c r="U218" s="109">
        <f>'Group 2 Questions'!K238</f>
        <v>0</v>
      </c>
      <c r="V218" s="109">
        <f>'Group 2 Questions'!L238</f>
        <v>0</v>
      </c>
      <c r="W218" s="110" t="str">
        <f>'Group 2 Questions'!M238</f>
        <v>OCM</v>
      </c>
    </row>
    <row r="219" spans="1:23" x14ac:dyDescent="0.3">
      <c r="A219" s="102"/>
      <c r="B219" s="102"/>
      <c r="C219" s="102"/>
      <c r="D219" s="102"/>
      <c r="E219" s="102"/>
      <c r="F219" s="102"/>
      <c r="G219" s="102"/>
      <c r="H219" s="102"/>
      <c r="I219" s="102"/>
      <c r="J219" s="102"/>
      <c r="K219" s="102"/>
      <c r="L219" s="102"/>
      <c r="M219" s="102"/>
      <c r="N219" s="102"/>
      <c r="O219" s="108">
        <f>'Group 2 Questions'!B239</f>
        <v>214</v>
      </c>
      <c r="P219" s="109">
        <f>'Group 2 Questions'!D239</f>
        <v>1</v>
      </c>
      <c r="Q219" s="109">
        <f>'Group 2 Questions'!E239</f>
        <v>0</v>
      </c>
      <c r="R219" s="109">
        <f>'Group 2 Questions'!F239</f>
        <v>0</v>
      </c>
      <c r="S219" s="109">
        <f>'Group 2 Questions'!G239</f>
        <v>0</v>
      </c>
      <c r="T219" s="109">
        <f>'Group 2 Questions'!H239</f>
        <v>0</v>
      </c>
      <c r="U219" s="109">
        <f>'Group 2 Questions'!K239</f>
        <v>0</v>
      </c>
      <c r="V219" s="109">
        <f>'Group 2 Questions'!L239</f>
        <v>0</v>
      </c>
      <c r="W219" s="110" t="str">
        <f>'Group 2 Questions'!M239</f>
        <v>OCM</v>
      </c>
    </row>
    <row r="220" spans="1:23" x14ac:dyDescent="0.3">
      <c r="A220" s="102"/>
      <c r="B220" s="102"/>
      <c r="C220" s="102"/>
      <c r="D220" s="102"/>
      <c r="E220" s="102"/>
      <c r="F220" s="102"/>
      <c r="G220" s="102"/>
      <c r="H220" s="102"/>
      <c r="I220" s="102"/>
      <c r="J220" s="102"/>
      <c r="K220" s="102"/>
      <c r="L220" s="102"/>
      <c r="M220" s="102"/>
      <c r="N220" s="102"/>
      <c r="O220" s="108">
        <f>'Group 2 Questions'!B240</f>
        <v>215</v>
      </c>
      <c r="P220" s="109">
        <f>'Group 2 Questions'!D240</f>
        <v>0</v>
      </c>
      <c r="Q220" s="109">
        <f>'Group 2 Questions'!E240</f>
        <v>1</v>
      </c>
      <c r="R220" s="109">
        <f>'Group 2 Questions'!F240</f>
        <v>0</v>
      </c>
      <c r="S220" s="109">
        <f>'Group 2 Questions'!G240</f>
        <v>0</v>
      </c>
      <c r="T220" s="109">
        <f>'Group 2 Questions'!H240</f>
        <v>0</v>
      </c>
      <c r="U220" s="109">
        <f>'Group 2 Questions'!K240</f>
        <v>4</v>
      </c>
      <c r="V220" s="109">
        <f>'Group 2 Questions'!L240</f>
        <v>4</v>
      </c>
      <c r="W220" s="110" t="str">
        <f>'Group 2 Questions'!M240</f>
        <v>OCM</v>
      </c>
    </row>
    <row r="221" spans="1:23" x14ac:dyDescent="0.3">
      <c r="A221" s="102"/>
      <c r="B221" s="102"/>
      <c r="C221" s="102"/>
      <c r="D221" s="102"/>
      <c r="E221" s="102"/>
      <c r="F221" s="102"/>
      <c r="G221" s="102"/>
      <c r="H221" s="102"/>
      <c r="I221" s="102"/>
      <c r="J221" s="102"/>
      <c r="K221" s="102"/>
      <c r="L221" s="102"/>
      <c r="M221" s="102"/>
      <c r="N221" s="102"/>
      <c r="O221" s="108">
        <f>'Group 2 Questions'!B243</f>
        <v>216</v>
      </c>
      <c r="P221" s="109">
        <f>'Group 2 Questions'!D243</f>
        <v>0</v>
      </c>
      <c r="Q221" s="109">
        <f>'Group 2 Questions'!E243</f>
        <v>1</v>
      </c>
      <c r="R221" s="109">
        <f>'Group 2 Questions'!F243</f>
        <v>0</v>
      </c>
      <c r="S221" s="109">
        <f>'Group 2 Questions'!G243</f>
        <v>0</v>
      </c>
      <c r="T221" s="109">
        <f>'Group 2 Questions'!H243</f>
        <v>0</v>
      </c>
      <c r="U221" s="109">
        <f>'Group 2 Questions'!K243</f>
        <v>4</v>
      </c>
      <c r="V221" s="109">
        <f>'Group 2 Questions'!L243</f>
        <v>4</v>
      </c>
      <c r="W221" s="110" t="str">
        <f>'Group 2 Questions'!M243</f>
        <v>MIP</v>
      </c>
    </row>
    <row r="222" spans="1:23" x14ac:dyDescent="0.3">
      <c r="A222" s="102"/>
      <c r="B222" s="102"/>
      <c r="C222" s="102"/>
      <c r="D222" s="102"/>
      <c r="E222" s="102"/>
      <c r="F222" s="102"/>
      <c r="G222" s="102"/>
      <c r="H222" s="102"/>
      <c r="I222" s="102"/>
      <c r="J222" s="102"/>
      <c r="K222" s="102"/>
      <c r="L222" s="102"/>
      <c r="M222" s="102"/>
      <c r="N222" s="102"/>
      <c r="O222" s="108">
        <f>'Group 2 Questions'!B244</f>
        <v>217</v>
      </c>
      <c r="P222" s="109">
        <f>'Group 2 Questions'!D244</f>
        <v>1</v>
      </c>
      <c r="Q222" s="109">
        <f>'Group 2 Questions'!E244</f>
        <v>0</v>
      </c>
      <c r="R222" s="109">
        <f>'Group 2 Questions'!F244</f>
        <v>0</v>
      </c>
      <c r="S222" s="109">
        <f>'Group 2 Questions'!G244</f>
        <v>0</v>
      </c>
      <c r="T222" s="109">
        <f>'Group 2 Questions'!H244</f>
        <v>0</v>
      </c>
      <c r="U222" s="109">
        <f>'Group 2 Questions'!K244</f>
        <v>0</v>
      </c>
      <c r="V222" s="109">
        <f>'Group 2 Questions'!L244</f>
        <v>0</v>
      </c>
      <c r="W222" s="110" t="str">
        <f>'Group 2 Questions'!M244</f>
        <v>MIP</v>
      </c>
    </row>
    <row r="223" spans="1:23" x14ac:dyDescent="0.3">
      <c r="A223" s="102"/>
      <c r="B223" s="102"/>
      <c r="C223" s="102"/>
      <c r="D223" s="102"/>
      <c r="E223" s="102"/>
      <c r="F223" s="102"/>
      <c r="G223" s="102"/>
      <c r="H223" s="102"/>
      <c r="I223" s="102"/>
      <c r="J223" s="102"/>
      <c r="K223" s="102"/>
      <c r="L223" s="102"/>
      <c r="M223" s="102"/>
      <c r="N223" s="102"/>
      <c r="O223" s="108">
        <f>'Group 2 Questions'!B246</f>
        <v>218</v>
      </c>
      <c r="P223" s="109">
        <f>'Group 2 Questions'!D246</f>
        <v>1</v>
      </c>
      <c r="Q223" s="109">
        <f>'Group 2 Questions'!E246</f>
        <v>0</v>
      </c>
      <c r="R223" s="109">
        <f>'Group 2 Questions'!F246</f>
        <v>0</v>
      </c>
      <c r="S223" s="109">
        <f>'Group 2 Questions'!G246</f>
        <v>0</v>
      </c>
      <c r="T223" s="109">
        <f>'Group 2 Questions'!H246</f>
        <v>0</v>
      </c>
      <c r="U223" s="109">
        <f>'Group 2 Questions'!K246</f>
        <v>0</v>
      </c>
      <c r="V223" s="109">
        <f>'Group 2 Questions'!L246</f>
        <v>0</v>
      </c>
      <c r="W223" s="110" t="str">
        <f>'Group 2 Questions'!M246</f>
        <v>MEE</v>
      </c>
    </row>
    <row r="224" spans="1:23" x14ac:dyDescent="0.3">
      <c r="A224" s="102"/>
      <c r="B224" s="102"/>
      <c r="C224" s="102"/>
      <c r="D224" s="102"/>
      <c r="E224" s="102"/>
      <c r="F224" s="102"/>
      <c r="G224" s="102"/>
      <c r="H224" s="102"/>
      <c r="I224" s="102"/>
      <c r="J224" s="102"/>
      <c r="K224" s="102"/>
      <c r="L224" s="102"/>
      <c r="M224" s="102"/>
      <c r="N224" s="102"/>
      <c r="O224" s="108">
        <f>'Group 2 Questions'!B247</f>
        <v>219</v>
      </c>
      <c r="P224" s="109">
        <f>'Group 2 Questions'!D247</f>
        <v>1</v>
      </c>
      <c r="Q224" s="109">
        <f>'Group 2 Questions'!E247</f>
        <v>0</v>
      </c>
      <c r="R224" s="109">
        <f>'Group 2 Questions'!F247</f>
        <v>0</v>
      </c>
      <c r="S224" s="109">
        <f>'Group 2 Questions'!G247</f>
        <v>0</v>
      </c>
      <c r="T224" s="109">
        <f>'Group 2 Questions'!H247</f>
        <v>0</v>
      </c>
      <c r="U224" s="109">
        <f>'Group 2 Questions'!K247</f>
        <v>0</v>
      </c>
      <c r="V224" s="109">
        <f>'Group 2 Questions'!L247</f>
        <v>0</v>
      </c>
      <c r="W224" s="110" t="str">
        <f>'Group 2 Questions'!M247</f>
        <v>MEE</v>
      </c>
    </row>
    <row r="225" spans="1:23" x14ac:dyDescent="0.3">
      <c r="A225" s="102"/>
      <c r="B225" s="102"/>
      <c r="C225" s="102"/>
      <c r="D225" s="102"/>
      <c r="E225" s="102"/>
      <c r="F225" s="102"/>
      <c r="G225" s="102"/>
      <c r="H225" s="102"/>
      <c r="I225" s="102"/>
      <c r="J225" s="102"/>
      <c r="K225" s="102"/>
      <c r="L225" s="102"/>
      <c r="M225" s="102"/>
      <c r="N225" s="102"/>
      <c r="O225" s="108">
        <f>'Group 2 Questions'!B249</f>
        <v>220</v>
      </c>
      <c r="P225" s="109">
        <f>'Group 2 Questions'!D249</f>
        <v>0</v>
      </c>
      <c r="Q225" s="109">
        <f>'Group 2 Questions'!E249</f>
        <v>1</v>
      </c>
      <c r="R225" s="109">
        <f>'Group 2 Questions'!F249</f>
        <v>0</v>
      </c>
      <c r="S225" s="109">
        <f>'Group 2 Questions'!G249</f>
        <v>0</v>
      </c>
      <c r="T225" s="109">
        <f>'Group 2 Questions'!H249</f>
        <v>0</v>
      </c>
      <c r="U225" s="109">
        <f>'Group 2 Questions'!K249</f>
        <v>4</v>
      </c>
      <c r="V225" s="109">
        <f>'Group 2 Questions'!L249</f>
        <v>4</v>
      </c>
      <c r="W225" s="110" t="str">
        <f>'Group 2 Questions'!M249</f>
        <v>OCM</v>
      </c>
    </row>
    <row r="226" spans="1:23" x14ac:dyDescent="0.3">
      <c r="A226" s="102"/>
      <c r="B226" s="102"/>
      <c r="C226" s="102"/>
      <c r="D226" s="102"/>
      <c r="E226" s="102"/>
      <c r="F226" s="102"/>
      <c r="G226" s="102"/>
      <c r="H226" s="102"/>
      <c r="I226" s="102"/>
      <c r="J226" s="102"/>
      <c r="K226" s="102"/>
      <c r="L226" s="102"/>
      <c r="M226" s="102"/>
      <c r="N226" s="102"/>
      <c r="O226" s="108">
        <f>'Group 2 Questions'!B250</f>
        <v>221</v>
      </c>
      <c r="P226" s="109">
        <f>'Group 2 Questions'!D250</f>
        <v>0</v>
      </c>
      <c r="Q226" s="109">
        <f>'Group 2 Questions'!E250</f>
        <v>1</v>
      </c>
      <c r="R226" s="109">
        <f>'Group 2 Questions'!F250</f>
        <v>0</v>
      </c>
      <c r="S226" s="109">
        <f>'Group 2 Questions'!G250</f>
        <v>0</v>
      </c>
      <c r="T226" s="109">
        <f>'Group 2 Questions'!H250</f>
        <v>0</v>
      </c>
      <c r="U226" s="109">
        <f>'Group 2 Questions'!K250</f>
        <v>4</v>
      </c>
      <c r="V226" s="109">
        <f>'Group 2 Questions'!L250</f>
        <v>4</v>
      </c>
      <c r="W226" s="110" t="str">
        <f>'Group 2 Questions'!M250</f>
        <v>OCM</v>
      </c>
    </row>
    <row r="227" spans="1:23" x14ac:dyDescent="0.3">
      <c r="A227" s="102"/>
      <c r="B227" s="102"/>
      <c r="C227" s="102"/>
      <c r="D227" s="102"/>
      <c r="E227" s="102"/>
      <c r="F227" s="102"/>
      <c r="G227" s="102"/>
      <c r="H227" s="102"/>
      <c r="I227" s="102"/>
      <c r="J227" s="102"/>
      <c r="K227" s="102"/>
      <c r="L227" s="102"/>
      <c r="M227" s="102"/>
      <c r="N227" s="102"/>
      <c r="O227" s="108">
        <f>'Group 2 Questions'!B251</f>
        <v>222</v>
      </c>
      <c r="P227" s="109">
        <f>'Group 2 Questions'!D251</f>
        <v>0</v>
      </c>
      <c r="Q227" s="109">
        <f>'Group 2 Questions'!E251</f>
        <v>1</v>
      </c>
      <c r="R227" s="109">
        <f>'Group 2 Questions'!F251</f>
        <v>0</v>
      </c>
      <c r="S227" s="109">
        <f>'Group 2 Questions'!G251</f>
        <v>0</v>
      </c>
      <c r="T227" s="109">
        <f>'Group 2 Questions'!H251</f>
        <v>0</v>
      </c>
      <c r="U227" s="109">
        <f>'Group 2 Questions'!K251</f>
        <v>4</v>
      </c>
      <c r="V227" s="109">
        <f>'Group 2 Questions'!L251</f>
        <v>4</v>
      </c>
      <c r="W227" s="110" t="str">
        <f>'Group 2 Questions'!M251</f>
        <v>OCM</v>
      </c>
    </row>
    <row r="228" spans="1:23" ht="15" thickBot="1" x14ac:dyDescent="0.35">
      <c r="A228" s="102"/>
      <c r="B228" s="102"/>
      <c r="C228" s="102"/>
      <c r="D228" s="102"/>
      <c r="E228" s="102"/>
      <c r="F228" s="102"/>
      <c r="G228" s="102"/>
      <c r="H228" s="102"/>
      <c r="I228" s="102"/>
      <c r="J228" s="102"/>
      <c r="K228" s="102"/>
      <c r="L228" s="102"/>
      <c r="M228" s="102"/>
      <c r="N228" s="102"/>
      <c r="O228" s="111">
        <f>'Group 2 Questions'!B252</f>
        <v>223</v>
      </c>
      <c r="P228" s="112">
        <f>'Group 2 Questions'!D252</f>
        <v>1</v>
      </c>
      <c r="Q228" s="112">
        <f>'Group 2 Questions'!E252</f>
        <v>0</v>
      </c>
      <c r="R228" s="112">
        <f>'Group 2 Questions'!F252</f>
        <v>0</v>
      </c>
      <c r="S228" s="112">
        <f>'Group 2 Questions'!G252</f>
        <v>0</v>
      </c>
      <c r="T228" s="112">
        <f>'Group 2 Questions'!H252</f>
        <v>0</v>
      </c>
      <c r="U228" s="112">
        <f>'Group 2 Questions'!K252</f>
        <v>0</v>
      </c>
      <c r="V228" s="112">
        <f>'Group 2 Questions'!L252</f>
        <v>0</v>
      </c>
      <c r="W228" s="113" t="str">
        <f>'Group 2 Questions'!M252</f>
        <v>OCM</v>
      </c>
    </row>
  </sheetData>
  <mergeCells count="4">
    <mergeCell ref="A1:W1"/>
    <mergeCell ref="A2:W2"/>
    <mergeCell ref="E18:M18"/>
    <mergeCell ref="B12:D14"/>
  </mergeCells>
  <conditionalFormatting sqref="B12">
    <cfRule type="expression" dxfId="7" priority="3">
      <formula>$D$69="Acceptable"</formula>
    </cfRule>
    <cfRule type="expression" dxfId="6" priority="4">
      <formula>$D$69="Unacceptable"</formula>
    </cfRule>
  </conditionalFormatting>
  <conditionalFormatting sqref="A12">
    <cfRule type="expression" dxfId="5" priority="1">
      <formula>$D$69="Acceptable"</formula>
    </cfRule>
    <cfRule type="expression" dxfId="4" priority="2">
      <formula>$D$69="Unacceptable"</formula>
    </cfRule>
  </conditionalFormatting>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9"/>
  <sheetViews>
    <sheetView zoomScale="70" zoomScaleNormal="70" workbookViewId="0">
      <selection activeCell="P18" sqref="P18"/>
    </sheetView>
  </sheetViews>
  <sheetFormatPr defaultRowHeight="14.4" x14ac:dyDescent="0.3"/>
  <sheetData>
    <row r="1" spans="1:16" x14ac:dyDescent="0.3">
      <c r="A1" s="102"/>
      <c r="B1" s="102"/>
      <c r="C1" s="102"/>
      <c r="D1" s="102"/>
      <c r="E1" s="102"/>
      <c r="F1" s="102"/>
      <c r="G1" s="102"/>
      <c r="H1" s="102"/>
      <c r="I1" s="102"/>
      <c r="J1" s="102"/>
      <c r="K1" s="102"/>
      <c r="L1" s="102"/>
      <c r="M1" s="102"/>
      <c r="N1" s="102"/>
      <c r="O1" s="102"/>
      <c r="P1" s="102"/>
    </row>
    <row r="2" spans="1:16" x14ac:dyDescent="0.3">
      <c r="A2" s="102"/>
      <c r="B2" s="102"/>
      <c r="C2" s="102"/>
      <c r="D2" s="102"/>
      <c r="E2" s="102"/>
      <c r="F2" s="102"/>
      <c r="G2" s="102"/>
      <c r="H2" s="102"/>
      <c r="I2" s="102"/>
      <c r="J2" s="102"/>
      <c r="K2" s="102"/>
      <c r="L2" s="102"/>
      <c r="M2" s="102"/>
      <c r="N2" s="102"/>
      <c r="O2" s="102"/>
      <c r="P2" s="102"/>
    </row>
    <row r="3" spans="1:16" x14ac:dyDescent="0.3">
      <c r="A3" s="102"/>
      <c r="B3" s="102"/>
      <c r="C3" s="102"/>
      <c r="D3" s="102"/>
      <c r="E3" s="102"/>
      <c r="F3" s="102"/>
      <c r="G3" s="102"/>
      <c r="H3" s="102"/>
      <c r="I3" s="102"/>
      <c r="J3" s="102"/>
      <c r="K3" s="102"/>
      <c r="L3" s="102"/>
      <c r="M3" s="102"/>
      <c r="N3" s="102"/>
      <c r="O3" s="102"/>
      <c r="P3" s="102"/>
    </row>
    <row r="4" spans="1:16" x14ac:dyDescent="0.3">
      <c r="A4" s="102"/>
      <c r="B4" s="102"/>
      <c r="C4" s="102"/>
      <c r="D4" s="102"/>
      <c r="E4" s="102"/>
      <c r="F4" s="102"/>
      <c r="G4" s="102"/>
      <c r="H4" s="102"/>
      <c r="I4" s="102"/>
      <c r="J4" s="102"/>
      <c r="K4" s="102"/>
      <c r="L4" s="102"/>
      <c r="M4" s="102"/>
      <c r="N4" s="102"/>
      <c r="O4" s="102"/>
      <c r="P4" s="102"/>
    </row>
    <row r="5" spans="1:16" x14ac:dyDescent="0.3">
      <c r="A5" s="102"/>
      <c r="B5" s="102"/>
      <c r="C5" s="102"/>
      <c r="D5" s="102"/>
      <c r="E5" s="102"/>
      <c r="F5" s="102"/>
      <c r="G5" s="102"/>
      <c r="H5" s="102"/>
      <c r="I5" s="102"/>
      <c r="J5" s="102"/>
      <c r="K5" s="102"/>
      <c r="L5" s="102"/>
      <c r="M5" s="102"/>
      <c r="N5" s="102"/>
      <c r="O5" s="102"/>
      <c r="P5" s="102"/>
    </row>
    <row r="6" spans="1:16" x14ac:dyDescent="0.3">
      <c r="A6" s="102"/>
      <c r="B6" s="102"/>
      <c r="C6" s="102"/>
      <c r="D6" s="102"/>
      <c r="E6" s="102"/>
      <c r="F6" s="102"/>
      <c r="G6" s="102"/>
      <c r="H6" s="102"/>
      <c r="I6" s="102"/>
      <c r="J6" s="102"/>
      <c r="K6" s="102"/>
      <c r="L6" s="102"/>
      <c r="M6" s="102"/>
      <c r="N6" s="102"/>
      <c r="O6" s="102"/>
      <c r="P6" s="102"/>
    </row>
    <row r="7" spans="1:16" x14ac:dyDescent="0.3">
      <c r="A7" s="102"/>
      <c r="B7" s="102"/>
      <c r="C7" s="102"/>
      <c r="D7" s="102"/>
      <c r="E7" s="102"/>
      <c r="F7" s="102"/>
      <c r="G7" s="102"/>
      <c r="H7" s="102"/>
      <c r="I7" s="102"/>
      <c r="J7" s="102"/>
      <c r="K7" s="102"/>
      <c r="L7" s="102"/>
      <c r="M7" s="102"/>
      <c r="N7" s="102"/>
      <c r="O7" s="102"/>
      <c r="P7" s="102"/>
    </row>
    <row r="8" spans="1:16" x14ac:dyDescent="0.3">
      <c r="A8" s="102"/>
      <c r="B8" s="102"/>
      <c r="C8" s="102"/>
      <c r="D8" s="102"/>
      <c r="E8" s="102"/>
      <c r="F8" s="102"/>
      <c r="G8" s="102"/>
      <c r="H8" s="102"/>
      <c r="I8" s="102"/>
      <c r="J8" s="102"/>
      <c r="K8" s="102"/>
      <c r="L8" s="102"/>
      <c r="M8" s="102"/>
      <c r="N8" s="102"/>
      <c r="O8" s="102"/>
      <c r="P8" s="102"/>
    </row>
    <row r="9" spans="1:16" x14ac:dyDescent="0.3">
      <c r="A9" s="102"/>
      <c r="B9" s="102"/>
      <c r="C9" s="102"/>
      <c r="D9" s="102"/>
      <c r="E9" s="102"/>
      <c r="F9" s="102"/>
      <c r="G9" s="102"/>
      <c r="H9" s="102"/>
      <c r="I9" s="102"/>
      <c r="J9" s="102"/>
      <c r="K9" s="102"/>
      <c r="L9" s="102"/>
      <c r="M9" s="102"/>
      <c r="N9" s="102"/>
      <c r="O9" s="102"/>
      <c r="P9" s="102"/>
    </row>
    <row r="10" spans="1:16" x14ac:dyDescent="0.3">
      <c r="A10" s="102"/>
      <c r="B10" s="102"/>
      <c r="C10" s="102"/>
      <c r="D10" s="102"/>
      <c r="E10" s="102"/>
      <c r="F10" s="102"/>
      <c r="G10" s="102"/>
      <c r="H10" s="102"/>
      <c r="I10" s="102"/>
      <c r="J10" s="102"/>
      <c r="K10" s="102"/>
      <c r="L10" s="102"/>
      <c r="M10" s="102"/>
      <c r="N10" s="102"/>
      <c r="O10" s="102"/>
      <c r="P10" s="102"/>
    </row>
    <row r="11" spans="1:16" x14ac:dyDescent="0.3">
      <c r="A11" s="102"/>
      <c r="B11" s="102"/>
      <c r="C11" s="102"/>
      <c r="D11" s="102"/>
      <c r="E11" s="102"/>
      <c r="F11" s="102"/>
      <c r="G11" s="102"/>
      <c r="H11" s="102"/>
      <c r="I11" s="102"/>
      <c r="J11" s="102"/>
      <c r="K11" s="102"/>
      <c r="L11" s="102"/>
      <c r="M11" s="102"/>
      <c r="N11" s="102"/>
      <c r="O11" s="102"/>
      <c r="P11" s="102"/>
    </row>
    <row r="12" spans="1:16" x14ac:dyDescent="0.3">
      <c r="A12" s="102"/>
      <c r="B12" s="102"/>
      <c r="C12" s="102"/>
      <c r="D12" s="102"/>
      <c r="E12" s="102"/>
      <c r="F12" s="102"/>
      <c r="G12" s="102"/>
      <c r="H12" s="102"/>
      <c r="I12" s="102"/>
      <c r="J12" s="102"/>
      <c r="K12" s="102"/>
      <c r="L12" s="102"/>
      <c r="M12" s="102"/>
      <c r="N12" s="102"/>
      <c r="O12" s="102"/>
      <c r="P12" s="102"/>
    </row>
    <row r="13" spans="1:16" x14ac:dyDescent="0.3">
      <c r="A13" s="102"/>
      <c r="B13" s="102"/>
      <c r="C13" s="102"/>
      <c r="D13" s="102"/>
      <c r="E13" s="102"/>
      <c r="F13" s="102"/>
      <c r="G13" s="102"/>
      <c r="H13" s="102"/>
      <c r="I13" s="102"/>
      <c r="J13" s="102"/>
      <c r="K13" s="102"/>
      <c r="L13" s="102"/>
      <c r="M13" s="102"/>
      <c r="N13" s="102"/>
      <c r="O13" s="102"/>
      <c r="P13" s="102"/>
    </row>
    <row r="14" spans="1:16" x14ac:dyDescent="0.3">
      <c r="A14" s="102"/>
      <c r="B14" s="102"/>
      <c r="C14" s="102"/>
      <c r="D14" s="102"/>
      <c r="E14" s="102"/>
      <c r="F14" s="102"/>
      <c r="G14" s="102"/>
      <c r="H14" s="102"/>
      <c r="I14" s="102"/>
      <c r="J14" s="102"/>
      <c r="K14" s="102"/>
      <c r="L14" s="102"/>
      <c r="M14" s="102"/>
      <c r="N14" s="102"/>
      <c r="O14" s="102"/>
      <c r="P14" s="102"/>
    </row>
    <row r="15" spans="1:16" x14ac:dyDescent="0.3">
      <c r="A15" s="102"/>
      <c r="B15" s="102"/>
      <c r="C15" s="102"/>
      <c r="D15" s="102"/>
      <c r="E15" s="102"/>
      <c r="F15" s="102"/>
      <c r="G15" s="102"/>
      <c r="H15" s="102"/>
      <c r="I15" s="102"/>
      <c r="J15" s="102"/>
      <c r="K15" s="102"/>
      <c r="L15" s="102"/>
      <c r="M15" s="102"/>
      <c r="N15" s="102"/>
      <c r="O15" s="102"/>
      <c r="P15" s="102"/>
    </row>
    <row r="16" spans="1:16" x14ac:dyDescent="0.3">
      <c r="A16" s="102"/>
      <c r="B16" s="102"/>
      <c r="C16" s="102"/>
      <c r="D16" s="102"/>
      <c r="E16" s="102"/>
      <c r="F16" s="102"/>
      <c r="G16" s="102"/>
      <c r="H16" s="102"/>
      <c r="I16" s="102"/>
      <c r="J16" s="102"/>
      <c r="K16" s="102"/>
      <c r="L16" s="102"/>
      <c r="M16" s="102"/>
      <c r="N16" s="102"/>
      <c r="O16" s="102"/>
      <c r="P16" s="102"/>
    </row>
    <row r="17" spans="1:16" x14ac:dyDescent="0.3">
      <c r="A17" s="102"/>
      <c r="B17" s="102"/>
      <c r="C17" s="102"/>
      <c r="D17" s="102"/>
      <c r="E17" s="102"/>
      <c r="F17" s="102"/>
      <c r="G17" s="102"/>
      <c r="H17" s="102"/>
      <c r="I17" s="102"/>
      <c r="J17" s="102"/>
      <c r="K17" s="102"/>
      <c r="L17" s="102"/>
      <c r="M17" s="102"/>
      <c r="N17" s="102"/>
      <c r="O17" s="102"/>
      <c r="P17" s="102"/>
    </row>
    <row r="18" spans="1:16" x14ac:dyDescent="0.3">
      <c r="A18" s="102"/>
      <c r="B18" s="102"/>
      <c r="C18" s="102"/>
      <c r="D18" s="102"/>
      <c r="E18" s="102"/>
      <c r="F18" s="102"/>
      <c r="G18" s="102"/>
      <c r="H18" s="102"/>
      <c r="I18" s="102"/>
      <c r="J18" s="102"/>
      <c r="K18" s="102"/>
      <c r="L18" s="102"/>
      <c r="M18" s="102"/>
      <c r="N18" s="102"/>
      <c r="O18" s="102"/>
      <c r="P18" s="102"/>
    </row>
    <row r="19" spans="1:16" x14ac:dyDescent="0.3">
      <c r="A19" s="102"/>
      <c r="B19" s="102"/>
      <c r="C19" s="102"/>
      <c r="D19" s="102"/>
      <c r="E19" s="102"/>
      <c r="F19" s="102"/>
      <c r="G19" s="102"/>
      <c r="H19" s="102"/>
      <c r="I19" s="102"/>
      <c r="J19" s="102"/>
      <c r="K19" s="102"/>
      <c r="L19" s="102"/>
      <c r="M19" s="102"/>
      <c r="N19" s="102"/>
      <c r="O19" s="102"/>
      <c r="P19" s="102"/>
    </row>
    <row r="20" spans="1:16" x14ac:dyDescent="0.3">
      <c r="A20" s="102"/>
      <c r="B20" s="102"/>
      <c r="C20" s="102"/>
      <c r="D20" s="102"/>
      <c r="E20" s="102"/>
      <c r="F20" s="102"/>
      <c r="G20" s="102"/>
      <c r="H20" s="102"/>
      <c r="I20" s="102"/>
      <c r="J20" s="102"/>
      <c r="K20" s="102"/>
      <c r="L20" s="102"/>
      <c r="M20" s="102"/>
      <c r="N20" s="102"/>
      <c r="O20" s="102"/>
      <c r="P20" s="102"/>
    </row>
    <row r="21" spans="1:16" x14ac:dyDescent="0.3">
      <c r="A21" s="102"/>
      <c r="B21" s="102"/>
      <c r="C21" s="102"/>
      <c r="D21" s="102"/>
      <c r="E21" s="102"/>
      <c r="F21" s="102"/>
      <c r="G21" s="102"/>
      <c r="H21" s="102"/>
      <c r="I21" s="102"/>
      <c r="J21" s="102"/>
      <c r="K21" s="102"/>
      <c r="L21" s="102"/>
      <c r="M21" s="102"/>
      <c r="N21" s="102"/>
      <c r="O21" s="102"/>
      <c r="P21" s="102"/>
    </row>
    <row r="22" spans="1:16" x14ac:dyDescent="0.3">
      <c r="A22" s="102"/>
      <c r="B22" s="102"/>
      <c r="C22" s="102"/>
      <c r="D22" s="102"/>
      <c r="E22" s="102"/>
      <c r="F22" s="102"/>
      <c r="G22" s="102"/>
      <c r="H22" s="102"/>
      <c r="I22" s="102"/>
      <c r="J22" s="102"/>
      <c r="K22" s="102"/>
      <c r="L22" s="102"/>
      <c r="M22" s="102"/>
      <c r="N22" s="102"/>
      <c r="O22" s="102"/>
      <c r="P22" s="102"/>
    </row>
    <row r="23" spans="1:16" x14ac:dyDescent="0.3">
      <c r="A23" s="102"/>
      <c r="B23" s="102"/>
      <c r="C23" s="102"/>
      <c r="D23" s="102"/>
      <c r="E23" s="102"/>
      <c r="F23" s="102"/>
      <c r="G23" s="102"/>
      <c r="H23" s="102"/>
      <c r="I23" s="102"/>
      <c r="J23" s="102"/>
      <c r="K23" s="102"/>
      <c r="L23" s="102"/>
      <c r="M23" s="102"/>
      <c r="N23" s="102"/>
      <c r="O23" s="102"/>
      <c r="P23" s="102"/>
    </row>
    <row r="24" spans="1:16" x14ac:dyDescent="0.3">
      <c r="A24" s="102"/>
      <c r="B24" s="102"/>
      <c r="C24" s="102"/>
      <c r="D24" s="102"/>
      <c r="E24" s="102"/>
      <c r="F24" s="102"/>
      <c r="G24" s="102"/>
      <c r="H24" s="102"/>
      <c r="I24" s="102"/>
      <c r="J24" s="102"/>
      <c r="K24" s="102"/>
      <c r="L24" s="102"/>
      <c r="M24" s="102"/>
      <c r="N24" s="102"/>
      <c r="O24" s="102"/>
      <c r="P24" s="102"/>
    </row>
    <row r="25" spans="1:16" x14ac:dyDescent="0.3">
      <c r="A25" s="102"/>
      <c r="B25" s="102"/>
      <c r="C25" s="102"/>
      <c r="D25" s="102"/>
      <c r="E25" s="102"/>
      <c r="F25" s="102"/>
      <c r="G25" s="102"/>
      <c r="H25" s="102"/>
      <c r="I25" s="102"/>
      <c r="J25" s="102"/>
      <c r="K25" s="102"/>
      <c r="L25" s="102"/>
      <c r="M25" s="102"/>
      <c r="N25" s="102"/>
      <c r="O25" s="102"/>
      <c r="P25" s="102"/>
    </row>
    <row r="26" spans="1:16" x14ac:dyDescent="0.3">
      <c r="A26" s="102"/>
      <c r="B26" s="102"/>
      <c r="C26" s="102"/>
      <c r="D26" s="102"/>
      <c r="E26" s="102"/>
      <c r="F26" s="102"/>
      <c r="G26" s="102"/>
      <c r="H26" s="102"/>
      <c r="I26" s="102"/>
      <c r="J26" s="102"/>
      <c r="K26" s="102"/>
      <c r="L26" s="102"/>
      <c r="M26" s="102"/>
      <c r="N26" s="102"/>
      <c r="O26" s="102"/>
      <c r="P26" s="102"/>
    </row>
    <row r="27" spans="1:16" x14ac:dyDescent="0.3">
      <c r="A27" s="102"/>
      <c r="B27" s="102"/>
      <c r="C27" s="102"/>
      <c r="D27" s="102"/>
      <c r="E27" s="102"/>
      <c r="F27" s="102"/>
      <c r="G27" s="102"/>
      <c r="H27" s="102"/>
      <c r="I27" s="102"/>
      <c r="J27" s="102"/>
      <c r="K27" s="102"/>
      <c r="L27" s="102"/>
      <c r="M27" s="102"/>
      <c r="N27" s="102"/>
      <c r="O27" s="102"/>
      <c r="P27" s="102"/>
    </row>
    <row r="28" spans="1:16" x14ac:dyDescent="0.3">
      <c r="A28" s="102"/>
      <c r="B28" s="102"/>
      <c r="C28" s="102"/>
      <c r="D28" s="102"/>
      <c r="E28" s="102"/>
      <c r="F28" s="102"/>
      <c r="G28" s="102"/>
      <c r="H28" s="102"/>
      <c r="I28" s="102"/>
      <c r="J28" s="102"/>
      <c r="K28" s="102"/>
      <c r="L28" s="102"/>
      <c r="M28" s="102"/>
      <c r="N28" s="102"/>
      <c r="O28" s="102"/>
      <c r="P28" s="102"/>
    </row>
    <row r="29" spans="1:16" x14ac:dyDescent="0.3">
      <c r="A29" s="102"/>
      <c r="B29" s="102"/>
      <c r="C29" s="102"/>
      <c r="D29" s="102"/>
      <c r="E29" s="102"/>
      <c r="F29" s="102"/>
      <c r="G29" s="102"/>
      <c r="H29" s="102"/>
      <c r="I29" s="102"/>
      <c r="J29" s="102"/>
      <c r="K29" s="102"/>
      <c r="L29" s="102"/>
      <c r="M29" s="102"/>
      <c r="N29" s="102"/>
      <c r="O29" s="102"/>
      <c r="P29" s="102"/>
    </row>
    <row r="30" spans="1:16" x14ac:dyDescent="0.3">
      <c r="A30" s="102"/>
      <c r="B30" s="102"/>
      <c r="C30" s="102"/>
      <c r="D30" s="102"/>
      <c r="E30" s="102"/>
      <c r="F30" s="102"/>
      <c r="G30" s="102"/>
      <c r="H30" s="102"/>
      <c r="I30" s="102"/>
      <c r="J30" s="102"/>
      <c r="K30" s="102"/>
      <c r="L30" s="102"/>
      <c r="M30" s="102"/>
      <c r="N30" s="102"/>
      <c r="O30" s="102"/>
      <c r="P30" s="102"/>
    </row>
    <row r="31" spans="1:16" x14ac:dyDescent="0.3">
      <c r="A31" s="102"/>
      <c r="B31" s="102"/>
      <c r="C31" s="102"/>
      <c r="D31" s="102"/>
      <c r="E31" s="102"/>
      <c r="F31" s="102"/>
      <c r="G31" s="102"/>
      <c r="H31" s="102"/>
      <c r="I31" s="102"/>
      <c r="J31" s="102"/>
      <c r="K31" s="102"/>
      <c r="L31" s="102"/>
      <c r="M31" s="102"/>
      <c r="N31" s="102"/>
      <c r="O31" s="102"/>
      <c r="P31" s="102"/>
    </row>
    <row r="32" spans="1:16" x14ac:dyDescent="0.3">
      <c r="A32" s="102"/>
      <c r="B32" s="102"/>
      <c r="C32" s="102"/>
      <c r="D32" s="102"/>
      <c r="E32" s="102"/>
      <c r="F32" s="102"/>
      <c r="G32" s="102"/>
      <c r="H32" s="102"/>
      <c r="I32" s="102"/>
      <c r="J32" s="102"/>
      <c r="K32" s="102"/>
      <c r="L32" s="102"/>
      <c r="M32" s="102"/>
      <c r="N32" s="102"/>
      <c r="O32" s="102"/>
      <c r="P32" s="102"/>
    </row>
    <row r="33" spans="1:16" x14ac:dyDescent="0.3">
      <c r="A33" s="102"/>
      <c r="B33" s="102"/>
      <c r="C33" s="102"/>
      <c r="D33" s="102"/>
      <c r="E33" s="102"/>
      <c r="F33" s="102"/>
      <c r="G33" s="102"/>
      <c r="H33" s="102"/>
      <c r="I33" s="102"/>
      <c r="J33" s="102"/>
      <c r="K33" s="102"/>
      <c r="L33" s="102"/>
      <c r="M33" s="102"/>
      <c r="N33" s="102"/>
      <c r="O33" s="102"/>
      <c r="P33" s="102"/>
    </row>
    <row r="34" spans="1:16" x14ac:dyDescent="0.3">
      <c r="A34" s="102"/>
      <c r="B34" s="102"/>
      <c r="C34" s="102"/>
      <c r="D34" s="102"/>
      <c r="E34" s="102"/>
      <c r="F34" s="102"/>
      <c r="G34" s="102"/>
      <c r="H34" s="102"/>
      <c r="I34" s="102"/>
      <c r="J34" s="102"/>
      <c r="K34" s="102"/>
      <c r="L34" s="102"/>
      <c r="M34" s="102"/>
      <c r="N34" s="102"/>
      <c r="O34" s="102"/>
      <c r="P34" s="102"/>
    </row>
    <row r="35" spans="1:16" x14ac:dyDescent="0.3">
      <c r="A35" s="102"/>
      <c r="B35" s="102"/>
      <c r="C35" s="102"/>
      <c r="D35" s="102"/>
      <c r="E35" s="102"/>
      <c r="F35" s="102"/>
      <c r="G35" s="102"/>
      <c r="H35" s="102"/>
      <c r="I35" s="102"/>
      <c r="J35" s="102"/>
      <c r="K35" s="102"/>
      <c r="L35" s="102"/>
      <c r="M35" s="102"/>
      <c r="N35" s="102"/>
      <c r="O35" s="102"/>
      <c r="P35" s="102"/>
    </row>
    <row r="36" spans="1:16" x14ac:dyDescent="0.3">
      <c r="A36" s="102"/>
      <c r="B36" s="102"/>
      <c r="C36" s="102"/>
      <c r="D36" s="102"/>
      <c r="E36" s="102"/>
      <c r="F36" s="102"/>
      <c r="G36" s="102"/>
      <c r="H36" s="102"/>
      <c r="I36" s="102"/>
      <c r="J36" s="102"/>
      <c r="K36" s="102"/>
      <c r="L36" s="102"/>
      <c r="M36" s="102"/>
      <c r="N36" s="102"/>
      <c r="O36" s="102"/>
      <c r="P36" s="102"/>
    </row>
    <row r="37" spans="1:16" x14ac:dyDescent="0.3">
      <c r="A37" s="102"/>
      <c r="B37" s="102"/>
      <c r="C37" s="102"/>
      <c r="D37" s="102"/>
      <c r="E37" s="102"/>
      <c r="F37" s="102"/>
      <c r="G37" s="102"/>
      <c r="H37" s="102"/>
      <c r="I37" s="102"/>
      <c r="J37" s="102"/>
      <c r="K37" s="102"/>
      <c r="L37" s="102"/>
      <c r="M37" s="102"/>
      <c r="N37" s="102"/>
      <c r="O37" s="102"/>
      <c r="P37" s="102"/>
    </row>
    <row r="38" spans="1:16" x14ac:dyDescent="0.3">
      <c r="A38" s="102"/>
      <c r="B38" s="102"/>
      <c r="C38" s="102"/>
      <c r="D38" s="102"/>
      <c r="E38" s="102"/>
      <c r="F38" s="102"/>
      <c r="G38" s="102"/>
      <c r="H38" s="102"/>
      <c r="I38" s="102"/>
      <c r="J38" s="102"/>
      <c r="K38" s="102"/>
      <c r="L38" s="102"/>
      <c r="M38" s="102"/>
      <c r="N38" s="102"/>
      <c r="O38" s="102"/>
      <c r="P38" s="102"/>
    </row>
    <row r="39" spans="1:16" x14ac:dyDescent="0.3">
      <c r="A39" s="34"/>
      <c r="B39" s="34"/>
      <c r="C39" s="34"/>
      <c r="D39" s="34"/>
      <c r="E39" s="34"/>
      <c r="F39" s="34"/>
      <c r="G39" s="34"/>
      <c r="H39" s="34"/>
      <c r="I39" s="34"/>
      <c r="J39" s="34"/>
      <c r="K39" s="34"/>
      <c r="L39" s="34"/>
      <c r="M39" s="34"/>
      <c r="N39" s="34"/>
      <c r="O39" s="34"/>
      <c r="P39" s="34"/>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7"/>
  <sheetViews>
    <sheetView zoomScale="90" zoomScaleNormal="90" workbookViewId="0">
      <selection activeCell="B12" sqref="B12:D14"/>
    </sheetView>
  </sheetViews>
  <sheetFormatPr defaultRowHeight="14.4" x14ac:dyDescent="0.3"/>
  <cols>
    <col min="1" max="1" width="50.5546875" bestFit="1" customWidth="1"/>
    <col min="2" max="2" width="13.5546875" bestFit="1" customWidth="1"/>
    <col min="5" max="5" width="12.44140625" bestFit="1" customWidth="1"/>
    <col min="13" max="13" width="10" bestFit="1" customWidth="1"/>
  </cols>
  <sheetData>
    <row r="1" spans="1:13" ht="17.399999999999999" x14ac:dyDescent="0.3">
      <c r="A1" s="241" t="s">
        <v>278</v>
      </c>
      <c r="B1" s="242"/>
      <c r="C1" s="242"/>
      <c r="D1" s="242"/>
      <c r="E1" s="242"/>
      <c r="F1" s="242"/>
      <c r="G1" s="242"/>
      <c r="H1" s="242"/>
      <c r="I1" s="242"/>
      <c r="J1" s="242"/>
      <c r="K1" s="242"/>
      <c r="L1" s="242"/>
      <c r="M1" s="242"/>
    </row>
    <row r="2" spans="1:13" ht="17.399999999999999" x14ac:dyDescent="0.3">
      <c r="A2" s="234" t="s">
        <v>1185</v>
      </c>
      <c r="B2" s="235"/>
      <c r="C2" s="235"/>
      <c r="D2" s="235"/>
      <c r="E2" s="235"/>
      <c r="F2" s="235"/>
      <c r="G2" s="235"/>
      <c r="H2" s="235"/>
      <c r="I2" s="235"/>
      <c r="J2" s="235"/>
      <c r="K2" s="235"/>
      <c r="L2" s="235"/>
      <c r="M2" s="235"/>
    </row>
    <row r="3" spans="1:13" ht="15" thickBot="1" x14ac:dyDescent="0.35">
      <c r="A3" s="125" t="s">
        <v>542</v>
      </c>
      <c r="B3" s="126"/>
      <c r="C3" s="127"/>
      <c r="D3" s="103"/>
      <c r="E3" s="128" t="s">
        <v>541</v>
      </c>
      <c r="F3" s="151"/>
      <c r="G3" s="103"/>
      <c r="H3" s="103"/>
      <c r="I3" s="103"/>
      <c r="J3" s="103"/>
      <c r="K3" s="103"/>
      <c r="L3" s="103"/>
      <c r="M3" s="103"/>
    </row>
    <row r="4" spans="1:13" x14ac:dyDescent="0.3">
      <c r="A4" s="95" t="s">
        <v>545</v>
      </c>
      <c r="B4" s="96" t="s">
        <v>1186</v>
      </c>
      <c r="C4" s="102"/>
      <c r="D4" s="102"/>
      <c r="E4" s="95" t="s">
        <v>527</v>
      </c>
      <c r="F4" s="164" t="s">
        <v>534</v>
      </c>
      <c r="G4" s="164" t="s">
        <v>535</v>
      </c>
      <c r="H4" s="164" t="s">
        <v>536</v>
      </c>
      <c r="I4" s="164" t="s">
        <v>537</v>
      </c>
      <c r="J4" s="164" t="s">
        <v>539</v>
      </c>
      <c r="K4" s="164" t="s">
        <v>538</v>
      </c>
      <c r="L4" s="164" t="s">
        <v>529</v>
      </c>
      <c r="M4" s="96" t="s">
        <v>540</v>
      </c>
    </row>
    <row r="5" spans="1:13" x14ac:dyDescent="0.3">
      <c r="A5" s="90" t="s">
        <v>373</v>
      </c>
      <c r="B5" s="91">
        <f>F17/M17*100</f>
        <v>15.325670498084291</v>
      </c>
      <c r="C5" s="102"/>
      <c r="D5" s="102"/>
      <c r="E5" s="90" t="s">
        <v>718</v>
      </c>
      <c r="F5" s="165">
        <f>'Group 2 Evaluation'!F5</f>
        <v>0</v>
      </c>
      <c r="G5" s="165">
        <f>'Group 2 Evaluation'!G5</f>
        <v>14</v>
      </c>
      <c r="H5" s="165">
        <f>'Group 2 Evaluation'!H5</f>
        <v>6</v>
      </c>
      <c r="I5" s="165">
        <f>'Group 2 Evaluation'!I5</f>
        <v>5</v>
      </c>
      <c r="J5" s="165">
        <f>'Group 2 Evaluation'!J5</f>
        <v>1</v>
      </c>
      <c r="K5" s="165">
        <f>'Group 2 Evaluation'!K5</f>
        <v>97</v>
      </c>
      <c r="L5" s="165">
        <f>'Group 2 Evaluation'!L5</f>
        <v>116</v>
      </c>
      <c r="M5" s="166">
        <f>'Group 2 Evaluation'!M5</f>
        <v>26</v>
      </c>
    </row>
    <row r="6" spans="1:13" x14ac:dyDescent="0.3">
      <c r="A6" s="90" t="s">
        <v>374</v>
      </c>
      <c r="B6" s="91">
        <f>G17/M17*100</f>
        <v>59.003831417624518</v>
      </c>
      <c r="C6" s="102"/>
      <c r="D6" s="102"/>
      <c r="E6" s="90" t="s">
        <v>575</v>
      </c>
      <c r="F6" s="165">
        <f>'Group 2 Evaluation'!F6+'Group 1 Evaluation'!F5</f>
        <v>0</v>
      </c>
      <c r="G6" s="165">
        <f>'Group 2 Evaluation'!G6+'Group 1 Evaluation'!G5</f>
        <v>12</v>
      </c>
      <c r="H6" s="165">
        <f>'Group 2 Evaluation'!H6+'Group 1 Evaluation'!H5</f>
        <v>7</v>
      </c>
      <c r="I6" s="165">
        <f>'Group 2 Evaluation'!I6+'Group 1 Evaluation'!I5</f>
        <v>2</v>
      </c>
      <c r="J6" s="165">
        <f>'Group 2 Evaluation'!J6+'Group 1 Evaluation'!J5</f>
        <v>3</v>
      </c>
      <c r="K6" s="165">
        <f>'Group 2 Evaluation'!K6+'Group 1 Evaluation'!K5</f>
        <v>88</v>
      </c>
      <c r="L6" s="165">
        <f>'Group 2 Evaluation'!L6+'Group 1 Evaluation'!L5</f>
        <v>112</v>
      </c>
      <c r="M6" s="166">
        <f>'Group 2 Evaluation'!M6+'Group 1 Evaluation'!M5</f>
        <v>24</v>
      </c>
    </row>
    <row r="7" spans="1:13" x14ac:dyDescent="0.3">
      <c r="A7" s="90" t="s">
        <v>375</v>
      </c>
      <c r="B7" s="91">
        <f>H17/M17*100</f>
        <v>11.111111111111111</v>
      </c>
      <c r="C7" s="102"/>
      <c r="D7" s="102"/>
      <c r="E7" s="90" t="s">
        <v>13</v>
      </c>
      <c r="F7" s="165">
        <f>'Group 2 Evaluation'!F7+'Group 1 Evaluation'!F12</f>
        <v>3</v>
      </c>
      <c r="G7" s="165">
        <f>'Group 2 Evaluation'!G7+'Group 1 Evaluation'!G12</f>
        <v>29</v>
      </c>
      <c r="H7" s="165">
        <f>'Group 2 Evaluation'!H7+'Group 1 Evaluation'!H12</f>
        <v>2</v>
      </c>
      <c r="I7" s="165">
        <f>'Group 2 Evaluation'!I7+'Group 1 Evaluation'!I12</f>
        <v>1</v>
      </c>
      <c r="J7" s="165">
        <f>'Group 2 Evaluation'!J7+'Group 1 Evaluation'!J12</f>
        <v>0</v>
      </c>
      <c r="K7" s="165">
        <f>'Group 2 Evaluation'!K7+'Group 1 Evaluation'!K12</f>
        <v>136</v>
      </c>
      <c r="L7" s="165">
        <f>'Group 2 Evaluation'!L7+'Group 1 Evaluation'!L12</f>
        <v>140</v>
      </c>
      <c r="M7" s="166">
        <f>'Group 2 Evaluation'!M7+'Group 1 Evaluation'!M12</f>
        <v>35</v>
      </c>
    </row>
    <row r="8" spans="1:13" x14ac:dyDescent="0.3">
      <c r="A8" s="90" t="s">
        <v>376</v>
      </c>
      <c r="B8" s="91">
        <f>I17/M17*100</f>
        <v>6.8965517241379306</v>
      </c>
      <c r="C8" s="130"/>
      <c r="D8" s="130"/>
      <c r="E8" s="90" t="s">
        <v>577</v>
      </c>
      <c r="F8" s="165">
        <f>'Group 2 Evaluation'!F8+'Group 1 Evaluation'!F6</f>
        <v>2</v>
      </c>
      <c r="G8" s="165">
        <f>'Group 2 Evaluation'!G8+'Group 1 Evaluation'!G6</f>
        <v>16</v>
      </c>
      <c r="H8" s="165">
        <f>'Group 2 Evaluation'!H8+'Group 1 Evaluation'!H6</f>
        <v>8</v>
      </c>
      <c r="I8" s="165">
        <f>'Group 2 Evaluation'!I8+'Group 1 Evaluation'!I6</f>
        <v>3</v>
      </c>
      <c r="J8" s="165">
        <f>'Group 2 Evaluation'!J8+'Group 1 Evaluation'!J6</f>
        <v>4</v>
      </c>
      <c r="K8" s="165">
        <f>'Group 2 Evaluation'!K8+'Group 1 Evaluation'!K6</f>
        <v>119</v>
      </c>
      <c r="L8" s="165">
        <f>'Group 2 Evaluation'!L8+'Group 1 Evaluation'!L6</f>
        <v>156</v>
      </c>
      <c r="M8" s="166">
        <f>'Group 2 Evaluation'!M8+'Group 1 Evaluation'!M6</f>
        <v>33</v>
      </c>
    </row>
    <row r="9" spans="1:13" x14ac:dyDescent="0.3">
      <c r="A9" s="90" t="s">
        <v>377</v>
      </c>
      <c r="B9" s="91">
        <f>J17/M17*100</f>
        <v>7.6628352490421454</v>
      </c>
      <c r="C9" s="102"/>
      <c r="D9" s="130"/>
      <c r="E9" s="90" t="s">
        <v>719</v>
      </c>
      <c r="F9" s="165">
        <f>'Group 2 Evaluation'!F9</f>
        <v>5</v>
      </c>
      <c r="G9" s="165">
        <f>'Group 2 Evaluation'!G9</f>
        <v>19</v>
      </c>
      <c r="H9" s="165">
        <f>'Group 2 Evaluation'!H9</f>
        <v>1</v>
      </c>
      <c r="I9" s="165">
        <f>'Group 2 Evaluation'!I9</f>
        <v>1</v>
      </c>
      <c r="J9" s="165">
        <f>'Group 2 Evaluation'!J9</f>
        <v>5</v>
      </c>
      <c r="K9" s="165">
        <f>'Group 2 Evaluation'!K9</f>
        <v>99</v>
      </c>
      <c r="L9" s="165">
        <f>'Group 2 Evaluation'!L9</f>
        <v>120</v>
      </c>
      <c r="M9" s="166">
        <f>'Group 2 Evaluation'!M9</f>
        <v>31</v>
      </c>
    </row>
    <row r="10" spans="1:13" x14ac:dyDescent="0.3">
      <c r="A10" s="120" t="s">
        <v>369</v>
      </c>
      <c r="B10" s="121">
        <f>K17/L17*100</f>
        <v>86.015325670498086</v>
      </c>
      <c r="C10" s="102"/>
      <c r="D10" s="103"/>
      <c r="E10" s="90" t="s">
        <v>578</v>
      </c>
      <c r="F10" s="165">
        <f>'Group 2 Evaluation'!F10+'Group 1 Evaluation'!F9</f>
        <v>3</v>
      </c>
      <c r="G10" s="165">
        <f>'Group 2 Evaluation'!G10+'Group 1 Evaluation'!G9</f>
        <v>8</v>
      </c>
      <c r="H10" s="165">
        <f>'Group 2 Evaluation'!H10+'Group 1 Evaluation'!H9</f>
        <v>0</v>
      </c>
      <c r="I10" s="165">
        <f>'Group 2 Evaluation'!I10+'Group 1 Evaluation'!I9</f>
        <v>2</v>
      </c>
      <c r="J10" s="165">
        <f>'Group 2 Evaluation'!J10+'Group 1 Evaluation'!J9</f>
        <v>1</v>
      </c>
      <c r="K10" s="165">
        <f>'Group 2 Evaluation'!K10+'Group 1 Evaluation'!K9</f>
        <v>53</v>
      </c>
      <c r="L10" s="165">
        <f>'Group 2 Evaluation'!L10+'Group 1 Evaluation'!L9</f>
        <v>60</v>
      </c>
      <c r="M10" s="166">
        <f>'Group 2 Evaluation'!M10+'Group 1 Evaluation'!M9</f>
        <v>14</v>
      </c>
    </row>
    <row r="11" spans="1:13" x14ac:dyDescent="0.3">
      <c r="A11" s="120" t="s">
        <v>0</v>
      </c>
      <c r="B11" s="121">
        <f>(G17+J17)/(M17-F17)*100</f>
        <v>78.733031674208149</v>
      </c>
      <c r="C11" s="102"/>
      <c r="D11" s="103"/>
      <c r="E11" s="90" t="s">
        <v>720</v>
      </c>
      <c r="F11" s="165">
        <f>'Group 2 Evaluation'!F11+'Group 1 Evaluation'!F8</f>
        <v>7</v>
      </c>
      <c r="G11" s="165">
        <f>'Group 2 Evaluation'!G11+'Group 1 Evaluation'!G8</f>
        <v>12</v>
      </c>
      <c r="H11" s="165">
        <f>'Group 2 Evaluation'!H11+'Group 1 Evaluation'!H8</f>
        <v>0</v>
      </c>
      <c r="I11" s="165">
        <f>'Group 2 Evaluation'!I11+'Group 1 Evaluation'!I8</f>
        <v>1</v>
      </c>
      <c r="J11" s="165">
        <f>'Group 2 Evaluation'!J11+'Group 1 Evaluation'!J8</f>
        <v>1</v>
      </c>
      <c r="K11" s="165">
        <f>'Group 2 Evaluation'!K11+'Group 1 Evaluation'!K8</f>
        <v>75</v>
      </c>
      <c r="L11" s="165">
        <f>'Group 2 Evaluation'!L11+'Group 1 Evaluation'!L8</f>
        <v>80</v>
      </c>
      <c r="M11" s="166">
        <f>'Group 2 Evaluation'!M11+'Group 1 Evaluation'!M8</f>
        <v>21</v>
      </c>
    </row>
    <row r="12" spans="1:13" x14ac:dyDescent="0.3">
      <c r="A12" s="213" t="s">
        <v>1211</v>
      </c>
      <c r="B12" s="272" t="str">
        <f>IF(AND(B10=100,B11=100),"Acceptable",IF(AND(B10&gt;95,B11&gt;90),"Improvements recommended",IF(AND(B10&gt;80,B11&gt;75),"Short-term improvements recommended, mid-term action plan should be developed or revised",IF(AND(B10&gt;75,B11&gt;60),"Short-term improvements strongly recommended, mid-term action plan should be developed or improved","Non-compliant, short-term actions required"))))</f>
        <v>Short-term improvements recommended, mid-term action plan should be developed or revised</v>
      </c>
      <c r="C12" s="272"/>
      <c r="D12" s="272"/>
      <c r="E12" s="90" t="s">
        <v>10</v>
      </c>
      <c r="F12" s="165">
        <f>'Group 2 Evaluation'!F12+'Group 1 Evaluation'!F7</f>
        <v>1</v>
      </c>
      <c r="G12" s="165">
        <f>'Group 2 Evaluation'!G12+'Group 1 Evaluation'!G7</f>
        <v>5</v>
      </c>
      <c r="H12" s="165">
        <f>'Group 2 Evaluation'!H12+'Group 1 Evaluation'!H7</f>
        <v>2</v>
      </c>
      <c r="I12" s="165">
        <f>'Group 2 Evaluation'!I12+'Group 1 Evaluation'!I7</f>
        <v>2</v>
      </c>
      <c r="J12" s="165">
        <f>'Group 2 Evaluation'!J12+'Group 1 Evaluation'!J7</f>
        <v>1</v>
      </c>
      <c r="K12" s="165">
        <f>'Group 2 Evaluation'!K12+'Group 1 Evaluation'!K7</f>
        <v>44</v>
      </c>
      <c r="L12" s="165">
        <f>'Group 2 Evaluation'!L12+'Group 1 Evaluation'!L7</f>
        <v>56</v>
      </c>
      <c r="M12" s="166">
        <f>'Group 2 Evaluation'!M12+'Group 1 Evaluation'!M7</f>
        <v>11</v>
      </c>
    </row>
    <row r="13" spans="1:13" x14ac:dyDescent="0.3">
      <c r="A13" s="102"/>
      <c r="B13" s="273"/>
      <c r="C13" s="273"/>
      <c r="D13" s="273"/>
      <c r="E13" s="90" t="s">
        <v>721</v>
      </c>
      <c r="F13" s="165">
        <f>'Group 2 Evaluation'!F13</f>
        <v>9</v>
      </c>
      <c r="G13" s="165">
        <f>'Group 2 Evaluation'!G13</f>
        <v>9</v>
      </c>
      <c r="H13" s="165">
        <f>'Group 2 Evaluation'!H13</f>
        <v>0</v>
      </c>
      <c r="I13" s="165">
        <f>'Group 2 Evaluation'!I13</f>
        <v>0</v>
      </c>
      <c r="J13" s="165">
        <f>'Group 2 Evaluation'!J13</f>
        <v>0</v>
      </c>
      <c r="K13" s="165">
        <f>'Group 2 Evaluation'!K13</f>
        <v>40</v>
      </c>
      <c r="L13" s="165">
        <f>'Group 2 Evaluation'!L13</f>
        <v>40</v>
      </c>
      <c r="M13" s="166">
        <f>'Group 2 Evaluation'!M13</f>
        <v>18</v>
      </c>
    </row>
    <row r="14" spans="1:13" ht="30" customHeight="1" thickBot="1" x14ac:dyDescent="0.35">
      <c r="A14" s="128" t="s">
        <v>543</v>
      </c>
      <c r="B14" s="273"/>
      <c r="C14" s="273"/>
      <c r="D14" s="273"/>
      <c r="E14" s="90" t="s">
        <v>722</v>
      </c>
      <c r="F14" s="165">
        <f>'Group 2 Evaluation'!F14+'Group 1 Evaluation'!F10</f>
        <v>2</v>
      </c>
      <c r="G14" s="165">
        <f>'Group 2 Evaluation'!G14+'Group 1 Evaluation'!G10</f>
        <v>12</v>
      </c>
      <c r="H14" s="165">
        <f>'Group 2 Evaluation'!H14+'Group 1 Evaluation'!H10</f>
        <v>2</v>
      </c>
      <c r="I14" s="165">
        <f>'Group 2 Evaluation'!I14+'Group 1 Evaluation'!I10</f>
        <v>1</v>
      </c>
      <c r="J14" s="165">
        <f>'Group 2 Evaluation'!J14+'Group 1 Evaluation'!J10</f>
        <v>2</v>
      </c>
      <c r="K14" s="165">
        <f>'Group 2 Evaluation'!K14+'Group 1 Evaluation'!K10</f>
        <v>66</v>
      </c>
      <c r="L14" s="165">
        <f>'Group 2 Evaluation'!L14+'Group 1 Evaluation'!L10</f>
        <v>76</v>
      </c>
      <c r="M14" s="166">
        <f>'Group 2 Evaluation'!M14+'Group 1 Evaluation'!M10</f>
        <v>19</v>
      </c>
    </row>
    <row r="15" spans="1:13" x14ac:dyDescent="0.3">
      <c r="A15" s="131" t="s">
        <v>532</v>
      </c>
      <c r="B15" s="132" t="s">
        <v>531</v>
      </c>
      <c r="C15" s="133" t="s">
        <v>369</v>
      </c>
      <c r="D15" s="103"/>
      <c r="E15" s="90" t="s">
        <v>723</v>
      </c>
      <c r="F15" s="165">
        <f>'Group 2 Evaluation'!F15+'Group 1 Evaluation'!F11</f>
        <v>5</v>
      </c>
      <c r="G15" s="165">
        <f>'Group 2 Evaluation'!G15+'Group 1 Evaluation'!G11</f>
        <v>9</v>
      </c>
      <c r="H15" s="165">
        <f>'Group 2 Evaluation'!H15+'Group 1 Evaluation'!H11</f>
        <v>1</v>
      </c>
      <c r="I15" s="165">
        <f>'Group 2 Evaluation'!I15+'Group 1 Evaluation'!I11</f>
        <v>0</v>
      </c>
      <c r="J15" s="165">
        <f>'Group 2 Evaluation'!J15+'Group 1 Evaluation'!J11</f>
        <v>2</v>
      </c>
      <c r="K15" s="165">
        <f>'Group 2 Evaluation'!K15+'Group 1 Evaluation'!K11</f>
        <v>45</v>
      </c>
      <c r="L15" s="165">
        <f>'Group 2 Evaluation'!L15+'Group 1 Evaluation'!L11</f>
        <v>52</v>
      </c>
      <c r="M15" s="166">
        <f>'Group 2 Evaluation'!M15+'Group 1 Evaluation'!M11</f>
        <v>17</v>
      </c>
    </row>
    <row r="16" spans="1:13" x14ac:dyDescent="0.3">
      <c r="A16" s="92" t="s">
        <v>75</v>
      </c>
      <c r="B16" s="134" t="s">
        <v>718</v>
      </c>
      <c r="C16" s="122">
        <f>K5/L5*100</f>
        <v>83.620689655172413</v>
      </c>
      <c r="D16" s="103"/>
      <c r="E16" s="90" t="s">
        <v>724</v>
      </c>
      <c r="F16" s="165">
        <f>'Group 2 Evaluation'!F16</f>
        <v>3</v>
      </c>
      <c r="G16" s="165">
        <f>'Group 2 Evaluation'!G16</f>
        <v>9</v>
      </c>
      <c r="H16" s="165">
        <f>'Group 2 Evaluation'!H16</f>
        <v>0</v>
      </c>
      <c r="I16" s="165">
        <f>'Group 2 Evaluation'!I16</f>
        <v>0</v>
      </c>
      <c r="J16" s="165">
        <f>'Group 2 Evaluation'!J16</f>
        <v>0</v>
      </c>
      <c r="K16" s="165">
        <f>'Group 2 Evaluation'!K16</f>
        <v>36</v>
      </c>
      <c r="L16" s="165">
        <f>'Group 2 Evaluation'!L16</f>
        <v>36</v>
      </c>
      <c r="M16" s="166">
        <f>'Group 2 Evaluation'!M16</f>
        <v>12</v>
      </c>
    </row>
    <row r="17" spans="1:13" ht="15" thickBot="1" x14ac:dyDescent="0.35">
      <c r="A17" s="93" t="s">
        <v>643</v>
      </c>
      <c r="B17" s="135" t="s">
        <v>575</v>
      </c>
      <c r="C17" s="122">
        <f>K6/L6*100</f>
        <v>78.571428571428569</v>
      </c>
      <c r="D17" s="103"/>
      <c r="E17" s="167" t="s">
        <v>528</v>
      </c>
      <c r="F17" s="168">
        <f>SUM(F5:F16)</f>
        <v>40</v>
      </c>
      <c r="G17" s="168">
        <f t="shared" ref="G17:M17" si="0">SUM(G5:G16)</f>
        <v>154</v>
      </c>
      <c r="H17" s="168">
        <f t="shared" si="0"/>
        <v>29</v>
      </c>
      <c r="I17" s="168">
        <f t="shared" si="0"/>
        <v>18</v>
      </c>
      <c r="J17" s="168">
        <f t="shared" si="0"/>
        <v>20</v>
      </c>
      <c r="K17" s="168">
        <f t="shared" si="0"/>
        <v>898</v>
      </c>
      <c r="L17" s="168">
        <f t="shared" si="0"/>
        <v>1044</v>
      </c>
      <c r="M17" s="169">
        <f t="shared" si="0"/>
        <v>261</v>
      </c>
    </row>
    <row r="18" spans="1:13" x14ac:dyDescent="0.3">
      <c r="A18" s="93" t="s">
        <v>183</v>
      </c>
      <c r="B18" s="135" t="s">
        <v>13</v>
      </c>
      <c r="C18" s="122">
        <f t="shared" ref="C18:C23" si="1">K7/L7*100</f>
        <v>97.142857142857139</v>
      </c>
      <c r="D18" s="103"/>
      <c r="E18" s="102"/>
      <c r="F18" s="102"/>
      <c r="G18" s="102"/>
      <c r="H18" s="102"/>
      <c r="I18" s="102"/>
      <c r="J18" s="102"/>
      <c r="K18" s="102"/>
      <c r="L18" s="102"/>
      <c r="M18" s="102"/>
    </row>
    <row r="19" spans="1:13" x14ac:dyDescent="0.3">
      <c r="A19" s="93" t="s">
        <v>642</v>
      </c>
      <c r="B19" s="135" t="s">
        <v>577</v>
      </c>
      <c r="C19" s="122">
        <f t="shared" si="1"/>
        <v>76.28205128205127</v>
      </c>
      <c r="D19" s="103"/>
      <c r="E19" s="102"/>
      <c r="F19" s="102"/>
      <c r="G19" s="102"/>
      <c r="H19" s="102"/>
      <c r="I19" s="102"/>
      <c r="J19" s="102"/>
      <c r="K19" s="102"/>
      <c r="L19" s="102"/>
      <c r="M19" s="102"/>
    </row>
    <row r="20" spans="1:13" x14ac:dyDescent="0.3">
      <c r="A20" s="93" t="s">
        <v>829</v>
      </c>
      <c r="B20" s="135" t="s">
        <v>719</v>
      </c>
      <c r="C20" s="122">
        <f t="shared" si="1"/>
        <v>82.5</v>
      </c>
      <c r="D20" s="102"/>
      <c r="E20" s="104"/>
      <c r="F20" s="102"/>
      <c r="G20" s="102"/>
      <c r="H20" s="102"/>
      <c r="I20" s="102"/>
      <c r="J20" s="102"/>
      <c r="K20" s="102"/>
      <c r="L20" s="102"/>
      <c r="M20" s="102"/>
    </row>
    <row r="21" spans="1:13" x14ac:dyDescent="0.3">
      <c r="A21" s="93" t="s">
        <v>636</v>
      </c>
      <c r="B21" s="135" t="s">
        <v>578</v>
      </c>
      <c r="C21" s="122">
        <f t="shared" si="1"/>
        <v>88.333333333333329</v>
      </c>
      <c r="D21" s="102"/>
      <c r="E21" s="105"/>
      <c r="F21" s="102"/>
      <c r="G21" s="102"/>
      <c r="H21" s="102"/>
      <c r="I21" s="102"/>
      <c r="J21" s="102"/>
      <c r="K21" s="102"/>
      <c r="L21" s="102"/>
      <c r="M21" s="102"/>
    </row>
    <row r="22" spans="1:13" x14ac:dyDescent="0.3">
      <c r="A22" s="93" t="s">
        <v>49</v>
      </c>
      <c r="B22" s="135" t="s">
        <v>720</v>
      </c>
      <c r="C22" s="122">
        <f t="shared" si="1"/>
        <v>93.75</v>
      </c>
      <c r="D22" s="102"/>
      <c r="E22" s="102"/>
      <c r="F22" s="102"/>
      <c r="G22" s="102"/>
      <c r="H22" s="102"/>
      <c r="I22" s="102"/>
      <c r="J22" s="102"/>
      <c r="K22" s="102"/>
      <c r="L22" s="102"/>
      <c r="M22" s="102"/>
    </row>
    <row r="23" spans="1:13" x14ac:dyDescent="0.3">
      <c r="A23" s="93" t="s">
        <v>48</v>
      </c>
      <c r="B23" s="135" t="s">
        <v>10</v>
      </c>
      <c r="C23" s="122">
        <f t="shared" si="1"/>
        <v>78.571428571428569</v>
      </c>
      <c r="D23" s="102"/>
      <c r="E23" s="102"/>
      <c r="F23" s="102"/>
      <c r="G23" s="102"/>
      <c r="H23" s="102"/>
      <c r="I23" s="102"/>
      <c r="J23" s="102"/>
      <c r="K23" s="102"/>
      <c r="L23" s="102"/>
      <c r="M23" s="102"/>
    </row>
    <row r="24" spans="1:13" x14ac:dyDescent="0.3">
      <c r="A24" s="93" t="s">
        <v>90</v>
      </c>
      <c r="B24" s="135" t="s">
        <v>721</v>
      </c>
      <c r="C24" s="154">
        <f>K13/L13*100</f>
        <v>100</v>
      </c>
      <c r="D24" s="102"/>
      <c r="E24" s="102"/>
      <c r="F24" s="102"/>
      <c r="G24" s="102"/>
      <c r="H24" s="102"/>
      <c r="I24" s="102"/>
      <c r="J24" s="102"/>
      <c r="K24" s="102"/>
      <c r="L24" s="102"/>
      <c r="M24" s="102"/>
    </row>
    <row r="25" spans="1:13" x14ac:dyDescent="0.3">
      <c r="A25" s="93" t="s">
        <v>841</v>
      </c>
      <c r="B25" s="135" t="s">
        <v>722</v>
      </c>
      <c r="C25" s="154">
        <f>K14/L14*100</f>
        <v>86.842105263157904</v>
      </c>
      <c r="D25" s="102"/>
      <c r="E25" s="102"/>
      <c r="F25" s="102"/>
      <c r="G25" s="102"/>
      <c r="H25" s="102"/>
      <c r="I25" s="102"/>
      <c r="J25" s="102"/>
      <c r="K25" s="102"/>
      <c r="L25" s="102"/>
      <c r="M25" s="102"/>
    </row>
    <row r="26" spans="1:13" x14ac:dyDescent="0.3">
      <c r="A26" s="93" t="s">
        <v>843</v>
      </c>
      <c r="B26" s="135" t="s">
        <v>723</v>
      </c>
      <c r="C26" s="154">
        <f>K15/L15*100</f>
        <v>86.538461538461547</v>
      </c>
      <c r="D26" s="102"/>
      <c r="E26" s="102"/>
      <c r="F26" s="102"/>
      <c r="G26" s="102"/>
      <c r="H26" s="102"/>
      <c r="I26" s="102"/>
      <c r="J26" s="102"/>
      <c r="K26" s="102"/>
      <c r="L26" s="102"/>
      <c r="M26" s="102"/>
    </row>
    <row r="27" spans="1:13" ht="15" thickBot="1" x14ac:dyDescent="0.35">
      <c r="A27" s="94" t="s">
        <v>844</v>
      </c>
      <c r="B27" s="136" t="s">
        <v>724</v>
      </c>
      <c r="C27" s="123">
        <f>K16/L16*100</f>
        <v>100</v>
      </c>
      <c r="D27" s="102"/>
      <c r="E27" s="102"/>
      <c r="F27" s="102"/>
      <c r="G27" s="102"/>
      <c r="H27" s="102"/>
      <c r="I27" s="102"/>
      <c r="J27" s="102"/>
      <c r="K27" s="102"/>
      <c r="L27" s="102"/>
      <c r="M27" s="102"/>
    </row>
  </sheetData>
  <mergeCells count="3">
    <mergeCell ref="A1:M1"/>
    <mergeCell ref="A2:M2"/>
    <mergeCell ref="B12:D14"/>
  </mergeCells>
  <conditionalFormatting sqref="B12">
    <cfRule type="expression" dxfId="3" priority="3">
      <formula>$D$69="Acceptable"</formula>
    </cfRule>
    <cfRule type="expression" dxfId="2" priority="4">
      <formula>$D$69="Unacceptable"</formula>
    </cfRule>
  </conditionalFormatting>
  <conditionalFormatting sqref="A12">
    <cfRule type="expression" dxfId="1" priority="1">
      <formula>$D$69="Acceptable"</formula>
    </cfRule>
    <cfRule type="expression" dxfId="0" priority="2">
      <formula>$D$69="Unacceptable"</formula>
    </cfRule>
  </conditionalFormatting>
  <pageMargins left="0.7" right="0.7" top="0.75" bottom="0.75" header="0.3" footer="0.3"/>
  <pageSetup paperSize="9" orientation="portrait" r:id="rId1"/>
</worksheet>
</file>

<file path=customXml/_rels/item1.xml.rels><?xml version='1.0' encoding='UTF-8' standalone='no' ?><Relationships xmlns="http://schemas.openxmlformats.org/package/2006/relationships"><Relationship Id="rId1" Type="http://schemas.openxmlformats.org/officeDocument/2006/relationships/customXmlProps" Target="itemProps1.xml" /></Relationships>
</file>

<file path=customXml/item1.xml><?xml version="1.0" encoding="utf-8"?>
<f:fields xmlns:f="http://schemas.fabasoft.com/folio/2007/fields">
  <f:record ref="">
    <f:field ref="objname" par="" text="07 EN TMF Сhecklist Tool"/>
    <f:field ref="objsubject" par="" text=""/>
    <f:field ref="objcreatedby" par="" text="Schmid, Marie-Ann"/>
    <f:field ref="objcreatedat" par="" text="31.05.2023 09:54:57"/>
    <f:field ref="objchangedby" par="" text="Schmidt, Holger"/>
    <f:field ref="objmodifiedat" par="" text="18.08.2023 09:18:39"/>
    <f:field ref="doc_FSCFOLIO_1_1001_FieldDocumentNumber" par="" text=""/>
    <f:field ref="doc_FSCFOLIO_1_1001_FieldSubject" par="" text=""/>
    <f:field ref="FSCFOLIO_1_1001_FieldCurrentUser" par="" text="Holger Schmidt"/>
    <f:field ref="CCAPRECONFIG_15_1001_Objektname" par="" text="07 EN TMF Сhecklist Tool"/>
    <f:field ref="DEPRECONFIG_15_1001_Objektname" par="" text="07 EN TMF Сhecklist Tool"/>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DEPRECONFIG_15_1001_Objektname" text="Objekt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About this Template</vt:lpstr>
      <vt:lpstr>Group 1 Questions</vt:lpstr>
      <vt:lpstr>Group 1 Evaluation</vt:lpstr>
      <vt:lpstr>Group 1 Graphs</vt:lpstr>
      <vt:lpstr>Group 1 Explanations</vt:lpstr>
      <vt:lpstr>Group 2 Questions</vt:lpstr>
      <vt:lpstr>Group 2 Evaluation</vt:lpstr>
      <vt:lpstr>Group 2 Graphs</vt:lpstr>
      <vt:lpstr>Overall Evaluation</vt:lpstr>
      <vt:lpstr>Overall Graphs</vt:lpstr>
      <vt:lpstr>Measure catalogue</vt:lpstr>
      <vt:lpstr>'Group 1 Questions'!_ftn1</vt:lpstr>
      <vt:lpstr>'Group 1 Questions'!_ftnref1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Oleksandra Lohunova</cp:lastModifiedBy>
  <cp:lastPrinted>2019-11-04T13:23:42Z</cp:lastPrinted>
  <dcterms:created xsi:type="dcterms:W3CDTF">2013-12-06T14:13:07Z</dcterms:created>
  <dcterms:modified xsi:type="dcterms:W3CDTF">2022-02-14T16:31:00Z</dcterms:modified>
</cp:coreProperties>
</file>

<file path=docProps/custom.xml><?xml version="1.0" encoding="utf-8"?>
<Properties xmlns="http://schemas.openxmlformats.org/officeDocument/2006/custom-properties" xmlns:vt="http://schemas.openxmlformats.org/officeDocument/2006/docPropsVTypes">
  <property name="FSC#UBACFG@15.1700:Author" pid="2" fmtid="{D5CDD505-2E9C-101B-9397-08002B2CF9AE}">
    <vt:lpwstr>Marie-Ann Schmid</vt:lpwstr>
  </property>
  <property name="FSC#UBACFG@15.1700:MailAuthor" pid="3" fmtid="{D5CDD505-2E9C-101B-9397-08002B2CF9AE}">
    <vt:lpwstr>Marie-Ann.Schmid@uba.de</vt:lpwstr>
  </property>
  <property name="FSC#UBACFG@15.1700:Mail2Author" pid="4" fmtid="{D5CDD505-2E9C-101B-9397-08002B2CF9AE}">
    <vt:lpwstr/>
  </property>
  <property name="FSC#UBACFG@15.1700:TelephonAuthor" pid="5" fmtid="{D5CDD505-2E9C-101B-9397-08002B2CF9AE}">
    <vt:lpwstr/>
  </property>
  <property name="FSC#UBACFG@15.1700:FaxAuthor" pid="6" fmtid="{D5CDD505-2E9C-101B-9397-08002B2CF9AE}">
    <vt:lpwstr/>
  </property>
  <property name="FSC#UBACFG@15.1700:SurnameAuthor" pid="7" fmtid="{D5CDD505-2E9C-101B-9397-08002B2CF9AE}">
    <vt:lpwstr>Schmid</vt:lpwstr>
  </property>
  <property name="FSC#UBACFG@15.1700:GroupReferrednumber" pid="8" fmtid="{D5CDD505-2E9C-101B-9397-08002B2CF9AE}">
    <vt:lpwstr>III 2.3 (Fachgebiet III 2.3 - Anlagensicherheit)</vt:lpwstr>
  </property>
  <property name="FSC#UBACFG@15.1700:FinalVersionSignerProcedure" pid="9" fmtid="{D5CDD505-2E9C-101B-9397-08002B2CF9AE}">
    <vt:lpwstr/>
  </property>
  <property name="FSC#UBACFG@15.1700:FileReferenceProcedure" pid="10" fmtid="{D5CDD505-2E9C-101B-9397-08002B2CF9AE}">
    <vt:lpwstr>90 213-59/0009#0015</vt:lpwstr>
  </property>
  <property name="FSC#UBACFG@15.1700:SubjectReferrednumber" pid="11" fmtid="{D5CDD505-2E9C-101B-9397-08002B2CF9AE}">
    <vt:lpwstr>Vermerk_x005f_Veröffentlichung_x000d__x000a_ </vt:lpwstr>
  </property>
  <property name="FSC#UBACFG@15.1700:ObjnameReferrednumber" pid="12" fmtid="{D5CDD505-2E9C-101B-9397-08002B2CF9AE}">
    <vt:lpwstr>90 213-59/0009#0015-0001 -  Veröffentlichung von: Методология обеспечения безопасности </vt:lpwstr>
  </property>
  <property name="FSC#COOELAK@1.1001:Subject" pid="13" fmtid="{D5CDD505-2E9C-101B-9397-08002B2CF9AE}">
    <vt:lpwstr>Verbesserung der Sicherheit industrieller Rückhaltebecken in Kirgisistan</vt:lpwstr>
  </property>
  <property name="FSC#COOELAK@1.1001:FileReference" pid="14" fmtid="{D5CDD505-2E9C-101B-9397-08002B2CF9AE}">
    <vt:lpwstr>90 213-59/0009</vt:lpwstr>
  </property>
  <property name="FSC#COOELAK@1.1001:FileRefYear" pid="15" fmtid="{D5CDD505-2E9C-101B-9397-08002B2CF9AE}">
    <vt:lpwstr>2021</vt:lpwstr>
  </property>
  <property name="FSC#COOELAK@1.1001:FileRefOrdinal" pid="16" fmtid="{D5CDD505-2E9C-101B-9397-08002B2CF9AE}">
    <vt:lpwstr>9</vt:lpwstr>
  </property>
  <property name="FSC#COOELAK@1.1001:FileRefOU" pid="17" fmtid="{D5CDD505-2E9C-101B-9397-08002B2CF9AE}">
    <vt:lpwstr>I 1.2</vt:lpwstr>
  </property>
  <property name="FSC#COOELAK@1.1001:Organization" pid="18" fmtid="{D5CDD505-2E9C-101B-9397-08002B2CF9AE}">
    <vt:lpwstr/>
  </property>
  <property name="FSC#COOELAK@1.1001:Owner" pid="19" fmtid="{D5CDD505-2E9C-101B-9397-08002B2CF9AE}">
    <vt:lpwstr>Schmid Marie-Ann</vt:lpwstr>
  </property>
  <property name="FSC#COOELAK@1.1001:OwnerExtension" pid="20" fmtid="{D5CDD505-2E9C-101B-9397-08002B2CF9AE}">
    <vt:lpwstr/>
  </property>
  <property name="FSC#COOELAK@1.1001:OwnerFaxExtension" pid="21" fmtid="{D5CDD505-2E9C-101B-9397-08002B2CF9AE}">
    <vt:lpwstr/>
  </property>
  <property name="FSC#COOELAK@1.1001:DispatchedBy" pid="22" fmtid="{D5CDD505-2E9C-101B-9397-08002B2CF9AE}">
    <vt:lpwstr/>
  </property>
  <property name="FSC#COOELAK@1.1001:DispatchedAt" pid="23" fmtid="{D5CDD505-2E9C-101B-9397-08002B2CF9AE}">
    <vt:lpwstr/>
  </property>
  <property name="FSC#COOELAK@1.1001:ApprovedBy" pid="24" fmtid="{D5CDD505-2E9C-101B-9397-08002B2CF9AE}">
    <vt:lpwstr/>
  </property>
  <property name="FSC#COOELAK@1.1001:ApprovedAt" pid="25" fmtid="{D5CDD505-2E9C-101B-9397-08002B2CF9AE}">
    <vt:lpwstr/>
  </property>
  <property name="FSC#COOELAK@1.1001:Department" pid="26" fmtid="{D5CDD505-2E9C-101B-9397-08002B2CF9AE}">
    <vt:lpwstr>III 2.3 (Fachgebiet III 2.3 - Anlagensicherheit)</vt:lpwstr>
  </property>
  <property name="FSC#COOELAK@1.1001:CreatedAt" pid="27" fmtid="{D5CDD505-2E9C-101B-9397-08002B2CF9AE}">
    <vt:lpwstr>31.05.2023</vt:lpwstr>
  </property>
  <property name="FSC#COOELAK@1.1001:OU" pid="28" fmtid="{D5CDD505-2E9C-101B-9397-08002B2CF9AE}">
    <vt:lpwstr>III 2.3 (Fachgebiet III 2.3 - Anlagensicherheit)</vt:lpwstr>
  </property>
  <property name="FSC#COOELAK@1.1001:Priority" pid="29" fmtid="{D5CDD505-2E9C-101B-9397-08002B2CF9AE}">
    <vt:lpwstr> ()</vt:lpwstr>
  </property>
  <property name="FSC#COOELAK@1.1001:ObjBarCode" pid="30" fmtid="{D5CDD505-2E9C-101B-9397-08002B2CF9AE}">
    <vt:lpwstr>*COO.2245.100.8.1356918*</vt:lpwstr>
  </property>
  <property name="FSC#COOELAK@1.1001:RefBarCode" pid="31" fmtid="{D5CDD505-2E9C-101B-9397-08002B2CF9AE}">
    <vt:lpwstr>*COO.2245.100.3.279643*</vt:lpwstr>
  </property>
  <property name="FSC#COOELAK@1.1001:FileRefBarCode" pid="32" fmtid="{D5CDD505-2E9C-101B-9397-08002B2CF9AE}">
    <vt:lpwstr>*90 213-59/0009*</vt:lpwstr>
  </property>
  <property name="FSC#COOELAK@1.1001:ExternalRef" pid="33" fmtid="{D5CDD505-2E9C-101B-9397-08002B2CF9AE}">
    <vt:lpwstr/>
  </property>
  <property name="FSC#COOELAK@1.1001:IncomingNumber" pid="34" fmtid="{D5CDD505-2E9C-101B-9397-08002B2CF9AE}">
    <vt:lpwstr/>
  </property>
  <property name="FSC#COOELAK@1.1001:IncomingSubject" pid="35" fmtid="{D5CDD505-2E9C-101B-9397-08002B2CF9AE}">
    <vt:lpwstr/>
  </property>
  <property name="FSC#COOELAK@1.1001:ProcessResponsible" pid="36" fmtid="{D5CDD505-2E9C-101B-9397-08002B2CF9AE}">
    <vt:lpwstr>Wollmann Ralph</vt:lpwstr>
  </property>
  <property name="FSC#COOELAK@1.1001:ProcessResponsiblePhone" pid="37" fmtid="{D5CDD505-2E9C-101B-9397-08002B2CF9AE}">
    <vt:lpwstr/>
  </property>
  <property name="FSC#COOELAK@1.1001:ProcessResponsibleMail" pid="38" fmtid="{D5CDD505-2E9C-101B-9397-08002B2CF9AE}">
    <vt:lpwstr>Ralph.Wollmann@uba.de</vt:lpwstr>
  </property>
  <property name="FSC#COOELAK@1.1001:ProcessResponsibleFax" pid="39" fmtid="{D5CDD505-2E9C-101B-9397-08002B2CF9AE}">
    <vt:lpwstr/>
  </property>
  <property name="FSC#COOELAK@1.1001:ApproverFirstName" pid="40" fmtid="{D5CDD505-2E9C-101B-9397-08002B2CF9AE}">
    <vt:lpwstr/>
  </property>
  <property name="FSC#COOELAK@1.1001:ApproverSurName" pid="41" fmtid="{D5CDD505-2E9C-101B-9397-08002B2CF9AE}">
    <vt:lpwstr/>
  </property>
  <property name="FSC#COOELAK@1.1001:ApproverTitle" pid="42" fmtid="{D5CDD505-2E9C-101B-9397-08002B2CF9AE}">
    <vt:lpwstr/>
  </property>
  <property name="FSC#COOELAK@1.1001:ExternalDate" pid="43" fmtid="{D5CDD505-2E9C-101B-9397-08002B2CF9AE}">
    <vt:lpwstr/>
  </property>
  <property name="FSC#COOELAK@1.1001:SettlementApprovedAt" pid="44" fmtid="{D5CDD505-2E9C-101B-9397-08002B2CF9AE}">
    <vt:lpwstr/>
  </property>
  <property name="FSC#COOELAK@1.1001:BaseNumber" pid="45" fmtid="{D5CDD505-2E9C-101B-9397-08002B2CF9AE}">
    <vt:lpwstr>90 213-59</vt:lpwstr>
  </property>
  <property name="FSC#COOELAK@1.1001:CurrentUserRolePos" pid="46" fmtid="{D5CDD505-2E9C-101B-9397-08002B2CF9AE}">
    <vt:lpwstr>Sachbearbeiter/in</vt:lpwstr>
  </property>
  <property name="FSC#COOELAK@1.1001:CurrentUserEmail" pid="47" fmtid="{D5CDD505-2E9C-101B-9397-08002B2CF9AE}">
    <vt:lpwstr>Holger.Schmidt@uba.de</vt:lpwstr>
  </property>
  <property name="FSC#ELAKGOV@1.1001:PersonalSubjGender" pid="48" fmtid="{D5CDD505-2E9C-101B-9397-08002B2CF9AE}">
    <vt:lpwstr/>
  </property>
  <property name="FSC#ELAKGOV@1.1001:PersonalSubjFirstName" pid="49" fmtid="{D5CDD505-2E9C-101B-9397-08002B2CF9AE}">
    <vt:lpwstr/>
  </property>
  <property name="FSC#ELAKGOV@1.1001:PersonalSubjSurName" pid="50" fmtid="{D5CDD505-2E9C-101B-9397-08002B2CF9AE}">
    <vt:lpwstr/>
  </property>
  <property name="FSC#ELAKGOV@1.1001:PersonalSubjSalutation" pid="51" fmtid="{D5CDD505-2E9C-101B-9397-08002B2CF9AE}">
    <vt:lpwstr/>
  </property>
  <property name="FSC#ELAKGOV@1.1001:PersonalSubjAddress" pid="52" fmtid="{D5CDD505-2E9C-101B-9397-08002B2CF9AE}">
    <vt:lpwstr/>
  </property>
  <property name="FSC#ATSTATECFG@1.1001:Office" pid="53" fmtid="{D5CDD505-2E9C-101B-9397-08002B2CF9AE}">
    <vt:lpwstr/>
  </property>
  <property name="FSC#ATSTATECFG@1.1001:Agent" pid="54" fmtid="{D5CDD505-2E9C-101B-9397-08002B2CF9AE}">
    <vt:lpwstr/>
  </property>
  <property name="FSC#ATSTATECFG@1.1001:AgentPhone" pid="55" fmtid="{D5CDD505-2E9C-101B-9397-08002B2CF9AE}">
    <vt:lpwstr/>
  </property>
  <property name="FSC#ATSTATECFG@1.1001:DepartmentFax" pid="56" fmtid="{D5CDD505-2E9C-101B-9397-08002B2CF9AE}">
    <vt:lpwstr/>
  </property>
  <property name="FSC#ATSTATECFG@1.1001:DepartmentEmail" pid="57" fmtid="{D5CDD505-2E9C-101B-9397-08002B2CF9AE}">
    <vt:lpwstr/>
  </property>
  <property name="FSC#ATSTATECFG@1.1001:SubfileDate" pid="58" fmtid="{D5CDD505-2E9C-101B-9397-08002B2CF9AE}">
    <vt:lpwstr>31.05.2023</vt:lpwstr>
  </property>
  <property name="FSC#ATSTATECFG@1.1001:SubfileSubject" pid="59" fmtid="{D5CDD505-2E9C-101B-9397-08002B2CF9AE}">
    <vt:lpwstr>Vermerk_x005f_Veröffentlichung_x000d__x000a_ </vt:lpwstr>
  </property>
  <property name="FSC#ATSTATECFG@1.1001:DepartmentZipCode" pid="60" fmtid="{D5CDD505-2E9C-101B-9397-08002B2CF9AE}">
    <vt:lpwstr/>
  </property>
  <property name="FSC#ATSTATECFG@1.1001:DepartmentCountry" pid="61" fmtid="{D5CDD505-2E9C-101B-9397-08002B2CF9AE}">
    <vt:lpwstr/>
  </property>
  <property name="FSC#ATSTATECFG@1.1001:DepartmentCity" pid="62" fmtid="{D5CDD505-2E9C-101B-9397-08002B2CF9AE}">
    <vt:lpwstr/>
  </property>
  <property name="FSC#ATSTATECFG@1.1001:DepartmentStreet" pid="63" fmtid="{D5CDD505-2E9C-101B-9397-08002B2CF9AE}">
    <vt:lpwstr/>
  </property>
  <property name="FSC#ATSTATECFG@1.1001:DepartmentDVR" pid="64" fmtid="{D5CDD505-2E9C-101B-9397-08002B2CF9AE}">
    <vt:lpwstr/>
  </property>
  <property name="FSC#ATSTATECFG@1.1001:DepartmentUID" pid="65" fmtid="{D5CDD505-2E9C-101B-9397-08002B2CF9AE}">
    <vt:lpwstr/>
  </property>
  <property name="FSC#ATSTATECFG@1.1001:SubfileReference" pid="66" fmtid="{D5CDD505-2E9C-101B-9397-08002B2CF9AE}">
    <vt:lpwstr>90 213-59/0009#0015-0001</vt:lpwstr>
  </property>
  <property name="FSC#ATSTATECFG@1.1001:Clause" pid="67" fmtid="{D5CDD505-2E9C-101B-9397-08002B2CF9AE}">
    <vt:lpwstr/>
  </property>
  <property name="FSC#ATSTATECFG@1.1001:ApprovedSignature" pid="68" fmtid="{D5CDD505-2E9C-101B-9397-08002B2CF9AE}">
    <vt:lpwstr/>
  </property>
  <property name="FSC#ATSTATECFG@1.1001:BankAccount" pid="69" fmtid="{D5CDD505-2E9C-101B-9397-08002B2CF9AE}">
    <vt:lpwstr/>
  </property>
  <property name="FSC#ATSTATECFG@1.1001:BankAccountOwner" pid="70" fmtid="{D5CDD505-2E9C-101B-9397-08002B2CF9AE}">
    <vt:lpwstr/>
  </property>
  <property name="FSC#ATSTATECFG@1.1001:BankInstitute" pid="71" fmtid="{D5CDD505-2E9C-101B-9397-08002B2CF9AE}">
    <vt:lpwstr/>
  </property>
  <property name="FSC#ATSTATECFG@1.1001:BankAccountID" pid="72" fmtid="{D5CDD505-2E9C-101B-9397-08002B2CF9AE}">
    <vt:lpwstr/>
  </property>
  <property name="FSC#ATSTATECFG@1.1001:BankAccountIBAN" pid="73" fmtid="{D5CDD505-2E9C-101B-9397-08002B2CF9AE}">
    <vt:lpwstr/>
  </property>
  <property name="FSC#ATSTATECFG@1.1001:BankAccountBIC" pid="74" fmtid="{D5CDD505-2E9C-101B-9397-08002B2CF9AE}">
    <vt:lpwstr/>
  </property>
  <property name="FSC#ATSTATECFG@1.1001:BankName" pid="75" fmtid="{D5CDD505-2E9C-101B-9397-08002B2CF9AE}">
    <vt:lpwstr/>
  </property>
  <property name="FSC#FSCGOVDE@1.1001:FileRefOUEmail" pid="76" fmtid="{D5CDD505-2E9C-101B-9397-08002B2CF9AE}">
    <vt:lpwstr/>
  </property>
  <property name="FSC#FSCGOVDE@1.1001:ProcedureReference" pid="77" fmtid="{D5CDD505-2E9C-101B-9397-08002B2CF9AE}">
    <vt:lpwstr>90 213-59/0009#0015</vt:lpwstr>
  </property>
  <property name="FSC#FSCGOVDE@1.1001:FileSubject" pid="78" fmtid="{D5CDD505-2E9C-101B-9397-08002B2CF9AE}">
    <vt:lpwstr>Verbesserung der Sicherheit industrieller Rückhaltebecken in Kirgisistan</vt:lpwstr>
  </property>
  <property name="FSC#FSCGOVDE@1.1001:ProcedureSubject" pid="79" fmtid="{D5CDD505-2E9C-101B-9397-08002B2CF9AE}">
    <vt:lpwstr>Veröffentlichung von: Методология обеспечения безопасности хвостохранилищ bzw.  Tailings Management Facilities (TMF) Safety Methodology mit Anhängen: “Checklist-Tool” und “TMF-Inventory”, jeweils in englischer und russischer Sprache.</vt:lpwstr>
  </property>
  <property name="FSC#FSCGOVDE@1.1001:SignFinalVersionBy" pid="80" fmtid="{D5CDD505-2E9C-101B-9397-08002B2CF9AE}">
    <vt:lpwstr/>
  </property>
  <property name="FSC#FSCGOVDE@1.1001:SignFinalVersionAt" pid="81" fmtid="{D5CDD505-2E9C-101B-9397-08002B2CF9AE}">
    <vt:lpwstr/>
  </property>
  <property name="FSC#FSCGOVDE@1.1001:ProcedureRefBarCode" pid="82" fmtid="{D5CDD505-2E9C-101B-9397-08002B2CF9AE}">
    <vt:lpwstr>90 213-59/0009#0015</vt:lpwstr>
  </property>
  <property name="FSC#FSCGOVDE@1.1001:FileAddSubj" pid="83" fmtid="{D5CDD505-2E9C-101B-9397-08002B2CF9AE}">
    <vt:lpwstr/>
  </property>
  <property name="FSC#FSCGOVDE@1.1001:DocumentSubj" pid="84" fmtid="{D5CDD505-2E9C-101B-9397-08002B2CF9AE}">
    <vt:lpwstr>Vermerk_x005f_Veröffentlichung_x000d__x000a_ </vt:lpwstr>
  </property>
  <property name="FSC#FSCGOVDE@1.1001:FileRel" pid="85" fmtid="{D5CDD505-2E9C-101B-9397-08002B2CF9AE}">
    <vt:lpwstr/>
  </property>
  <property name="FSC#COOSYSTEM@1.1:Container" pid="86" fmtid="{D5CDD505-2E9C-101B-9397-08002B2CF9AE}">
    <vt:lpwstr>COO.2245.100.8.1356918</vt:lpwstr>
  </property>
  <property name="FSC#FSCFOLIO@1.1001:docpropproject" pid="87" fmtid="{D5CDD505-2E9C-101B-9397-08002B2CF9AE}">
    <vt:lpwstr/>
  </property>
</Properties>
</file>